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nay\Desktop\"/>
    </mc:Choice>
  </mc:AlternateContent>
  <xr:revisionPtr revIDLastSave="0" documentId="13_ncr:1_{2D8C64A7-6FE3-461D-BAD4-74F7705825AF}" xr6:coauthVersionLast="47" xr6:coauthVersionMax="47" xr10:uidLastSave="{00000000-0000-0000-0000-000000000000}"/>
  <bookViews>
    <workbookView xWindow="-108" yWindow="-108" windowWidth="23256" windowHeight="12456" xr2:uid="{16055459-FD74-4EFA-B158-34138CA988AB}"/>
  </bookViews>
  <sheets>
    <sheet name="Sheet1" sheetId="4" r:id="rId1"/>
    <sheet name="planets" sheetId="3" r:id="rId2"/>
    <sheet name="nakshatras" sheetId="2" r:id="rId3"/>
    <sheet name="Sheet11" sheetId="1" r:id="rId4"/>
  </sheets>
  <definedNames>
    <definedName name="_xlnm._FilterDatabase" localSheetId="2" hidden="1">nakshatras!$A$1:$AT$1</definedName>
    <definedName name="_xlnm._FilterDatabase" localSheetId="0" hidden="1">Sheet1!$A$1:$AT$1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O28" i="4" l="1"/>
  <c r="CN28" i="4"/>
  <c r="CM28" i="4"/>
  <c r="CL28" i="4"/>
  <c r="CK28" i="4"/>
  <c r="CJ28" i="4"/>
  <c r="CI28" i="4"/>
  <c r="CH28" i="4"/>
  <c r="CG28"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BA28" i="4"/>
  <c r="AZ28" i="4"/>
  <c r="AY28" i="4"/>
  <c r="AX28" i="4"/>
  <c r="AW28" i="4"/>
  <c r="AV28" i="4" s="1"/>
  <c r="AU28" i="4" s="1"/>
  <c r="CO27" i="4"/>
  <c r="CN27" i="4"/>
  <c r="CM27" i="4"/>
  <c r="CL27" i="4"/>
  <c r="CK27" i="4"/>
  <c r="CJ27" i="4"/>
  <c r="CI27" i="4"/>
  <c r="CH27" i="4"/>
  <c r="CG27"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Y27" i="4"/>
  <c r="AX27" i="4"/>
  <c r="AW27" i="4"/>
  <c r="AV27" i="4" s="1"/>
  <c r="AU27" i="4" s="1"/>
  <c r="CO26" i="4"/>
  <c r="CN26" i="4"/>
  <c r="CM26" i="4"/>
  <c r="CL26" i="4"/>
  <c r="CK26" i="4"/>
  <c r="CJ26" i="4"/>
  <c r="CI26" i="4"/>
  <c r="CH26" i="4"/>
  <c r="CG26"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BC26" i="4"/>
  <c r="BB26" i="4"/>
  <c r="BA26" i="4"/>
  <c r="AZ26" i="4"/>
  <c r="AY26" i="4"/>
  <c r="AX26" i="4"/>
  <c r="AW26" i="4"/>
  <c r="AV26" i="4" s="1"/>
  <c r="AU26" i="4" s="1"/>
  <c r="CO25" i="4"/>
  <c r="CN25" i="4"/>
  <c r="CM25" i="4"/>
  <c r="CL25" i="4"/>
  <c r="CK25" i="4"/>
  <c r="CJ25" i="4"/>
  <c r="CI25" i="4"/>
  <c r="CH25" i="4"/>
  <c r="CG25" i="4"/>
  <c r="CF25" i="4"/>
  <c r="CE25" i="4"/>
  <c r="CD25" i="4"/>
  <c r="CC25" i="4"/>
  <c r="CB25" i="4"/>
  <c r="CA25" i="4"/>
  <c r="BZ25" i="4"/>
  <c r="BY25" i="4"/>
  <c r="BX25" i="4"/>
  <c r="BW25" i="4"/>
  <c r="BV25" i="4"/>
  <c r="BU25" i="4"/>
  <c r="BT25" i="4"/>
  <c r="BS25" i="4"/>
  <c r="BR25" i="4"/>
  <c r="BQ25" i="4"/>
  <c r="BP25" i="4"/>
  <c r="BO25" i="4"/>
  <c r="BN25" i="4"/>
  <c r="BM25" i="4"/>
  <c r="BL25" i="4"/>
  <c r="BK25" i="4"/>
  <c r="BJ25" i="4"/>
  <c r="BI25" i="4"/>
  <c r="BH25" i="4"/>
  <c r="BG25" i="4"/>
  <c r="BF25" i="4"/>
  <c r="BE25" i="4"/>
  <c r="BD25" i="4"/>
  <c r="BC25" i="4"/>
  <c r="BB25" i="4"/>
  <c r="BA25" i="4"/>
  <c r="AZ25" i="4"/>
  <c r="AY25" i="4"/>
  <c r="AX25" i="4"/>
  <c r="AW25" i="4"/>
  <c r="AV25" i="4" s="1"/>
  <c r="AU25" i="4" s="1"/>
  <c r="CO24" i="4"/>
  <c r="CN24" i="4"/>
  <c r="CM24" i="4"/>
  <c r="CL24" i="4"/>
  <c r="CK24" i="4"/>
  <c r="CJ24" i="4"/>
  <c r="CI24" i="4"/>
  <c r="CH24" i="4"/>
  <c r="CG24" i="4"/>
  <c r="CF24" i="4"/>
  <c r="CE24" i="4"/>
  <c r="CD24" i="4"/>
  <c r="CC24" i="4"/>
  <c r="CB24" i="4"/>
  <c r="CA24" i="4"/>
  <c r="BZ24" i="4"/>
  <c r="BY24" i="4"/>
  <c r="BX24" i="4"/>
  <c r="BW24" i="4"/>
  <c r="BV24" i="4"/>
  <c r="BU24" i="4"/>
  <c r="BT24" i="4"/>
  <c r="BS24" i="4"/>
  <c r="BR24" i="4"/>
  <c r="BQ24" i="4"/>
  <c r="BP24" i="4"/>
  <c r="BO24" i="4"/>
  <c r="BN24" i="4"/>
  <c r="BM24" i="4"/>
  <c r="BL24" i="4"/>
  <c r="BK24" i="4"/>
  <c r="BJ24" i="4"/>
  <c r="BI24" i="4"/>
  <c r="BH24" i="4"/>
  <c r="BG24" i="4"/>
  <c r="BF24" i="4"/>
  <c r="BE24" i="4"/>
  <c r="BD24" i="4"/>
  <c r="BC24" i="4"/>
  <c r="BB24" i="4"/>
  <c r="BA24" i="4"/>
  <c r="AZ24" i="4"/>
  <c r="AY24" i="4"/>
  <c r="AX24" i="4"/>
  <c r="AW24" i="4"/>
  <c r="AV24" i="4" s="1"/>
  <c r="AU24" i="4" s="1"/>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BF23" i="4"/>
  <c r="BE23" i="4"/>
  <c r="BD23" i="4"/>
  <c r="BC23" i="4"/>
  <c r="BB23" i="4"/>
  <c r="BA23" i="4"/>
  <c r="AZ23" i="4"/>
  <c r="AY23" i="4"/>
  <c r="AX23" i="4"/>
  <c r="AV23" i="4" s="1"/>
  <c r="AU23" i="4" s="1"/>
  <c r="AW23" i="4"/>
  <c r="CO22" i="4"/>
  <c r="CN22" i="4"/>
  <c r="CM22" i="4"/>
  <c r="CL22" i="4"/>
  <c r="CK22" i="4"/>
  <c r="CJ22" i="4"/>
  <c r="CI22" i="4"/>
  <c r="CH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BF22" i="4"/>
  <c r="BE22" i="4"/>
  <c r="BD22" i="4"/>
  <c r="BC22" i="4"/>
  <c r="BB22" i="4"/>
  <c r="BA22" i="4"/>
  <c r="AZ22" i="4"/>
  <c r="AY22" i="4"/>
  <c r="AX22" i="4"/>
  <c r="AW22" i="4"/>
  <c r="AV22" i="4" s="1"/>
  <c r="AU22" i="4" s="1"/>
  <c r="CO21" i="4"/>
  <c r="CN21" i="4"/>
  <c r="CM21" i="4"/>
  <c r="CL21" i="4"/>
  <c r="CK21" i="4"/>
  <c r="CJ21" i="4"/>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AV21" i="4"/>
  <c r="AU21" i="4" s="1"/>
  <c r="CO20" i="4"/>
  <c r="CN20" i="4"/>
  <c r="CM20" i="4"/>
  <c r="CL20" i="4"/>
  <c r="CK20" i="4"/>
  <c r="CJ20" i="4"/>
  <c r="CI20" i="4"/>
  <c r="CH20"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BA20" i="4"/>
  <c r="AZ20" i="4"/>
  <c r="AY20" i="4"/>
  <c r="AX20" i="4"/>
  <c r="AV20" i="4" s="1"/>
  <c r="AU20" i="4" s="1"/>
  <c r="AW20" i="4"/>
  <c r="CO19" i="4"/>
  <c r="CN19" i="4"/>
  <c r="CM19" i="4"/>
  <c r="CL19" i="4"/>
  <c r="CK19" i="4"/>
  <c r="CJ19" i="4"/>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X19" i="4"/>
  <c r="AW19" i="4"/>
  <c r="AV19" i="4" s="1"/>
  <c r="AU19" i="4" s="1"/>
  <c r="CO18" i="4"/>
  <c r="CN18" i="4"/>
  <c r="CM18" i="4"/>
  <c r="CL18" i="4"/>
  <c r="CK18" i="4"/>
  <c r="CJ18" i="4"/>
  <c r="CI18" i="4"/>
  <c r="CH18" i="4"/>
  <c r="CG18" i="4"/>
  <c r="CF18" i="4"/>
  <c r="CE18" i="4"/>
  <c r="CD18" i="4"/>
  <c r="CC18" i="4"/>
  <c r="CB18" i="4"/>
  <c r="CA18" i="4"/>
  <c r="BZ18" i="4"/>
  <c r="BY18" i="4"/>
  <c r="BX18" i="4"/>
  <c r="BW18" i="4"/>
  <c r="BV18" i="4"/>
  <c r="BU18" i="4"/>
  <c r="BT18" i="4"/>
  <c r="BS18" i="4"/>
  <c r="BR18" i="4"/>
  <c r="BQ18" i="4"/>
  <c r="BP18" i="4"/>
  <c r="BO18" i="4"/>
  <c r="BN18" i="4"/>
  <c r="BM18" i="4"/>
  <c r="BL18" i="4"/>
  <c r="BK18" i="4"/>
  <c r="BJ18" i="4"/>
  <c r="BI18" i="4"/>
  <c r="BH18" i="4"/>
  <c r="BG18" i="4"/>
  <c r="BF18" i="4"/>
  <c r="BE18" i="4"/>
  <c r="BD18" i="4"/>
  <c r="BC18" i="4"/>
  <c r="BB18" i="4"/>
  <c r="BA18" i="4"/>
  <c r="AZ18" i="4"/>
  <c r="AY18" i="4"/>
  <c r="AX18" i="4"/>
  <c r="AW18" i="4"/>
  <c r="AV18" i="4" s="1"/>
  <c r="AU18" i="4" s="1"/>
  <c r="CO17" i="4"/>
  <c r="CN17" i="4"/>
  <c r="CM17" i="4"/>
  <c r="CL17" i="4"/>
  <c r="CK17" i="4"/>
  <c r="CJ17" i="4"/>
  <c r="CI17" i="4"/>
  <c r="CH17" i="4"/>
  <c r="CG17" i="4"/>
  <c r="CF17" i="4"/>
  <c r="CE17" i="4"/>
  <c r="CD17" i="4"/>
  <c r="CC17" i="4"/>
  <c r="CB17" i="4"/>
  <c r="CA17" i="4"/>
  <c r="BZ17" i="4"/>
  <c r="BY17" i="4"/>
  <c r="BX17" i="4"/>
  <c r="BW17" i="4"/>
  <c r="BV17" i="4"/>
  <c r="BU17" i="4"/>
  <c r="BT17" i="4"/>
  <c r="BS17" i="4"/>
  <c r="BR17" i="4"/>
  <c r="BQ17" i="4"/>
  <c r="BP17" i="4"/>
  <c r="BO17" i="4"/>
  <c r="BN17" i="4"/>
  <c r="BM17" i="4"/>
  <c r="BL17" i="4"/>
  <c r="BK17" i="4"/>
  <c r="BJ17" i="4"/>
  <c r="BI17" i="4"/>
  <c r="BH17" i="4"/>
  <c r="BG17" i="4"/>
  <c r="BF17" i="4"/>
  <c r="BE17" i="4"/>
  <c r="BD17" i="4"/>
  <c r="BC17" i="4"/>
  <c r="BB17" i="4"/>
  <c r="BA17" i="4"/>
  <c r="AZ17" i="4"/>
  <c r="AY17" i="4"/>
  <c r="AX17" i="4"/>
  <c r="AW17" i="4"/>
  <c r="AV17" i="4" s="1"/>
  <c r="AU17" i="4" s="1"/>
  <c r="CO16" i="4"/>
  <c r="CN16" i="4"/>
  <c r="CM16" i="4"/>
  <c r="CL16" i="4"/>
  <c r="CK16" i="4"/>
  <c r="CJ16" i="4"/>
  <c r="CI16" i="4"/>
  <c r="CH16" i="4"/>
  <c r="CG16" i="4"/>
  <c r="CF16" i="4"/>
  <c r="CE16" i="4"/>
  <c r="CD16" i="4"/>
  <c r="CC16" i="4"/>
  <c r="CB16" i="4"/>
  <c r="CA16" i="4"/>
  <c r="BZ16" i="4"/>
  <c r="BY16" i="4"/>
  <c r="BX16" i="4"/>
  <c r="BW16" i="4"/>
  <c r="BV16" i="4"/>
  <c r="BU16" i="4"/>
  <c r="BT16" i="4"/>
  <c r="BS16" i="4"/>
  <c r="BR16" i="4"/>
  <c r="BQ16" i="4"/>
  <c r="BP16" i="4"/>
  <c r="BO16" i="4"/>
  <c r="BN16" i="4"/>
  <c r="BM16" i="4"/>
  <c r="BL16" i="4"/>
  <c r="BK16" i="4"/>
  <c r="BJ16" i="4"/>
  <c r="BI16" i="4"/>
  <c r="BH16" i="4"/>
  <c r="BG16" i="4"/>
  <c r="BF16" i="4"/>
  <c r="BE16" i="4"/>
  <c r="BD16" i="4"/>
  <c r="BC16" i="4"/>
  <c r="BB16" i="4"/>
  <c r="BA16" i="4"/>
  <c r="AZ16" i="4"/>
  <c r="AY16" i="4"/>
  <c r="AX16" i="4"/>
  <c r="AW16" i="4"/>
  <c r="AV16" i="4" s="1"/>
  <c r="AU16" i="4" s="1"/>
  <c r="CO15" i="4"/>
  <c r="CN15" i="4"/>
  <c r="CM15" i="4"/>
  <c r="CL15" i="4"/>
  <c r="CK15" i="4"/>
  <c r="CJ15" i="4"/>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V15" i="4" s="1"/>
  <c r="AU15" i="4" s="1"/>
  <c r="AW15" i="4"/>
  <c r="CO14" i="4"/>
  <c r="CN14" i="4"/>
  <c r="CM14" i="4"/>
  <c r="CL14" i="4"/>
  <c r="CK14" i="4"/>
  <c r="CJ14" i="4"/>
  <c r="CI14" i="4"/>
  <c r="CH14" i="4"/>
  <c r="CG14" i="4"/>
  <c r="CF14" i="4"/>
  <c r="CE14" i="4"/>
  <c r="CD14" i="4"/>
  <c r="CC14" i="4"/>
  <c r="CB14" i="4"/>
  <c r="CA14" i="4"/>
  <c r="BZ14" i="4"/>
  <c r="BY14" i="4"/>
  <c r="BX14" i="4"/>
  <c r="BW14" i="4"/>
  <c r="BV14" i="4"/>
  <c r="BU14" i="4"/>
  <c r="BT14" i="4"/>
  <c r="BS14" i="4"/>
  <c r="BR14" i="4"/>
  <c r="BQ14" i="4"/>
  <c r="BP14" i="4"/>
  <c r="BO14" i="4"/>
  <c r="BN14" i="4"/>
  <c r="BM14" i="4"/>
  <c r="BL14" i="4"/>
  <c r="BK14" i="4"/>
  <c r="BJ14" i="4"/>
  <c r="BI14" i="4"/>
  <c r="BH14" i="4"/>
  <c r="BG14" i="4"/>
  <c r="BF14" i="4"/>
  <c r="BE14" i="4"/>
  <c r="BD14" i="4"/>
  <c r="BC14" i="4"/>
  <c r="BB14" i="4"/>
  <c r="BA14" i="4"/>
  <c r="AZ14" i="4"/>
  <c r="AY14" i="4"/>
  <c r="AX14" i="4"/>
  <c r="AW14" i="4"/>
  <c r="AV14" i="4" s="1"/>
  <c r="AU14" i="4" s="1"/>
  <c r="CO13" i="4"/>
  <c r="CN13" i="4"/>
  <c r="CM13" i="4"/>
  <c r="CL13" i="4"/>
  <c r="CK13" i="4"/>
  <c r="CJ13" i="4"/>
  <c r="CI13" i="4"/>
  <c r="CH13" i="4"/>
  <c r="CG13" i="4"/>
  <c r="CF13" i="4"/>
  <c r="CE13" i="4"/>
  <c r="CD13" i="4"/>
  <c r="CC13" i="4"/>
  <c r="CB13" i="4"/>
  <c r="CA13" i="4"/>
  <c r="BZ13" i="4"/>
  <c r="BY13" i="4"/>
  <c r="BX13" i="4"/>
  <c r="BW13" i="4"/>
  <c r="BV13" i="4"/>
  <c r="BU13" i="4"/>
  <c r="BT13" i="4"/>
  <c r="BS13" i="4"/>
  <c r="BR13" i="4"/>
  <c r="BQ13" i="4"/>
  <c r="BP13" i="4"/>
  <c r="BO13" i="4"/>
  <c r="BN13" i="4"/>
  <c r="BM13" i="4"/>
  <c r="BL13" i="4"/>
  <c r="BK13" i="4"/>
  <c r="BJ13" i="4"/>
  <c r="BI13" i="4"/>
  <c r="BH13" i="4"/>
  <c r="BG13" i="4"/>
  <c r="BF13" i="4"/>
  <c r="BE13" i="4"/>
  <c r="BD13" i="4"/>
  <c r="BC13" i="4"/>
  <c r="BB13" i="4"/>
  <c r="BA13" i="4"/>
  <c r="AZ13" i="4"/>
  <c r="AY13" i="4"/>
  <c r="AX13" i="4"/>
  <c r="AW13" i="4"/>
  <c r="AV13" i="4"/>
  <c r="AU13" i="4" s="1"/>
  <c r="CO12" i="4"/>
  <c r="CN12" i="4"/>
  <c r="CM12" i="4"/>
  <c r="CL12" i="4"/>
  <c r="CK12" i="4"/>
  <c r="CJ12" i="4"/>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V12" i="4" s="1"/>
  <c r="AU12" i="4" s="1"/>
  <c r="AW12" i="4"/>
  <c r="CO11" i="4"/>
  <c r="CN11" i="4"/>
  <c r="CM11" i="4"/>
  <c r="CL11" i="4"/>
  <c r="CK11" i="4"/>
  <c r="CJ11" i="4"/>
  <c r="CI11" i="4"/>
  <c r="CH11" i="4"/>
  <c r="CG11" i="4"/>
  <c r="CF11" i="4"/>
  <c r="CE11" i="4"/>
  <c r="CD11" i="4"/>
  <c r="CC11" i="4"/>
  <c r="CB11" i="4"/>
  <c r="CA11" i="4"/>
  <c r="BZ11" i="4"/>
  <c r="BY11" i="4"/>
  <c r="BX11" i="4"/>
  <c r="BW11" i="4"/>
  <c r="BV11" i="4"/>
  <c r="BU11" i="4"/>
  <c r="BT11" i="4"/>
  <c r="BS11" i="4"/>
  <c r="BR11" i="4"/>
  <c r="BQ11" i="4"/>
  <c r="BP11" i="4"/>
  <c r="BO11" i="4"/>
  <c r="BN11" i="4"/>
  <c r="BM11" i="4"/>
  <c r="BL11" i="4"/>
  <c r="BK11" i="4"/>
  <c r="BJ11" i="4"/>
  <c r="BI11" i="4"/>
  <c r="BH11" i="4"/>
  <c r="BG11" i="4"/>
  <c r="BF11" i="4"/>
  <c r="BE11" i="4"/>
  <c r="BD11" i="4"/>
  <c r="BC11" i="4"/>
  <c r="BB11" i="4"/>
  <c r="BA11" i="4"/>
  <c r="AZ11" i="4"/>
  <c r="AY11" i="4"/>
  <c r="AX11" i="4"/>
  <c r="AW11" i="4"/>
  <c r="AV11" i="4" s="1"/>
  <c r="AU11" i="4" s="1"/>
  <c r="CO10" i="4"/>
  <c r="CN10" i="4"/>
  <c r="CM10" i="4"/>
  <c r="CL10" i="4"/>
  <c r="CK10" i="4"/>
  <c r="CJ10" i="4"/>
  <c r="CI10" i="4"/>
  <c r="CH10" i="4"/>
  <c r="CG10" i="4"/>
  <c r="CF10" i="4"/>
  <c r="CE10" i="4"/>
  <c r="CD10" i="4"/>
  <c r="CC10" i="4"/>
  <c r="CB10" i="4"/>
  <c r="CA10" i="4"/>
  <c r="BZ10" i="4"/>
  <c r="BY10" i="4"/>
  <c r="BX10" i="4"/>
  <c r="BW10" i="4"/>
  <c r="BV10" i="4"/>
  <c r="BU10" i="4"/>
  <c r="BT10" i="4"/>
  <c r="BS10" i="4"/>
  <c r="BR10" i="4"/>
  <c r="BQ10" i="4"/>
  <c r="BP10" i="4"/>
  <c r="BO10" i="4"/>
  <c r="BN10" i="4"/>
  <c r="BM10" i="4"/>
  <c r="BL10" i="4"/>
  <c r="BK10" i="4"/>
  <c r="BJ10" i="4"/>
  <c r="BI10" i="4"/>
  <c r="BH10" i="4"/>
  <c r="BG10" i="4"/>
  <c r="BF10" i="4"/>
  <c r="BE10" i="4"/>
  <c r="BD10" i="4"/>
  <c r="BC10" i="4"/>
  <c r="BB10" i="4"/>
  <c r="BA10" i="4"/>
  <c r="AZ10" i="4"/>
  <c r="AY10" i="4"/>
  <c r="AX10" i="4"/>
  <c r="AV10" i="4" s="1"/>
  <c r="AU10" i="4" s="1"/>
  <c r="AW10" i="4"/>
  <c r="CO9" i="4"/>
  <c r="CN9" i="4"/>
  <c r="CM9" i="4"/>
  <c r="CL9" i="4"/>
  <c r="CK9" i="4"/>
  <c r="CJ9" i="4"/>
  <c r="CI9" i="4"/>
  <c r="CH9" i="4"/>
  <c r="CG9" i="4"/>
  <c r="CF9" i="4"/>
  <c r="CE9" i="4"/>
  <c r="CD9" i="4"/>
  <c r="CC9" i="4"/>
  <c r="CB9" i="4"/>
  <c r="CA9" i="4"/>
  <c r="BZ9" i="4"/>
  <c r="BY9" i="4"/>
  <c r="BX9" i="4"/>
  <c r="BW9" i="4"/>
  <c r="BV9" i="4"/>
  <c r="BU9" i="4"/>
  <c r="BT9" i="4"/>
  <c r="BS9" i="4"/>
  <c r="BR9" i="4"/>
  <c r="BQ9" i="4"/>
  <c r="BP9" i="4"/>
  <c r="BO9" i="4"/>
  <c r="BN9" i="4"/>
  <c r="BM9" i="4"/>
  <c r="BL9" i="4"/>
  <c r="BK9" i="4"/>
  <c r="BJ9" i="4"/>
  <c r="BI9" i="4"/>
  <c r="BH9" i="4"/>
  <c r="BG9" i="4"/>
  <c r="BF9" i="4"/>
  <c r="BE9" i="4"/>
  <c r="BD9" i="4"/>
  <c r="BC9" i="4"/>
  <c r="BB9" i="4"/>
  <c r="BA9" i="4"/>
  <c r="AZ9" i="4"/>
  <c r="AY9" i="4"/>
  <c r="AX9" i="4"/>
  <c r="AW9" i="4"/>
  <c r="AV9" i="4" s="1"/>
  <c r="AU9" i="4" s="1"/>
  <c r="CO8" i="4"/>
  <c r="CN8" i="4"/>
  <c r="CM8" i="4"/>
  <c r="CL8" i="4"/>
  <c r="CK8" i="4"/>
  <c r="CJ8" i="4"/>
  <c r="CI8" i="4"/>
  <c r="CH8" i="4"/>
  <c r="CG8" i="4"/>
  <c r="CF8" i="4"/>
  <c r="CE8" i="4"/>
  <c r="CD8" i="4"/>
  <c r="CC8" i="4"/>
  <c r="CB8" i="4"/>
  <c r="CA8" i="4"/>
  <c r="BZ8" i="4"/>
  <c r="BY8" i="4"/>
  <c r="BX8" i="4"/>
  <c r="BW8" i="4"/>
  <c r="BV8" i="4"/>
  <c r="BU8" i="4"/>
  <c r="BT8" i="4"/>
  <c r="BS8" i="4"/>
  <c r="BR8" i="4"/>
  <c r="BQ8" i="4"/>
  <c r="BP8" i="4"/>
  <c r="BO8" i="4"/>
  <c r="BN8" i="4"/>
  <c r="BM8" i="4"/>
  <c r="BL8" i="4"/>
  <c r="BK8" i="4"/>
  <c r="BJ8" i="4"/>
  <c r="BI8" i="4"/>
  <c r="BH8" i="4"/>
  <c r="BG8" i="4"/>
  <c r="BF8" i="4"/>
  <c r="BE8" i="4"/>
  <c r="BD8" i="4"/>
  <c r="BC8" i="4"/>
  <c r="BB8" i="4"/>
  <c r="BA8" i="4"/>
  <c r="AZ8" i="4"/>
  <c r="AY8" i="4"/>
  <c r="AX8" i="4"/>
  <c r="AV8" i="4" s="1"/>
  <c r="AU8" i="4" s="1"/>
  <c r="AW8" i="4"/>
  <c r="CO7" i="4"/>
  <c r="CN7" i="4"/>
  <c r="CM7" i="4"/>
  <c r="CL7" i="4"/>
  <c r="CK7" i="4"/>
  <c r="CJ7" i="4"/>
  <c r="CI7" i="4"/>
  <c r="CH7" i="4"/>
  <c r="CG7" i="4"/>
  <c r="CF7" i="4"/>
  <c r="CE7" i="4"/>
  <c r="CD7" i="4"/>
  <c r="CC7" i="4"/>
  <c r="CB7" i="4"/>
  <c r="CA7" i="4"/>
  <c r="BZ7" i="4"/>
  <c r="BY7" i="4"/>
  <c r="BX7" i="4"/>
  <c r="BW7" i="4"/>
  <c r="BV7" i="4"/>
  <c r="BU7" i="4"/>
  <c r="BT7" i="4"/>
  <c r="BS7" i="4"/>
  <c r="BR7" i="4"/>
  <c r="BQ7" i="4"/>
  <c r="BP7" i="4"/>
  <c r="BO7" i="4"/>
  <c r="BN7" i="4"/>
  <c r="BM7" i="4"/>
  <c r="BL7" i="4"/>
  <c r="BK7" i="4"/>
  <c r="BJ7" i="4"/>
  <c r="BI7" i="4"/>
  <c r="BH7" i="4"/>
  <c r="BG7" i="4"/>
  <c r="BF7" i="4"/>
  <c r="BE7" i="4"/>
  <c r="BD7" i="4"/>
  <c r="BC7" i="4"/>
  <c r="BB7" i="4"/>
  <c r="BA7" i="4"/>
  <c r="AZ7" i="4"/>
  <c r="AY7" i="4"/>
  <c r="AX7" i="4"/>
  <c r="AW7" i="4"/>
  <c r="AV7" i="4" s="1"/>
  <c r="AU7" i="4" s="1"/>
  <c r="CO6" i="4"/>
  <c r="CN6" i="4"/>
  <c r="CM6" i="4"/>
  <c r="CL6" i="4"/>
  <c r="CK6" i="4"/>
  <c r="CJ6" i="4"/>
  <c r="CI6" i="4"/>
  <c r="CH6" i="4"/>
  <c r="CG6" i="4"/>
  <c r="CF6" i="4"/>
  <c r="CE6" i="4"/>
  <c r="CD6" i="4"/>
  <c r="CC6" i="4"/>
  <c r="CB6" i="4"/>
  <c r="CA6" i="4"/>
  <c r="BZ6" i="4"/>
  <c r="BY6" i="4"/>
  <c r="BX6" i="4"/>
  <c r="BW6" i="4"/>
  <c r="BV6" i="4"/>
  <c r="BU6" i="4"/>
  <c r="BT6" i="4"/>
  <c r="BS6" i="4"/>
  <c r="BR6" i="4"/>
  <c r="BQ6" i="4"/>
  <c r="BP6" i="4"/>
  <c r="BO6" i="4"/>
  <c r="BN6" i="4"/>
  <c r="BM6" i="4"/>
  <c r="BL6" i="4"/>
  <c r="BK6" i="4"/>
  <c r="BJ6" i="4"/>
  <c r="BI6" i="4"/>
  <c r="BH6" i="4"/>
  <c r="BG6" i="4"/>
  <c r="BF6" i="4"/>
  <c r="BE6" i="4"/>
  <c r="BD6" i="4"/>
  <c r="BC6" i="4"/>
  <c r="BB6" i="4"/>
  <c r="BA6" i="4"/>
  <c r="AZ6" i="4"/>
  <c r="AY6" i="4"/>
  <c r="AX6" i="4"/>
  <c r="AW6" i="4"/>
  <c r="AV6" i="4" s="1"/>
  <c r="AU6" i="4" s="1"/>
  <c r="CO5" i="4"/>
  <c r="CN5" i="4"/>
  <c r="CM5" i="4"/>
  <c r="CL5" i="4"/>
  <c r="CK5" i="4"/>
  <c r="CJ5" i="4"/>
  <c r="CI5" i="4"/>
  <c r="CH5" i="4"/>
  <c r="CG5" i="4"/>
  <c r="CF5" i="4"/>
  <c r="CE5" i="4"/>
  <c r="CD5" i="4"/>
  <c r="CC5" i="4"/>
  <c r="CB5" i="4"/>
  <c r="CA5" i="4"/>
  <c r="BZ5" i="4"/>
  <c r="BY5" i="4"/>
  <c r="BX5" i="4"/>
  <c r="BW5" i="4"/>
  <c r="BV5" i="4"/>
  <c r="BU5" i="4"/>
  <c r="BT5" i="4"/>
  <c r="BS5" i="4"/>
  <c r="BR5" i="4"/>
  <c r="BQ5" i="4"/>
  <c r="BP5" i="4"/>
  <c r="BO5" i="4"/>
  <c r="BN5" i="4"/>
  <c r="BM5" i="4"/>
  <c r="BL5" i="4"/>
  <c r="BK5" i="4"/>
  <c r="BJ5" i="4"/>
  <c r="BI5" i="4"/>
  <c r="BH5" i="4"/>
  <c r="BG5" i="4"/>
  <c r="BF5" i="4"/>
  <c r="BE5" i="4"/>
  <c r="BD5" i="4"/>
  <c r="AV5" i="4" s="1"/>
  <c r="AU5" i="4" s="1"/>
  <c r="BC5" i="4"/>
  <c r="BB5" i="4"/>
  <c r="BA5" i="4"/>
  <c r="AZ5" i="4"/>
  <c r="AY5" i="4"/>
  <c r="AX5" i="4"/>
  <c r="AW5" i="4"/>
  <c r="CO4" i="4"/>
  <c r="CN4" i="4"/>
  <c r="CM4" i="4"/>
  <c r="CL4" i="4"/>
  <c r="CK4" i="4"/>
  <c r="CJ4" i="4"/>
  <c r="CI4" i="4"/>
  <c r="CH4" i="4"/>
  <c r="CG4" i="4"/>
  <c r="CF4" i="4"/>
  <c r="CE4" i="4"/>
  <c r="CD4" i="4"/>
  <c r="CC4" i="4"/>
  <c r="CB4" i="4"/>
  <c r="CA4" i="4"/>
  <c r="BZ4" i="4"/>
  <c r="BY4" i="4"/>
  <c r="BX4" i="4"/>
  <c r="BW4" i="4"/>
  <c r="BV4" i="4"/>
  <c r="BU4" i="4"/>
  <c r="BT4" i="4"/>
  <c r="BS4" i="4"/>
  <c r="BR4" i="4"/>
  <c r="BQ4" i="4"/>
  <c r="BP4" i="4"/>
  <c r="BO4" i="4"/>
  <c r="BN4" i="4"/>
  <c r="BM4" i="4"/>
  <c r="BL4" i="4"/>
  <c r="BK4" i="4"/>
  <c r="BJ4" i="4"/>
  <c r="BI4" i="4"/>
  <c r="BH4" i="4"/>
  <c r="BG4" i="4"/>
  <c r="BF4" i="4"/>
  <c r="BE4" i="4"/>
  <c r="BD4" i="4"/>
  <c r="BC4" i="4"/>
  <c r="BB4" i="4"/>
  <c r="BA4" i="4"/>
  <c r="AZ4" i="4"/>
  <c r="AY4" i="4"/>
  <c r="AX4" i="4"/>
  <c r="AV4" i="4" s="1"/>
  <c r="AU4" i="4" s="1"/>
  <c r="AW4" i="4"/>
  <c r="CO3" i="4"/>
  <c r="CN3" i="4"/>
  <c r="CM3" i="4"/>
  <c r="CL3" i="4"/>
  <c r="CK3" i="4"/>
  <c r="CJ3" i="4"/>
  <c r="CI3" i="4"/>
  <c r="CH3" i="4"/>
  <c r="CG3" i="4"/>
  <c r="CF3" i="4"/>
  <c r="CE3" i="4"/>
  <c r="CD3" i="4"/>
  <c r="CC3" i="4"/>
  <c r="CB3" i="4"/>
  <c r="CA3" i="4"/>
  <c r="BZ3" i="4"/>
  <c r="BY3" i="4"/>
  <c r="BX3" i="4"/>
  <c r="BW3" i="4"/>
  <c r="BV3" i="4"/>
  <c r="BU3" i="4"/>
  <c r="BT3" i="4"/>
  <c r="BS3" i="4"/>
  <c r="BR3" i="4"/>
  <c r="BQ3" i="4"/>
  <c r="BP3" i="4"/>
  <c r="BO3" i="4"/>
  <c r="BN3" i="4"/>
  <c r="BM3" i="4"/>
  <c r="BL3" i="4"/>
  <c r="BK3" i="4"/>
  <c r="BJ3" i="4"/>
  <c r="BI3" i="4"/>
  <c r="BH3" i="4"/>
  <c r="BG3" i="4"/>
  <c r="BF3" i="4"/>
  <c r="BE3" i="4"/>
  <c r="BD3" i="4"/>
  <c r="BC3" i="4"/>
  <c r="BB3" i="4"/>
  <c r="BA3" i="4"/>
  <c r="AZ3" i="4"/>
  <c r="AY3" i="4"/>
  <c r="AX3" i="4"/>
  <c r="AW3" i="4"/>
  <c r="AV3" i="4" s="1"/>
  <c r="AU3" i="4" s="1"/>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V2" i="4" s="1"/>
  <c r="AU2" i="4" s="1"/>
  <c r="AW2" i="4"/>
  <c r="AW3" i="2"/>
  <c r="AX3" i="2"/>
  <c r="AY3" i="2"/>
  <c r="AZ3" i="2"/>
  <c r="BA3" i="2"/>
  <c r="BB3" i="2"/>
  <c r="BC3" i="2"/>
  <c r="BD3" i="2"/>
  <c r="BE3" i="2"/>
  <c r="BF3" i="2"/>
  <c r="BG3" i="2"/>
  <c r="BH3" i="2"/>
  <c r="BI3" i="2"/>
  <c r="BJ3" i="2"/>
  <c r="BK3" i="2"/>
  <c r="BL3" i="2"/>
  <c r="BM3" i="2"/>
  <c r="BN3" i="2"/>
  <c r="BO3" i="2"/>
  <c r="BP3" i="2"/>
  <c r="BQ3" i="2"/>
  <c r="BR3" i="2"/>
  <c r="BS3" i="2"/>
  <c r="BT3" i="2"/>
  <c r="BU3" i="2"/>
  <c r="BV3" i="2"/>
  <c r="BW3" i="2"/>
  <c r="BX3" i="2"/>
  <c r="BY3" i="2"/>
  <c r="BZ3" i="2"/>
  <c r="CA3" i="2"/>
  <c r="CB3" i="2"/>
  <c r="CC3" i="2"/>
  <c r="CD3" i="2"/>
  <c r="CE3" i="2"/>
  <c r="CF3" i="2"/>
  <c r="CG3" i="2"/>
  <c r="CH3" i="2"/>
  <c r="CI3" i="2"/>
  <c r="CJ3" i="2"/>
  <c r="CK3" i="2"/>
  <c r="CL3" i="2"/>
  <c r="CM3" i="2"/>
  <c r="CN3" i="2"/>
  <c r="CO3" i="2"/>
  <c r="AW4" i="2"/>
  <c r="AX4" i="2"/>
  <c r="AY4" i="2"/>
  <c r="AV4" i="2" s="1"/>
  <c r="AU4" i="2" s="1"/>
  <c r="AZ4" i="2"/>
  <c r="BA4" i="2"/>
  <c r="BB4" i="2"/>
  <c r="BC4" i="2"/>
  <c r="BD4" i="2"/>
  <c r="BE4" i="2"/>
  <c r="BF4" i="2"/>
  <c r="BG4" i="2"/>
  <c r="BH4" i="2"/>
  <c r="BI4" i="2"/>
  <c r="BJ4" i="2"/>
  <c r="BK4" i="2"/>
  <c r="BL4" i="2"/>
  <c r="BM4" i="2"/>
  <c r="BN4" i="2"/>
  <c r="BO4" i="2"/>
  <c r="BP4" i="2"/>
  <c r="BQ4" i="2"/>
  <c r="BR4" i="2"/>
  <c r="BS4" i="2"/>
  <c r="BT4" i="2"/>
  <c r="BU4" i="2"/>
  <c r="BV4" i="2"/>
  <c r="BW4" i="2"/>
  <c r="BX4" i="2"/>
  <c r="BY4" i="2"/>
  <c r="BZ4" i="2"/>
  <c r="CA4" i="2"/>
  <c r="CB4" i="2"/>
  <c r="CC4" i="2"/>
  <c r="CD4" i="2"/>
  <c r="CE4" i="2"/>
  <c r="CF4" i="2"/>
  <c r="CG4" i="2"/>
  <c r="CH4" i="2"/>
  <c r="CI4" i="2"/>
  <c r="CJ4" i="2"/>
  <c r="CK4" i="2"/>
  <c r="CL4" i="2"/>
  <c r="CM4" i="2"/>
  <c r="CN4" i="2"/>
  <c r="CO4" i="2"/>
  <c r="AW5" i="2"/>
  <c r="AX5" i="2"/>
  <c r="AY5" i="2"/>
  <c r="AZ5" i="2"/>
  <c r="BA5" i="2"/>
  <c r="BB5" i="2"/>
  <c r="AV5" i="2" s="1"/>
  <c r="AU5" i="2" s="1"/>
  <c r="BC5" i="2"/>
  <c r="BD5" i="2"/>
  <c r="BE5" i="2"/>
  <c r="BF5" i="2"/>
  <c r="BG5" i="2"/>
  <c r="BH5" i="2"/>
  <c r="BI5" i="2"/>
  <c r="BJ5" i="2"/>
  <c r="BK5" i="2"/>
  <c r="BL5" i="2"/>
  <c r="BM5" i="2"/>
  <c r="BN5" i="2"/>
  <c r="BO5" i="2"/>
  <c r="BP5" i="2"/>
  <c r="BQ5" i="2"/>
  <c r="BR5" i="2"/>
  <c r="BS5" i="2"/>
  <c r="BT5" i="2"/>
  <c r="BU5" i="2"/>
  <c r="BV5" i="2"/>
  <c r="BW5" i="2"/>
  <c r="BX5" i="2"/>
  <c r="BY5" i="2"/>
  <c r="BZ5" i="2"/>
  <c r="CA5" i="2"/>
  <c r="CB5" i="2"/>
  <c r="CC5" i="2"/>
  <c r="CD5" i="2"/>
  <c r="CE5" i="2"/>
  <c r="CF5" i="2"/>
  <c r="CG5" i="2"/>
  <c r="CH5" i="2"/>
  <c r="CI5" i="2"/>
  <c r="CJ5" i="2"/>
  <c r="CK5" i="2"/>
  <c r="CL5" i="2"/>
  <c r="CM5" i="2"/>
  <c r="CN5" i="2"/>
  <c r="CO5" i="2"/>
  <c r="AW6" i="2"/>
  <c r="AV6" i="2" s="1"/>
  <c r="AU6" i="2" s="1"/>
  <c r="AX6" i="2"/>
  <c r="AY6" i="2"/>
  <c r="AZ6" i="2"/>
  <c r="BA6" i="2"/>
  <c r="BB6" i="2"/>
  <c r="BC6" i="2"/>
  <c r="BD6" i="2"/>
  <c r="BE6" i="2"/>
  <c r="BF6" i="2"/>
  <c r="BG6" i="2"/>
  <c r="BH6" i="2"/>
  <c r="BI6" i="2"/>
  <c r="BJ6" i="2"/>
  <c r="BK6" i="2"/>
  <c r="BL6" i="2"/>
  <c r="BM6" i="2"/>
  <c r="BN6" i="2"/>
  <c r="BO6" i="2"/>
  <c r="BP6" i="2"/>
  <c r="BQ6" i="2"/>
  <c r="BR6" i="2"/>
  <c r="BS6" i="2"/>
  <c r="BT6" i="2"/>
  <c r="BU6" i="2"/>
  <c r="BV6" i="2"/>
  <c r="BW6" i="2"/>
  <c r="BX6" i="2"/>
  <c r="BY6" i="2"/>
  <c r="BZ6" i="2"/>
  <c r="CA6" i="2"/>
  <c r="CB6" i="2"/>
  <c r="CC6" i="2"/>
  <c r="CD6" i="2"/>
  <c r="CE6" i="2"/>
  <c r="CF6" i="2"/>
  <c r="CG6" i="2"/>
  <c r="CH6" i="2"/>
  <c r="CI6" i="2"/>
  <c r="CJ6" i="2"/>
  <c r="CK6" i="2"/>
  <c r="CL6" i="2"/>
  <c r="CM6" i="2"/>
  <c r="CN6" i="2"/>
  <c r="CO6" i="2"/>
  <c r="AW7" i="2"/>
  <c r="AX7" i="2"/>
  <c r="AY7" i="2"/>
  <c r="AZ7" i="2"/>
  <c r="AV7" i="2" s="1"/>
  <c r="AU7" i="2" s="1"/>
  <c r="BA7" i="2"/>
  <c r="BB7" i="2"/>
  <c r="BC7" i="2"/>
  <c r="BD7" i="2"/>
  <c r="BE7" i="2"/>
  <c r="BF7" i="2"/>
  <c r="BG7" i="2"/>
  <c r="BH7" i="2"/>
  <c r="BI7" i="2"/>
  <c r="BJ7" i="2"/>
  <c r="BK7" i="2"/>
  <c r="BL7" i="2"/>
  <c r="BM7" i="2"/>
  <c r="BN7" i="2"/>
  <c r="BO7" i="2"/>
  <c r="BP7" i="2"/>
  <c r="BQ7" i="2"/>
  <c r="BR7" i="2"/>
  <c r="BS7" i="2"/>
  <c r="BT7" i="2"/>
  <c r="BU7" i="2"/>
  <c r="BV7" i="2"/>
  <c r="BW7" i="2"/>
  <c r="BX7" i="2"/>
  <c r="BY7" i="2"/>
  <c r="BZ7" i="2"/>
  <c r="CA7" i="2"/>
  <c r="CB7" i="2"/>
  <c r="CC7" i="2"/>
  <c r="CD7" i="2"/>
  <c r="CE7" i="2"/>
  <c r="CF7" i="2"/>
  <c r="CG7" i="2"/>
  <c r="CH7" i="2"/>
  <c r="CI7" i="2"/>
  <c r="CJ7" i="2"/>
  <c r="CK7" i="2"/>
  <c r="CL7" i="2"/>
  <c r="CM7" i="2"/>
  <c r="CN7" i="2"/>
  <c r="CO7" i="2"/>
  <c r="AW8" i="2"/>
  <c r="AX8" i="2"/>
  <c r="AY8" i="2"/>
  <c r="AZ8" i="2"/>
  <c r="BA8" i="2"/>
  <c r="BB8" i="2"/>
  <c r="BC8" i="2"/>
  <c r="AV8" i="2" s="1"/>
  <c r="AU8" i="2" s="1"/>
  <c r="BD8" i="2"/>
  <c r="BE8" i="2"/>
  <c r="BF8" i="2"/>
  <c r="BG8" i="2"/>
  <c r="BH8" i="2"/>
  <c r="BI8" i="2"/>
  <c r="BJ8" i="2"/>
  <c r="BK8" i="2"/>
  <c r="BL8" i="2"/>
  <c r="BM8" i="2"/>
  <c r="BN8" i="2"/>
  <c r="BO8" i="2"/>
  <c r="BP8" i="2"/>
  <c r="BQ8" i="2"/>
  <c r="BR8" i="2"/>
  <c r="BS8" i="2"/>
  <c r="BT8" i="2"/>
  <c r="BU8" i="2"/>
  <c r="BV8" i="2"/>
  <c r="BW8" i="2"/>
  <c r="BX8" i="2"/>
  <c r="BY8" i="2"/>
  <c r="BZ8" i="2"/>
  <c r="CA8" i="2"/>
  <c r="CB8" i="2"/>
  <c r="CC8" i="2"/>
  <c r="CD8" i="2"/>
  <c r="CE8" i="2"/>
  <c r="CF8" i="2"/>
  <c r="CG8" i="2"/>
  <c r="CH8" i="2"/>
  <c r="CI8" i="2"/>
  <c r="CJ8" i="2"/>
  <c r="CK8" i="2"/>
  <c r="CL8" i="2"/>
  <c r="CM8" i="2"/>
  <c r="CN8" i="2"/>
  <c r="CO8" i="2"/>
  <c r="AW9" i="2"/>
  <c r="AX9" i="2"/>
  <c r="AV9" i="2" s="1"/>
  <c r="AU9" i="2" s="1"/>
  <c r="AY9" i="2"/>
  <c r="AZ9" i="2"/>
  <c r="BA9" i="2"/>
  <c r="BB9" i="2"/>
  <c r="BC9" i="2"/>
  <c r="BD9" i="2"/>
  <c r="BE9" i="2"/>
  <c r="BF9" i="2"/>
  <c r="BG9" i="2"/>
  <c r="BH9" i="2"/>
  <c r="BI9" i="2"/>
  <c r="BJ9" i="2"/>
  <c r="BK9" i="2"/>
  <c r="BL9" i="2"/>
  <c r="BM9" i="2"/>
  <c r="BN9" i="2"/>
  <c r="BO9" i="2"/>
  <c r="BP9" i="2"/>
  <c r="BQ9" i="2"/>
  <c r="BR9" i="2"/>
  <c r="BS9" i="2"/>
  <c r="BT9" i="2"/>
  <c r="BU9" i="2"/>
  <c r="BV9" i="2"/>
  <c r="BW9" i="2"/>
  <c r="BX9" i="2"/>
  <c r="BY9" i="2"/>
  <c r="BZ9" i="2"/>
  <c r="CA9" i="2"/>
  <c r="CB9" i="2"/>
  <c r="CC9" i="2"/>
  <c r="CD9" i="2"/>
  <c r="CE9" i="2"/>
  <c r="CF9" i="2"/>
  <c r="CG9" i="2"/>
  <c r="CH9" i="2"/>
  <c r="CI9" i="2"/>
  <c r="CJ9" i="2"/>
  <c r="CK9" i="2"/>
  <c r="CL9" i="2"/>
  <c r="CM9" i="2"/>
  <c r="CN9" i="2"/>
  <c r="CO9" i="2"/>
  <c r="AW10" i="2"/>
  <c r="AX10" i="2"/>
  <c r="AY10" i="2"/>
  <c r="AZ10" i="2"/>
  <c r="BA10" i="2"/>
  <c r="AV10" i="2" s="1"/>
  <c r="AU10" i="2" s="1"/>
  <c r="BB10" i="2"/>
  <c r="BC10" i="2"/>
  <c r="BD10" i="2"/>
  <c r="BE10" i="2"/>
  <c r="BF10" i="2"/>
  <c r="BG10" i="2"/>
  <c r="BH10" i="2"/>
  <c r="BI10" i="2"/>
  <c r="BJ10" i="2"/>
  <c r="BK10" i="2"/>
  <c r="BL10" i="2"/>
  <c r="BM10" i="2"/>
  <c r="BN10" i="2"/>
  <c r="BO10" i="2"/>
  <c r="BP10" i="2"/>
  <c r="BQ10" i="2"/>
  <c r="BR10" i="2"/>
  <c r="BS10" i="2"/>
  <c r="BT10" i="2"/>
  <c r="BU10" i="2"/>
  <c r="BV10" i="2"/>
  <c r="BW10" i="2"/>
  <c r="BX10" i="2"/>
  <c r="BY10" i="2"/>
  <c r="BZ10" i="2"/>
  <c r="CA10" i="2"/>
  <c r="CB10" i="2"/>
  <c r="CC10" i="2"/>
  <c r="CD10" i="2"/>
  <c r="CE10" i="2"/>
  <c r="CF10" i="2"/>
  <c r="CG10" i="2"/>
  <c r="CH10" i="2"/>
  <c r="CI10" i="2"/>
  <c r="CJ10" i="2"/>
  <c r="CK10" i="2"/>
  <c r="CL10" i="2"/>
  <c r="CM10" i="2"/>
  <c r="CN10" i="2"/>
  <c r="CO10"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A11" i="2"/>
  <c r="CB11" i="2"/>
  <c r="CC11" i="2"/>
  <c r="CD11" i="2"/>
  <c r="CE11" i="2"/>
  <c r="CF11" i="2"/>
  <c r="CG11" i="2"/>
  <c r="CH11" i="2"/>
  <c r="CI11" i="2"/>
  <c r="CJ11" i="2"/>
  <c r="CK11" i="2"/>
  <c r="CL11" i="2"/>
  <c r="CM11" i="2"/>
  <c r="CN11" i="2"/>
  <c r="CO11" i="2"/>
  <c r="AW12" i="2"/>
  <c r="AX12" i="2"/>
  <c r="AY12" i="2"/>
  <c r="AV12" i="2" s="1"/>
  <c r="AU12" i="2" s="1"/>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A12" i="2"/>
  <c r="CB12" i="2"/>
  <c r="CC12" i="2"/>
  <c r="CD12" i="2"/>
  <c r="CE12" i="2"/>
  <c r="CF12" i="2"/>
  <c r="CG12" i="2"/>
  <c r="CH12" i="2"/>
  <c r="CI12" i="2"/>
  <c r="CJ12" i="2"/>
  <c r="CK12" i="2"/>
  <c r="CL12" i="2"/>
  <c r="CM12" i="2"/>
  <c r="CN12" i="2"/>
  <c r="CO12" i="2"/>
  <c r="AW13" i="2"/>
  <c r="AX13" i="2"/>
  <c r="AY13" i="2"/>
  <c r="AZ13" i="2"/>
  <c r="BA13" i="2"/>
  <c r="BB13" i="2"/>
  <c r="AV13" i="2" s="1"/>
  <c r="AU13" i="2" s="1"/>
  <c r="BC13" i="2"/>
  <c r="BD13" i="2"/>
  <c r="BE13" i="2"/>
  <c r="BF13" i="2"/>
  <c r="BG13" i="2"/>
  <c r="BH13" i="2"/>
  <c r="BI13" i="2"/>
  <c r="BJ13" i="2"/>
  <c r="BK13" i="2"/>
  <c r="BL13" i="2"/>
  <c r="BM13" i="2"/>
  <c r="BN13" i="2"/>
  <c r="BO13" i="2"/>
  <c r="BP13" i="2"/>
  <c r="BQ13" i="2"/>
  <c r="BR13" i="2"/>
  <c r="BS13" i="2"/>
  <c r="BT13" i="2"/>
  <c r="BU13" i="2"/>
  <c r="BV13" i="2"/>
  <c r="BW13" i="2"/>
  <c r="BX13" i="2"/>
  <c r="BY13" i="2"/>
  <c r="BZ13" i="2"/>
  <c r="CA13" i="2"/>
  <c r="CB13" i="2"/>
  <c r="CC13" i="2"/>
  <c r="CD13" i="2"/>
  <c r="CE13" i="2"/>
  <c r="CF13" i="2"/>
  <c r="CG13" i="2"/>
  <c r="CH13" i="2"/>
  <c r="CI13" i="2"/>
  <c r="CJ13" i="2"/>
  <c r="CK13" i="2"/>
  <c r="CL13" i="2"/>
  <c r="CM13" i="2"/>
  <c r="CN13" i="2"/>
  <c r="CO13" i="2"/>
  <c r="AW14" i="2"/>
  <c r="AV14" i="2" s="1"/>
  <c r="AU14" i="2" s="1"/>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CA14" i="2"/>
  <c r="CB14" i="2"/>
  <c r="CC14" i="2"/>
  <c r="CD14" i="2"/>
  <c r="CE14" i="2"/>
  <c r="CF14" i="2"/>
  <c r="CG14" i="2"/>
  <c r="CH14" i="2"/>
  <c r="CI14" i="2"/>
  <c r="CJ14" i="2"/>
  <c r="CK14" i="2"/>
  <c r="CL14" i="2"/>
  <c r="CM14" i="2"/>
  <c r="CN14" i="2"/>
  <c r="CO14" i="2"/>
  <c r="AW15" i="2"/>
  <c r="AX15" i="2"/>
  <c r="AY15" i="2"/>
  <c r="AZ15" i="2"/>
  <c r="AV15" i="2" s="1"/>
  <c r="AU15" i="2" s="1"/>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A15" i="2"/>
  <c r="CB15" i="2"/>
  <c r="CC15" i="2"/>
  <c r="CD15" i="2"/>
  <c r="CE15" i="2"/>
  <c r="CF15" i="2"/>
  <c r="CG15" i="2"/>
  <c r="CH15" i="2"/>
  <c r="CI15" i="2"/>
  <c r="CJ15" i="2"/>
  <c r="CK15" i="2"/>
  <c r="CL15" i="2"/>
  <c r="CM15" i="2"/>
  <c r="CN15" i="2"/>
  <c r="CO15" i="2"/>
  <c r="AW16" i="2"/>
  <c r="AX16" i="2"/>
  <c r="AY16" i="2"/>
  <c r="AZ16" i="2"/>
  <c r="BA16" i="2"/>
  <c r="BB16" i="2"/>
  <c r="BC16" i="2"/>
  <c r="AV16" i="2" s="1"/>
  <c r="AU16" i="2" s="1"/>
  <c r="BD16" i="2"/>
  <c r="BE16" i="2"/>
  <c r="BF16" i="2"/>
  <c r="BG16" i="2"/>
  <c r="BH16" i="2"/>
  <c r="BI16" i="2"/>
  <c r="BJ16" i="2"/>
  <c r="BK16" i="2"/>
  <c r="BL16" i="2"/>
  <c r="BM16" i="2"/>
  <c r="BN16" i="2"/>
  <c r="BO16" i="2"/>
  <c r="BP16" i="2"/>
  <c r="BQ16" i="2"/>
  <c r="BR16" i="2"/>
  <c r="BS16" i="2"/>
  <c r="BT16" i="2"/>
  <c r="BU16" i="2"/>
  <c r="BV16" i="2"/>
  <c r="BW16" i="2"/>
  <c r="BX16" i="2"/>
  <c r="BY16" i="2"/>
  <c r="BZ16" i="2"/>
  <c r="CA16" i="2"/>
  <c r="CB16" i="2"/>
  <c r="CC16" i="2"/>
  <c r="CD16" i="2"/>
  <c r="CE16" i="2"/>
  <c r="CF16" i="2"/>
  <c r="CG16" i="2"/>
  <c r="CH16" i="2"/>
  <c r="CI16" i="2"/>
  <c r="CJ16" i="2"/>
  <c r="CK16" i="2"/>
  <c r="CL16" i="2"/>
  <c r="CM16" i="2"/>
  <c r="CN16" i="2"/>
  <c r="CO16" i="2"/>
  <c r="AW17" i="2"/>
  <c r="AX17" i="2"/>
  <c r="AV17" i="2" s="1"/>
  <c r="AU17" i="2" s="1"/>
  <c r="AY17" i="2"/>
  <c r="AZ17" i="2"/>
  <c r="BA17" i="2"/>
  <c r="BB17" i="2"/>
  <c r="BC17" i="2"/>
  <c r="BD17" i="2"/>
  <c r="BE17" i="2"/>
  <c r="BF17" i="2"/>
  <c r="BG17" i="2"/>
  <c r="BH17" i="2"/>
  <c r="BI17" i="2"/>
  <c r="BJ17" i="2"/>
  <c r="BK17" i="2"/>
  <c r="BL17" i="2"/>
  <c r="BM17" i="2"/>
  <c r="BN17" i="2"/>
  <c r="BO17" i="2"/>
  <c r="BP17" i="2"/>
  <c r="BQ17" i="2"/>
  <c r="BR17" i="2"/>
  <c r="BS17" i="2"/>
  <c r="BT17" i="2"/>
  <c r="BU17" i="2"/>
  <c r="BV17" i="2"/>
  <c r="BW17" i="2"/>
  <c r="BX17" i="2"/>
  <c r="BY17" i="2"/>
  <c r="BZ17" i="2"/>
  <c r="CA17" i="2"/>
  <c r="CB17" i="2"/>
  <c r="CC17" i="2"/>
  <c r="CD17" i="2"/>
  <c r="CE17" i="2"/>
  <c r="CF17" i="2"/>
  <c r="CG17" i="2"/>
  <c r="CH17" i="2"/>
  <c r="CI17" i="2"/>
  <c r="CJ17" i="2"/>
  <c r="CK17" i="2"/>
  <c r="CL17" i="2"/>
  <c r="CM17" i="2"/>
  <c r="CN17" i="2"/>
  <c r="CO17" i="2"/>
  <c r="AW18" i="2"/>
  <c r="AX18" i="2"/>
  <c r="AY18" i="2"/>
  <c r="AZ18" i="2"/>
  <c r="BA18" i="2"/>
  <c r="AV18" i="2" s="1"/>
  <c r="AU18" i="2" s="1"/>
  <c r="BB18" i="2"/>
  <c r="BC18" i="2"/>
  <c r="BD18" i="2"/>
  <c r="BE18" i="2"/>
  <c r="BF18" i="2"/>
  <c r="BG18" i="2"/>
  <c r="BH18" i="2"/>
  <c r="BI18" i="2"/>
  <c r="BJ18" i="2"/>
  <c r="BK18" i="2"/>
  <c r="BL18" i="2"/>
  <c r="BM18" i="2"/>
  <c r="BN18" i="2"/>
  <c r="BO18" i="2"/>
  <c r="BP18" i="2"/>
  <c r="BQ18" i="2"/>
  <c r="BR18" i="2"/>
  <c r="BS18" i="2"/>
  <c r="BT18" i="2"/>
  <c r="BU18" i="2"/>
  <c r="BV18" i="2"/>
  <c r="BW18" i="2"/>
  <c r="BX18" i="2"/>
  <c r="BY18" i="2"/>
  <c r="BZ18" i="2"/>
  <c r="CA18" i="2"/>
  <c r="CB18" i="2"/>
  <c r="CC18" i="2"/>
  <c r="CD18" i="2"/>
  <c r="CE18" i="2"/>
  <c r="CF18" i="2"/>
  <c r="CG18" i="2"/>
  <c r="CH18" i="2"/>
  <c r="CI18" i="2"/>
  <c r="CJ18" i="2"/>
  <c r="CK18" i="2"/>
  <c r="CL18" i="2"/>
  <c r="CM18" i="2"/>
  <c r="CN18" i="2"/>
  <c r="CO18"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BV19" i="2"/>
  <c r="BW19" i="2"/>
  <c r="BX19" i="2"/>
  <c r="BY19" i="2"/>
  <c r="BZ19" i="2"/>
  <c r="CA19" i="2"/>
  <c r="CB19" i="2"/>
  <c r="CC19" i="2"/>
  <c r="CD19" i="2"/>
  <c r="CE19" i="2"/>
  <c r="CF19" i="2"/>
  <c r="CG19" i="2"/>
  <c r="CH19" i="2"/>
  <c r="CI19" i="2"/>
  <c r="CJ19" i="2"/>
  <c r="CK19" i="2"/>
  <c r="CL19" i="2"/>
  <c r="CM19" i="2"/>
  <c r="CN19" i="2"/>
  <c r="CO19" i="2"/>
  <c r="AW20" i="2"/>
  <c r="AX20" i="2"/>
  <c r="AY20" i="2"/>
  <c r="AV20" i="2" s="1"/>
  <c r="AU20" i="2" s="1"/>
  <c r="AZ20" i="2"/>
  <c r="BA20" i="2"/>
  <c r="BB20" i="2"/>
  <c r="BC20" i="2"/>
  <c r="BD20" i="2"/>
  <c r="BE20" i="2"/>
  <c r="BF20" i="2"/>
  <c r="BG20" i="2"/>
  <c r="BH20" i="2"/>
  <c r="BI20" i="2"/>
  <c r="BJ20" i="2"/>
  <c r="BK20" i="2"/>
  <c r="BL20" i="2"/>
  <c r="BM20" i="2"/>
  <c r="BN20" i="2"/>
  <c r="BO20" i="2"/>
  <c r="BP20" i="2"/>
  <c r="BQ20" i="2"/>
  <c r="BR20" i="2"/>
  <c r="BS20" i="2"/>
  <c r="BT20" i="2"/>
  <c r="BU20" i="2"/>
  <c r="BV20" i="2"/>
  <c r="BW20" i="2"/>
  <c r="BX20" i="2"/>
  <c r="BY20" i="2"/>
  <c r="BZ20" i="2"/>
  <c r="CA20" i="2"/>
  <c r="CB20" i="2"/>
  <c r="CC20" i="2"/>
  <c r="CD20" i="2"/>
  <c r="CE20" i="2"/>
  <c r="CF20" i="2"/>
  <c r="CG20" i="2"/>
  <c r="CH20" i="2"/>
  <c r="CI20" i="2"/>
  <c r="CJ20" i="2"/>
  <c r="CK20" i="2"/>
  <c r="CL20" i="2"/>
  <c r="CM20" i="2"/>
  <c r="CN20" i="2"/>
  <c r="CO20" i="2"/>
  <c r="AW21" i="2"/>
  <c r="AX21" i="2"/>
  <c r="AY21" i="2"/>
  <c r="AZ21" i="2"/>
  <c r="BA21" i="2"/>
  <c r="BB21" i="2"/>
  <c r="AV21" i="2" s="1"/>
  <c r="AU21" i="2" s="1"/>
  <c r="BC21" i="2"/>
  <c r="BD21" i="2"/>
  <c r="BE21" i="2"/>
  <c r="BF21" i="2"/>
  <c r="BG21" i="2"/>
  <c r="BH21" i="2"/>
  <c r="BI21" i="2"/>
  <c r="BJ21" i="2"/>
  <c r="BK21" i="2"/>
  <c r="BL21" i="2"/>
  <c r="BM21" i="2"/>
  <c r="BN21" i="2"/>
  <c r="BO21" i="2"/>
  <c r="BP21" i="2"/>
  <c r="BQ21" i="2"/>
  <c r="BR21" i="2"/>
  <c r="BS21" i="2"/>
  <c r="BT21" i="2"/>
  <c r="BU21" i="2"/>
  <c r="BV21" i="2"/>
  <c r="BW21" i="2"/>
  <c r="BX21" i="2"/>
  <c r="BY21" i="2"/>
  <c r="BZ21" i="2"/>
  <c r="CA21" i="2"/>
  <c r="CB21" i="2"/>
  <c r="CC21" i="2"/>
  <c r="CD21" i="2"/>
  <c r="CE21" i="2"/>
  <c r="CF21" i="2"/>
  <c r="CG21" i="2"/>
  <c r="CH21" i="2"/>
  <c r="CI21" i="2"/>
  <c r="CJ21" i="2"/>
  <c r="CK21" i="2"/>
  <c r="CL21" i="2"/>
  <c r="CM21" i="2"/>
  <c r="CN21" i="2"/>
  <c r="CO21" i="2"/>
  <c r="AW22" i="2"/>
  <c r="AV22" i="2" s="1"/>
  <c r="AU22" i="2" s="1"/>
  <c r="AX22" i="2"/>
  <c r="AY22" i="2"/>
  <c r="AZ22" i="2"/>
  <c r="BA22" i="2"/>
  <c r="BB22" i="2"/>
  <c r="BC22" i="2"/>
  <c r="BD22" i="2"/>
  <c r="BE22" i="2"/>
  <c r="BF22" i="2"/>
  <c r="BG22" i="2"/>
  <c r="BH22" i="2"/>
  <c r="BI22" i="2"/>
  <c r="BJ22" i="2"/>
  <c r="BK22" i="2"/>
  <c r="BL22" i="2"/>
  <c r="BM22" i="2"/>
  <c r="BN22" i="2"/>
  <c r="BO22" i="2"/>
  <c r="BP22" i="2"/>
  <c r="BQ22" i="2"/>
  <c r="BR22" i="2"/>
  <c r="BS22" i="2"/>
  <c r="BT22" i="2"/>
  <c r="BU22" i="2"/>
  <c r="BV22" i="2"/>
  <c r="BW22" i="2"/>
  <c r="BX22" i="2"/>
  <c r="BY22" i="2"/>
  <c r="BZ22" i="2"/>
  <c r="CA22" i="2"/>
  <c r="CB22" i="2"/>
  <c r="CC22" i="2"/>
  <c r="CD22" i="2"/>
  <c r="CE22" i="2"/>
  <c r="CF22" i="2"/>
  <c r="CG22" i="2"/>
  <c r="CH22" i="2"/>
  <c r="CI22" i="2"/>
  <c r="CJ22" i="2"/>
  <c r="CK22" i="2"/>
  <c r="CL22" i="2"/>
  <c r="CM22" i="2"/>
  <c r="CN22" i="2"/>
  <c r="CO22" i="2"/>
  <c r="AW23" i="2"/>
  <c r="AX23" i="2"/>
  <c r="AY23" i="2"/>
  <c r="AZ23" i="2"/>
  <c r="AV23" i="2" s="1"/>
  <c r="AU23" i="2" s="1"/>
  <c r="BA23" i="2"/>
  <c r="BB23" i="2"/>
  <c r="BC23" i="2"/>
  <c r="BD23" i="2"/>
  <c r="BE23" i="2"/>
  <c r="BF23" i="2"/>
  <c r="BG23" i="2"/>
  <c r="BH23" i="2"/>
  <c r="BI23" i="2"/>
  <c r="BJ23" i="2"/>
  <c r="BK23" i="2"/>
  <c r="BL23" i="2"/>
  <c r="BM23" i="2"/>
  <c r="BN23" i="2"/>
  <c r="BO23" i="2"/>
  <c r="BP23" i="2"/>
  <c r="BQ23" i="2"/>
  <c r="BR23" i="2"/>
  <c r="BS23" i="2"/>
  <c r="BT23" i="2"/>
  <c r="BU23" i="2"/>
  <c r="BV23" i="2"/>
  <c r="BW23" i="2"/>
  <c r="BX23" i="2"/>
  <c r="BY23" i="2"/>
  <c r="BZ23" i="2"/>
  <c r="CA23" i="2"/>
  <c r="CB23" i="2"/>
  <c r="CC23" i="2"/>
  <c r="CD23" i="2"/>
  <c r="CE23" i="2"/>
  <c r="CF23" i="2"/>
  <c r="CG23" i="2"/>
  <c r="CH23" i="2"/>
  <c r="CI23" i="2"/>
  <c r="CJ23" i="2"/>
  <c r="CK23" i="2"/>
  <c r="CL23" i="2"/>
  <c r="CM23" i="2"/>
  <c r="CN23" i="2"/>
  <c r="CO23" i="2"/>
  <c r="AW24" i="2"/>
  <c r="AX24" i="2"/>
  <c r="AY24" i="2"/>
  <c r="AZ24" i="2"/>
  <c r="BA24" i="2"/>
  <c r="BB24" i="2"/>
  <c r="BC24" i="2"/>
  <c r="AV24" i="2" s="1"/>
  <c r="AU24" i="2" s="1"/>
  <c r="BD24" i="2"/>
  <c r="BE24" i="2"/>
  <c r="BF24" i="2"/>
  <c r="BG24" i="2"/>
  <c r="BH24" i="2"/>
  <c r="BI24" i="2"/>
  <c r="BJ24" i="2"/>
  <c r="BK24" i="2"/>
  <c r="BL24" i="2"/>
  <c r="BM24" i="2"/>
  <c r="BN24" i="2"/>
  <c r="BO24" i="2"/>
  <c r="BP24" i="2"/>
  <c r="BQ24" i="2"/>
  <c r="BR24" i="2"/>
  <c r="BS24" i="2"/>
  <c r="BT24" i="2"/>
  <c r="BU24" i="2"/>
  <c r="BV24" i="2"/>
  <c r="BW24" i="2"/>
  <c r="BX24" i="2"/>
  <c r="BY24" i="2"/>
  <c r="BZ24" i="2"/>
  <c r="CA24" i="2"/>
  <c r="CB24" i="2"/>
  <c r="CC24" i="2"/>
  <c r="CD24" i="2"/>
  <c r="CE24" i="2"/>
  <c r="CF24" i="2"/>
  <c r="CG24" i="2"/>
  <c r="CH24" i="2"/>
  <c r="CI24" i="2"/>
  <c r="CJ24" i="2"/>
  <c r="CK24" i="2"/>
  <c r="CL24" i="2"/>
  <c r="CM24" i="2"/>
  <c r="CN24" i="2"/>
  <c r="CO24" i="2"/>
  <c r="AW25" i="2"/>
  <c r="AX25" i="2"/>
  <c r="AV25" i="2" s="1"/>
  <c r="AU25" i="2" s="1"/>
  <c r="AY25" i="2"/>
  <c r="AZ25" i="2"/>
  <c r="BA25" i="2"/>
  <c r="BB25" i="2"/>
  <c r="BC25" i="2"/>
  <c r="BD25" i="2"/>
  <c r="BE25" i="2"/>
  <c r="BF25" i="2"/>
  <c r="BG25" i="2"/>
  <c r="BH25" i="2"/>
  <c r="BI25" i="2"/>
  <c r="BJ25" i="2"/>
  <c r="BK25" i="2"/>
  <c r="BL25" i="2"/>
  <c r="BM25" i="2"/>
  <c r="BN25" i="2"/>
  <c r="BO25" i="2"/>
  <c r="BP25" i="2"/>
  <c r="BQ25" i="2"/>
  <c r="BR25" i="2"/>
  <c r="BS25" i="2"/>
  <c r="BT25" i="2"/>
  <c r="BU25" i="2"/>
  <c r="BV25" i="2"/>
  <c r="BW25" i="2"/>
  <c r="BX25" i="2"/>
  <c r="BY25" i="2"/>
  <c r="BZ25" i="2"/>
  <c r="CA25" i="2"/>
  <c r="CB25" i="2"/>
  <c r="CC25" i="2"/>
  <c r="CD25" i="2"/>
  <c r="CE25" i="2"/>
  <c r="CF25" i="2"/>
  <c r="CG25" i="2"/>
  <c r="CH25" i="2"/>
  <c r="CI25" i="2"/>
  <c r="CJ25" i="2"/>
  <c r="CK25" i="2"/>
  <c r="CL25" i="2"/>
  <c r="CM25" i="2"/>
  <c r="CN25" i="2"/>
  <c r="CO25" i="2"/>
  <c r="AW26" i="2"/>
  <c r="AX26" i="2"/>
  <c r="AY26" i="2"/>
  <c r="AZ26" i="2"/>
  <c r="BA26" i="2"/>
  <c r="AV26" i="2" s="1"/>
  <c r="AU26" i="2" s="1"/>
  <c r="BB26" i="2"/>
  <c r="BC26" i="2"/>
  <c r="BD26" i="2"/>
  <c r="BE26" i="2"/>
  <c r="BF26" i="2"/>
  <c r="BG26" i="2"/>
  <c r="BH26" i="2"/>
  <c r="BI26" i="2"/>
  <c r="BJ26" i="2"/>
  <c r="BK26" i="2"/>
  <c r="BL26" i="2"/>
  <c r="BM26" i="2"/>
  <c r="BN26" i="2"/>
  <c r="BO26" i="2"/>
  <c r="BP26" i="2"/>
  <c r="BQ26" i="2"/>
  <c r="BR26" i="2"/>
  <c r="BS26" i="2"/>
  <c r="BT26" i="2"/>
  <c r="BU26" i="2"/>
  <c r="BV26" i="2"/>
  <c r="BW26" i="2"/>
  <c r="BX26" i="2"/>
  <c r="BY26" i="2"/>
  <c r="BZ26" i="2"/>
  <c r="CA26" i="2"/>
  <c r="CB26" i="2"/>
  <c r="CC26" i="2"/>
  <c r="CD26" i="2"/>
  <c r="CE26" i="2"/>
  <c r="CF26" i="2"/>
  <c r="CG26" i="2"/>
  <c r="CH26" i="2"/>
  <c r="CI26" i="2"/>
  <c r="CJ26" i="2"/>
  <c r="CK26" i="2"/>
  <c r="CL26" i="2"/>
  <c r="CM26" i="2"/>
  <c r="CN26" i="2"/>
  <c r="CO26" i="2"/>
  <c r="AW27" i="2"/>
  <c r="AX27" i="2"/>
  <c r="AY27" i="2"/>
  <c r="AZ27" i="2"/>
  <c r="BA27" i="2"/>
  <c r="BB27" i="2"/>
  <c r="BC27" i="2"/>
  <c r="BD27" i="2"/>
  <c r="BE27" i="2"/>
  <c r="BF27" i="2"/>
  <c r="BG27" i="2"/>
  <c r="BH27" i="2"/>
  <c r="BI27" i="2"/>
  <c r="BJ27" i="2"/>
  <c r="BK27" i="2"/>
  <c r="BL27" i="2"/>
  <c r="BM27" i="2"/>
  <c r="BN27" i="2"/>
  <c r="BO27" i="2"/>
  <c r="BP27" i="2"/>
  <c r="BQ27" i="2"/>
  <c r="BR27" i="2"/>
  <c r="BS27" i="2"/>
  <c r="BT27" i="2"/>
  <c r="BU27" i="2"/>
  <c r="BV27" i="2"/>
  <c r="BW27" i="2"/>
  <c r="BX27" i="2"/>
  <c r="BY27" i="2"/>
  <c r="BZ27" i="2"/>
  <c r="CA27" i="2"/>
  <c r="CB27" i="2"/>
  <c r="CC27" i="2"/>
  <c r="CD27" i="2"/>
  <c r="CE27" i="2"/>
  <c r="CF27" i="2"/>
  <c r="CG27" i="2"/>
  <c r="CH27" i="2"/>
  <c r="CI27" i="2"/>
  <c r="CJ27" i="2"/>
  <c r="CK27" i="2"/>
  <c r="CL27" i="2"/>
  <c r="CM27" i="2"/>
  <c r="CN27" i="2"/>
  <c r="CO27" i="2"/>
  <c r="AW28" i="2"/>
  <c r="AX28" i="2"/>
  <c r="AV28" i="2" s="1"/>
  <c r="AU28" i="2" s="1"/>
  <c r="AY28" i="2"/>
  <c r="AZ28" i="2"/>
  <c r="BA28" i="2"/>
  <c r="BB28" i="2"/>
  <c r="BC28" i="2"/>
  <c r="BD28" i="2"/>
  <c r="BE28" i="2"/>
  <c r="BF28" i="2"/>
  <c r="BG28" i="2"/>
  <c r="BH28" i="2"/>
  <c r="BI28" i="2"/>
  <c r="BJ28" i="2"/>
  <c r="BK28" i="2"/>
  <c r="BL28" i="2"/>
  <c r="BM28" i="2"/>
  <c r="BN28" i="2"/>
  <c r="BO28" i="2"/>
  <c r="BP28" i="2"/>
  <c r="BQ28" i="2"/>
  <c r="BR28" i="2"/>
  <c r="BS28" i="2"/>
  <c r="BT28" i="2"/>
  <c r="BU28" i="2"/>
  <c r="BV28" i="2"/>
  <c r="BW28" i="2"/>
  <c r="BX28" i="2"/>
  <c r="BY28" i="2"/>
  <c r="BZ28" i="2"/>
  <c r="CA28" i="2"/>
  <c r="CB28" i="2"/>
  <c r="CC28" i="2"/>
  <c r="CD28" i="2"/>
  <c r="CE28" i="2"/>
  <c r="CF28" i="2"/>
  <c r="CG28" i="2"/>
  <c r="CH28" i="2"/>
  <c r="CI28" i="2"/>
  <c r="CJ28" i="2"/>
  <c r="CK28" i="2"/>
  <c r="CL28" i="2"/>
  <c r="CM28" i="2"/>
  <c r="CN28" i="2"/>
  <c r="CO28"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A2" i="2"/>
  <c r="CB2" i="2"/>
  <c r="CC2" i="2"/>
  <c r="CD2" i="2"/>
  <c r="CE2" i="2"/>
  <c r="CF2" i="2"/>
  <c r="CG2" i="2"/>
  <c r="CH2" i="2"/>
  <c r="CI2" i="2"/>
  <c r="CJ2" i="2"/>
  <c r="CK2" i="2"/>
  <c r="CL2" i="2"/>
  <c r="CM2" i="2"/>
  <c r="CN2" i="2"/>
  <c r="CO2" i="2"/>
  <c r="AX2" i="2"/>
  <c r="AW2" i="2"/>
  <c r="AV3" i="2"/>
  <c r="AU3" i="2" s="1"/>
  <c r="AV11" i="2"/>
  <c r="AU11" i="2" s="1"/>
  <c r="AV19" i="2"/>
  <c r="AU19" i="2" s="1"/>
  <c r="AV27" i="2"/>
  <c r="AU27" i="2" s="1"/>
  <c r="D28" i="1"/>
  <c r="D5" i="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4" i="1"/>
  <c r="D3" i="1"/>
  <c r="C3" i="1"/>
  <c r="C4" i="1"/>
  <c r="C5" i="1"/>
  <c r="C6" i="1"/>
  <c r="C7" i="1"/>
  <c r="C8" i="1"/>
  <c r="C9" i="1"/>
  <c r="C10" i="1"/>
  <c r="C11" i="1"/>
  <c r="C12" i="1"/>
  <c r="C13" i="1"/>
  <c r="C14" i="1"/>
  <c r="C15" i="1"/>
  <c r="C16" i="1"/>
  <c r="C17" i="1"/>
  <c r="C18" i="1"/>
  <c r="C19" i="1"/>
  <c r="C20" i="1"/>
  <c r="C21" i="1"/>
  <c r="C22" i="1"/>
  <c r="C23" i="1"/>
  <c r="C24" i="1"/>
  <c r="C25" i="1"/>
  <c r="C26" i="1"/>
  <c r="C27" i="1"/>
  <c r="C28" i="1"/>
  <c r="C2" i="1"/>
  <c r="AV2" i="2" l="1"/>
  <c r="AU2" i="2" s="1"/>
</calcChain>
</file>

<file path=xl/sharedStrings.xml><?xml version="1.0" encoding="utf-8"?>
<sst xmlns="http://schemas.openxmlformats.org/spreadsheetml/2006/main" count="3072" uniqueCount="1111">
  <si>
    <t>Ashwini (ruled by Ketu) is represented by "A"</t>
  </si>
  <si>
    <t>Bharani (ruled by Venus) is represented by "B"</t>
  </si>
  <si>
    <t>Krittika (ruled by Sun) is represented by "K"</t>
  </si>
  <si>
    <t>Rohini (ruled by Moon) is represented by "R"</t>
  </si>
  <si>
    <t>Mrigashira (ruled by Mars) is represented by "M"</t>
  </si>
  <si>
    <t>Ardra (ruled by Rahu) is represented by "A"</t>
  </si>
  <si>
    <t>Punarvasu (ruled by Jupiter) is represented by "P"</t>
  </si>
  <si>
    <t>Pushya (ruled by Saturn) is represented by "S" (since there is no nakshatra starting with "P" in the Indian astrological system, Pushya is represented by the first letter of its alternative name, "Tishya".)</t>
  </si>
  <si>
    <t>Ashlesha (ruled by Mercury) is represented by "A"</t>
  </si>
  <si>
    <t>Magha (ruled by Ketu) is represented by "M"</t>
  </si>
  <si>
    <t>Purva Phalguni (ruled by Venus) is represented by "P"</t>
  </si>
  <si>
    <t>Uttara Phalguni (ruled by Sun) is represented by "U"</t>
  </si>
  <si>
    <t>Hasta (ruled by Moon) is represented by "H"</t>
  </si>
  <si>
    <t>Chitra (ruled by Mars) is represented by "C"</t>
  </si>
  <si>
    <t>Swati (ruled by Rahu) is represented by "S"</t>
  </si>
  <si>
    <t>Vishakha (ruled by Jupiter) is represented by "V"</t>
  </si>
  <si>
    <t>Anuradha (ruled by Saturn) is represented by "A"</t>
  </si>
  <si>
    <t>Jyeshta (ruled by Mercury) is represented by "J"</t>
  </si>
  <si>
    <t>Mula (ruled by Ketu) is represented by "M"</t>
  </si>
  <si>
    <t>Purva Ashadha (ruled by Venus) is represented by "P"</t>
  </si>
  <si>
    <t>Uttara Ashadha (ruled by Sun) is represented by "U"</t>
  </si>
  <si>
    <t>Shravana (ruled by Moon) is represented by "S"</t>
  </si>
  <si>
    <t>Dhanishta (ruled by Mars) is represented by "D"</t>
  </si>
  <si>
    <t>Shatabhisha (ruled by Rahu) is represented by "Sh"</t>
  </si>
  <si>
    <t>Purva Bhadrapada (ruled by Jupiter) is represented by "P"</t>
  </si>
  <si>
    <t>Uttara Bhadrapada (ruled by Saturn) is represented by "U"</t>
  </si>
  <si>
    <t>Revati (ruled by Mercury) is represented by "R"</t>
  </si>
  <si>
    <t>A, B, K, R, M, A, P, P, A, M, P, U, H, C, S, V, A, J, M, P, U, S, D, S, P, U, R</t>
  </si>
  <si>
    <t>"A Brave King's Royal Minister Alice Passed Puzzles And Mysteries Presented Using Her Cleverness, Solving Various Anomalies Just Minutes Prior Until Shravana Disappeared Suddenly Perhaps Under Revati's Spell."</t>
  </si>
  <si>
    <t>Nakshatra</t>
  </si>
  <si>
    <t>Ruling Deity</t>
  </si>
  <si>
    <t>Symbol</t>
  </si>
  <si>
    <t>Animal</t>
  </si>
  <si>
    <t>Nature</t>
  </si>
  <si>
    <t>Gender</t>
  </si>
  <si>
    <t>Dosha</t>
  </si>
  <si>
    <t>Guna</t>
  </si>
  <si>
    <t>Purpose</t>
  </si>
  <si>
    <t>Tree</t>
  </si>
  <si>
    <t>Gemstone</t>
  </si>
  <si>
    <t>Yoga</t>
  </si>
  <si>
    <t>Color</t>
  </si>
  <si>
    <t>Planet</t>
  </si>
  <si>
    <t>Mantra</t>
  </si>
  <si>
    <t>Ashwini</t>
  </si>
  <si>
    <t>Horse</t>
  </si>
  <si>
    <t>Male</t>
  </si>
  <si>
    <t>Pitta</t>
  </si>
  <si>
    <t>Rajas</t>
  </si>
  <si>
    <t>Cat's Eye</t>
  </si>
  <si>
    <t>Saubhagya</t>
  </si>
  <si>
    <t>Light Blue</t>
  </si>
  <si>
    <t>Ketu</t>
  </si>
  <si>
    <t>Bharani</t>
  </si>
  <si>
    <t>Yama</t>
  </si>
  <si>
    <t>Yoni</t>
  </si>
  <si>
    <t>Elephant</t>
  </si>
  <si>
    <t>Female</t>
  </si>
  <si>
    <t>Kapha</t>
  </si>
  <si>
    <t>Tamas</t>
  </si>
  <si>
    <t>Gomedhikam</t>
  </si>
  <si>
    <t>Yellow</t>
  </si>
  <si>
    <t>Venus</t>
  </si>
  <si>
    <t>Krittika</t>
  </si>
  <si>
    <t>Agni</t>
  </si>
  <si>
    <t>Vata</t>
  </si>
  <si>
    <t>Plaksha</t>
  </si>
  <si>
    <t>Ruby</t>
  </si>
  <si>
    <t>Brahma</t>
  </si>
  <si>
    <t>Red</t>
  </si>
  <si>
    <t>Sun</t>
  </si>
  <si>
    <t>Om Agnaye Namaha</t>
  </si>
  <si>
    <t>Rohini</t>
  </si>
  <si>
    <t>Chariot or Ox Cart</t>
  </si>
  <si>
    <t>Serpent</t>
  </si>
  <si>
    <t>Sattva</t>
  </si>
  <si>
    <t>Banyan</t>
  </si>
  <si>
    <t>Pearl</t>
  </si>
  <si>
    <t>Green</t>
  </si>
  <si>
    <t>Moon</t>
  </si>
  <si>
    <t>Soma</t>
  </si>
  <si>
    <t>Deer</t>
  </si>
  <si>
    <t>Arjuna</t>
  </si>
  <si>
    <t>Vaidhriti</t>
  </si>
  <si>
    <t>Mars</t>
  </si>
  <si>
    <t>Ardra</t>
  </si>
  <si>
    <t>Rudra</t>
  </si>
  <si>
    <t>Dog</t>
  </si>
  <si>
    <t>Emerald</t>
  </si>
  <si>
    <t>Rahu</t>
  </si>
  <si>
    <t>Om Rudraya Namaha</t>
  </si>
  <si>
    <t>Punarvasu</t>
  </si>
  <si>
    <t>Aditi</t>
  </si>
  <si>
    <t>Bow and Quiver</t>
  </si>
  <si>
    <t>Ashvattha</t>
  </si>
  <si>
    <t>Yellow Sapphire</t>
  </si>
  <si>
    <t>White</t>
  </si>
  <si>
    <t>Jupiter</t>
  </si>
  <si>
    <t>Om Adityaya Namaha</t>
  </si>
  <si>
    <t>Pushya</t>
  </si>
  <si>
    <t>Brihaspati</t>
  </si>
  <si>
    <t>Cow</t>
  </si>
  <si>
    <t>Nourishment</t>
  </si>
  <si>
    <t>Shami</t>
  </si>
  <si>
    <t>Blue Sapphire</t>
  </si>
  <si>
    <t>Black</t>
  </si>
  <si>
    <t>Saturn</t>
  </si>
  <si>
    <t>Ashlesha</t>
  </si>
  <si>
    <t>Naga</t>
  </si>
  <si>
    <t>Vilva</t>
  </si>
  <si>
    <t>Mercury</t>
  </si>
  <si>
    <t>Magha</t>
  </si>
  <si>
    <t>Pitris</t>
  </si>
  <si>
    <t>Throne or Palanquin</t>
  </si>
  <si>
    <t>Lion</t>
  </si>
  <si>
    <t>Palash</t>
  </si>
  <si>
    <t>S. No.</t>
  </si>
  <si>
    <t>Purva Phalguni</t>
  </si>
  <si>
    <t>Bhaga</t>
  </si>
  <si>
    <t>Arka</t>
  </si>
  <si>
    <t>Diamond</t>
  </si>
  <si>
    <t>Ayushman</t>
  </si>
  <si>
    <t>Om Bhagaya Namaha</t>
  </si>
  <si>
    <t>Uttara Phalguni</t>
  </si>
  <si>
    <t>Aryaman</t>
  </si>
  <si>
    <t>Bakula</t>
  </si>
  <si>
    <t>Blue</t>
  </si>
  <si>
    <t>Hasta</t>
  </si>
  <si>
    <t>Female Buffalo</t>
  </si>
  <si>
    <t>Coral</t>
  </si>
  <si>
    <t>Gold</t>
  </si>
  <si>
    <t>Om Savitre Namaha</t>
  </si>
  <si>
    <t>Chitra</t>
  </si>
  <si>
    <t>Kadamba</t>
  </si>
  <si>
    <t>Sapphire</t>
  </si>
  <si>
    <t>Vajra</t>
  </si>
  <si>
    <t>Swati</t>
  </si>
  <si>
    <t>Vayu</t>
  </si>
  <si>
    <t>Male Buffalo</t>
  </si>
  <si>
    <t>Vishwadeva</t>
  </si>
  <si>
    <t>Om Vayave Namaha</t>
  </si>
  <si>
    <t>Vishakha</t>
  </si>
  <si>
    <t>Male Tiger</t>
  </si>
  <si>
    <t>Bilva</t>
  </si>
  <si>
    <t>Golden</t>
  </si>
  <si>
    <t>Anuradha</t>
  </si>
  <si>
    <t>Mitra</t>
  </si>
  <si>
    <t>Lotus</t>
  </si>
  <si>
    <t>Female Deer</t>
  </si>
  <si>
    <t>Om Mitraya Namaha</t>
  </si>
  <si>
    <t>Indra</t>
  </si>
  <si>
    <t>Male Deer</t>
  </si>
  <si>
    <t>Topaz</t>
  </si>
  <si>
    <t>Om Indraya Namaha</t>
  </si>
  <si>
    <t>Nirriti</t>
  </si>
  <si>
    <t>Dhatura</t>
  </si>
  <si>
    <t>Purva Ashadha</t>
  </si>
  <si>
    <t>Male Monkey</t>
  </si>
  <si>
    <t>Vishvadevas</t>
  </si>
  <si>
    <t>Male Mongoose</t>
  </si>
  <si>
    <t>Shravana</t>
  </si>
  <si>
    <t>Vishnu</t>
  </si>
  <si>
    <t>Om Vishnave Namaha</t>
  </si>
  <si>
    <t>Dhanishta</t>
  </si>
  <si>
    <t>Vasus</t>
  </si>
  <si>
    <t>Brown</t>
  </si>
  <si>
    <t>Om Vasave Namaha</t>
  </si>
  <si>
    <t>Shatabhisha</t>
  </si>
  <si>
    <t>Varuna</t>
  </si>
  <si>
    <t>Purva Bhadrapada</t>
  </si>
  <si>
    <t>Male Lion</t>
  </si>
  <si>
    <t>Red Coral</t>
  </si>
  <si>
    <t>Om Ajaikapadaya Namaha</t>
  </si>
  <si>
    <t>Uttara Bhadrapada</t>
  </si>
  <si>
    <t>Ahirbudhnya</t>
  </si>
  <si>
    <t>Female Cow</t>
  </si>
  <si>
    <t>Om Ahirbudhnyaya Namaha</t>
  </si>
  <si>
    <t>Revati</t>
  </si>
  <si>
    <t>Pushan</t>
  </si>
  <si>
    <t>Female Elephant</t>
  </si>
  <si>
    <t>Feet</t>
  </si>
  <si>
    <t>Om Pushne Namaha</t>
  </si>
  <si>
    <t>Plant/Flower</t>
  </si>
  <si>
    <t>Ashvins</t>
  </si>
  <si>
    <t>Horse Head</t>
  </si>
  <si>
    <t>Male Horse</t>
  </si>
  <si>
    <t>Health</t>
  </si>
  <si>
    <t>Asvattha</t>
  </si>
  <si>
    <t>Ketu's Gem</t>
  </si>
  <si>
    <t>Om Ashvinau Namaha</t>
  </si>
  <si>
    <t>Male Elephant</t>
  </si>
  <si>
    <t>Spiritual and Material Growth</t>
  </si>
  <si>
    <t>Kadam</t>
  </si>
  <si>
    <t>Om Yamaaya Namaha</t>
  </si>
  <si>
    <t>Razor or Axe</t>
  </si>
  <si>
    <t>Female Sheep</t>
  </si>
  <si>
    <t>Spiritual Enlightenment</t>
  </si>
  <si>
    <t>Vyatipata</t>
  </si>
  <si>
    <t>Male Snake</t>
  </si>
  <si>
    <t>Growth and Nourishment</t>
  </si>
  <si>
    <t>Palasa</t>
  </si>
  <si>
    <t>Om BrahmaNe Namaha</t>
  </si>
  <si>
    <t>Mrigashirsha</t>
  </si>
  <si>
    <t>Deer Head</t>
  </si>
  <si>
    <t>Creativity</t>
  </si>
  <si>
    <t>Om Somaya Namaha</t>
  </si>
  <si>
    <t>Teardrop or Gem</t>
  </si>
  <si>
    <t>Female Dog</t>
  </si>
  <si>
    <t>Transformation</t>
  </si>
  <si>
    <t>Rudraksha</t>
  </si>
  <si>
    <t>Variyan</t>
  </si>
  <si>
    <t>Grey</t>
  </si>
  <si>
    <t>Male Cat</t>
  </si>
  <si>
    <t>Rejuvenation</t>
  </si>
  <si>
    <t>Vishti</t>
  </si>
  <si>
    <t>Flower or Circle</t>
  </si>
  <si>
    <t>Male Goat</t>
  </si>
  <si>
    <t>Om Brihaspate Namaha</t>
  </si>
  <si>
    <t>Sarpa</t>
  </si>
  <si>
    <t>Coiled Snake</t>
  </si>
  <si>
    <t>Om Sarpaya Namaha</t>
  </si>
  <si>
    <t>Male Rat</t>
  </si>
  <si>
    <t>Ancestral Blessings</t>
  </si>
  <si>
    <t>Om Pitrya Namaha</t>
  </si>
  <si>
    <t>Bed or Hammock</t>
  </si>
  <si>
    <t>Prosperity and Pleasure</t>
  </si>
  <si>
    <t>Siddhi</t>
  </si>
  <si>
    <t>Auspicious Activities</t>
  </si>
  <si>
    <t>Ashoka</t>
  </si>
  <si>
    <t>Cream</t>
  </si>
  <si>
    <t>Om Aryamaaya Namaha</t>
  </si>
  <si>
    <t>Savitar</t>
  </si>
  <si>
    <t>Hand or Fist</t>
  </si>
  <si>
    <t>Skill Development</t>
  </si>
  <si>
    <t>Audumbara</t>
  </si>
  <si>
    <t>Siddha</t>
  </si>
  <si>
    <t>Vishvakarma</t>
  </si>
  <si>
    <t>Bright Jewel or Pearl</t>
  </si>
  <si>
    <t>Creative Expression</t>
  </si>
  <si>
    <t>Gomedh</t>
  </si>
  <si>
    <t>Om Vishvakarmane Namaha</t>
  </si>
  <si>
    <t>New Sprout or Shoot</t>
  </si>
  <si>
    <t>Self-Realization</t>
  </si>
  <si>
    <t>Triumphal Arch</t>
  </si>
  <si>
    <t>Achievements</t>
  </si>
  <si>
    <t>Parigha</t>
  </si>
  <si>
    <t>Lotus, Triumphal Arch</t>
  </si>
  <si>
    <t>Harmony and Friendship</t>
  </si>
  <si>
    <t>Jyeshtha</t>
  </si>
  <si>
    <t>Umbrella or Earring</t>
  </si>
  <si>
    <t>Protection and Elimination of Enemies</t>
  </si>
  <si>
    <t>Garnet</t>
  </si>
  <si>
    <t>Soolaghna</t>
  </si>
  <si>
    <t>Mula</t>
  </si>
  <si>
    <t>Roots or Tail of Lion</t>
  </si>
  <si>
    <t>Male Dog</t>
  </si>
  <si>
    <t>Liberation</t>
  </si>
  <si>
    <t>Om Mule Namaha</t>
  </si>
  <si>
    <t>Apah</t>
  </si>
  <si>
    <t>Elephant Tusk or Fan</t>
  </si>
  <si>
    <t>Fortunate and Accomplished</t>
  </si>
  <si>
    <t>Om Apah Namaha</t>
  </si>
  <si>
    <t>Uttara Ashadha</t>
  </si>
  <si>
    <t>Tusk of an Elephant</t>
  </si>
  <si>
    <t>Courage and Determination</t>
  </si>
  <si>
    <t>Ugra</t>
  </si>
  <si>
    <t>Om Vishvadevaya Namaha</t>
  </si>
  <si>
    <t>Three Footprints or Ear</t>
  </si>
  <si>
    <t>Learning and Acquiring Knowledge</t>
  </si>
  <si>
    <t>Vishram</t>
  </si>
  <si>
    <t>Drum or Flute</t>
  </si>
  <si>
    <t>Female Lion</t>
  </si>
  <si>
    <t>Wealth, Prosperity, and Good Fortune</t>
  </si>
  <si>
    <t>Shoola</t>
  </si>
  <si>
    <t>Apamarga</t>
  </si>
  <si>
    <t>Empty Circle or One Thousand Healers</t>
  </si>
  <si>
    <t>Spiritual Healing and Transformation</t>
  </si>
  <si>
    <t>Kusha</t>
  </si>
  <si>
    <t>Om Varunaaya Namaha</t>
  </si>
  <si>
    <t>Aja Ekapad</t>
  </si>
  <si>
    <t>Front Legs of a Funeral Cot or Bed</t>
  </si>
  <si>
    <t>Spiritual Awakening and Enlightenment</t>
  </si>
  <si>
    <t>Mandara</t>
  </si>
  <si>
    <t>Back Legs of a Funeral Cot or Bed</t>
  </si>
  <si>
    <t>Spiritual Healing and Liberation</t>
  </si>
  <si>
    <t>Sami</t>
  </si>
  <si>
    <t>Hessonite</t>
  </si>
  <si>
    <t>Sadhya</t>
  </si>
  <si>
    <t>Madar</t>
  </si>
  <si>
    <t>Dark Blue</t>
  </si>
  <si>
    <t>Fish or Drum</t>
  </si>
  <si>
    <t>Completion and Fruition</t>
  </si>
  <si>
    <t>Body Temperament</t>
  </si>
  <si>
    <t>Career/Profession</t>
  </si>
  <si>
    <t>Compatibility</t>
  </si>
  <si>
    <t>Lucky Numbers</t>
  </si>
  <si>
    <t>Lucky Days</t>
  </si>
  <si>
    <t>Lucky Directions</t>
  </si>
  <si>
    <t>Fiery</t>
  </si>
  <si>
    <t>Surgeons, Athletes, Entrepreneurs</t>
  </si>
  <si>
    <t>Bharani, Krittika, Rohini, Mrigashirsha, Punarvasu</t>
  </si>
  <si>
    <t>1, 10</t>
  </si>
  <si>
    <t>Sunday, Tuesday</t>
  </si>
  <si>
    <t>East</t>
  </si>
  <si>
    <t>Earthy</t>
  </si>
  <si>
    <t>Bankers, Accountants, Engineers</t>
  </si>
  <si>
    <t>Ashwini, Krittika, Rohini, Mrigashirsha, Ardra</t>
  </si>
  <si>
    <t>2, 7</t>
  </si>
  <si>
    <t>Monday, Friday</t>
  </si>
  <si>
    <t>South</t>
  </si>
  <si>
    <t>Military, Police, Politicians</t>
  </si>
  <si>
    <t>Ashwini, Bharani, Rohini, Mrigashirsha, Punarvasu</t>
  </si>
  <si>
    <t>1, 9</t>
  </si>
  <si>
    <t>Tuesday, Thursday</t>
  </si>
  <si>
    <t>Artists, Musicians, Designers</t>
  </si>
  <si>
    <t>Ashwini, Bharani, Krittika, Mrigashirsha, Ardra</t>
  </si>
  <si>
    <t>5, 6</t>
  </si>
  <si>
    <t>Monday, Wednesday</t>
  </si>
  <si>
    <t>North</t>
  </si>
  <si>
    <t>Airy</t>
  </si>
  <si>
    <t>Writers, Poets, Scholars</t>
  </si>
  <si>
    <t>Ashwini, Bharani, Krittika, Rohini, Ardra, Punarvasu</t>
  </si>
  <si>
    <t>3, 5</t>
  </si>
  <si>
    <t>West</t>
  </si>
  <si>
    <t>Scientists, Researchers, Inventors</t>
  </si>
  <si>
    <t>Mrigashirsha, Punarvasu, Pushya, Ashlesha, Magha</t>
  </si>
  <si>
    <t>4, 8</t>
  </si>
  <si>
    <t>Watery</t>
  </si>
  <si>
    <t>Teachers, Counselors, Psychologists</t>
  </si>
  <si>
    <t>Ashwini, Krittika, Mrigashirsha, Ardra, Pushya, Ashlesha</t>
  </si>
  <si>
    <t>Monday, Thursday</t>
  </si>
  <si>
    <t>Priests, Spiritual Leaders, Healers</t>
  </si>
  <si>
    <t>Punarvasu, Ashlesha, Magha, Uttara Phalguni, Hasta</t>
  </si>
  <si>
    <t>3, 7</t>
  </si>
  <si>
    <t>Researchers, Analysts, Detectives</t>
  </si>
  <si>
    <t>Ardra, Punarvasu, Pushya, Magha, Purva Phalguni</t>
  </si>
  <si>
    <t>Monday, Saturday</t>
  </si>
  <si>
    <t>Politicians, Actors, CEOs</t>
  </si>
  <si>
    <t>Ashlesha, Magha, Purva Phalguni, Uttara Phalguni, Hasta</t>
  </si>
  <si>
    <t>1, 4</t>
  </si>
  <si>
    <t>Sunday, Wednesday</t>
  </si>
  <si>
    <t>Artists, Performers, Fashion Designers</t>
  </si>
  <si>
    <t>Magha, Uttara Phalguni, Hasta, Chitra, Swati</t>
  </si>
  <si>
    <t>1, 6</t>
  </si>
  <si>
    <t>Doctors, Lawyers, Bankers</t>
  </si>
  <si>
    <t>Magha, Purva Phalguni, Hasta, Chitra, Swati</t>
  </si>
  <si>
    <t>Engineers, Architects, Designers</t>
  </si>
  <si>
    <t>Uttara Phalguni, Chitra, Swati, Vishakha, Anuradha</t>
  </si>
  <si>
    <t>5, 9</t>
  </si>
  <si>
    <t>Wednesday, Friday</t>
  </si>
  <si>
    <t>Artists, Designers, Architects</t>
  </si>
  <si>
    <t>Hasta, Swati, Vishakha, Anuradha, Jyeshtha</t>
  </si>
  <si>
    <t>3, 6</t>
  </si>
  <si>
    <t>Tuesday, Friday</t>
  </si>
  <si>
    <t>Diplomats, Negotiators, Consultants</t>
  </si>
  <si>
    <t>Chitra, Hasta, Vishakha, Anuradha, Jyeshtha</t>
  </si>
  <si>
    <t>1, 5, 6</t>
  </si>
  <si>
    <t>Lawyers, Politicians, Diplomats</t>
  </si>
  <si>
    <t>Swati, Anuradha, Jyeshtha, Mula, Purvashadha</t>
  </si>
  <si>
    <t>Researchers, Scientists, Healers</t>
  </si>
  <si>
    <t>Swati, Vishakha, Jyeshtha, Mula, Purvashadha</t>
  </si>
  <si>
    <t>3, 9</t>
  </si>
  <si>
    <t>Tuesday, Saturday</t>
  </si>
  <si>
    <t>Psychologists, Healers, Spiritual Gurus</t>
  </si>
  <si>
    <t>Anuradha, Vishakha, Mula, Purvashadha, Uttarashadha</t>
  </si>
  <si>
    <t>4, 9</t>
  </si>
  <si>
    <t>Wednesday, Saturday</t>
  </si>
  <si>
    <t>Astrologers, Researchers, Healers</t>
  </si>
  <si>
    <t>Jyeshtha, Purvashadha, Uttarashadha, Shravana, Dhanishta</t>
  </si>
  <si>
    <t>1, 7</t>
  </si>
  <si>
    <t>Athletes, Musicians, Entrepreneurs</t>
  </si>
  <si>
    <t>Mula, Uttarashadha, Shravana, Dhanishta, Shatabhisha</t>
  </si>
  <si>
    <t>8, 9</t>
  </si>
  <si>
    <t>Leaders, Managers, Politicians</t>
  </si>
  <si>
    <t>Mula, Purvashadha, Shravana, Dhanishta, Shatabhisha</t>
  </si>
  <si>
    <t>Sunday, Thursday</t>
  </si>
  <si>
    <t>Scientists, Researchers, Engineers</t>
  </si>
  <si>
    <t>Uttarashadha, Purvabhadrapada, Dhanishta, Shatabhisha, Purva Bhadrapada</t>
  </si>
  <si>
    <t>Entertainers, Musicians, Athletes</t>
  </si>
  <si>
    <t>Mula, Purvashadha, Uttarashadha, Shravana, Shatabhisha</t>
  </si>
  <si>
    <t>Healers, Psychics, Astrologers</t>
  </si>
  <si>
    <t>Purvabhadrapada, Uttarabhadrapada, Shravana, Dhanishta, Shatabhisha</t>
  </si>
  <si>
    <t>3, 6, 8</t>
  </si>
  <si>
    <t>Spiritual Gurus, Healers, Astrologers</t>
  </si>
  <si>
    <t>Shravana, Dhanishta, Shatabhisha, Uttarabhadrapada, Revati</t>
  </si>
  <si>
    <t>Spiritual Teachers, Healers, Psychologists</t>
  </si>
  <si>
    <t>Purva Bhadrapada, Revati, Shatabhisha, Poorva Phalguni, Hasta</t>
  </si>
  <si>
    <t>Poets, Musicians, Spiritual Healers</t>
  </si>
  <si>
    <t>Uttarabhadrapada, Purva Bhadrapada, Ashwini, Bharani, Krittika</t>
  </si>
  <si>
    <t>Thursday, Friday</t>
  </si>
  <si>
    <t>Inauspicious Activities</t>
  </si>
  <si>
    <t>Health Issues</t>
  </si>
  <si>
    <t>Prayers or Rituals</t>
  </si>
  <si>
    <t>Historical/Mythological Significance</t>
  </si>
  <si>
    <t>Starting new projects, marriage, buying vehicles</t>
  </si>
  <si>
    <t>Surgery, disputes, arguments</t>
  </si>
  <si>
    <t>Headaches, migraines</t>
  </si>
  <si>
    <t>Worship Lord Ketu</t>
  </si>
  <si>
    <t>Ashwini Kumaras, the divine physician twins</t>
  </si>
  <si>
    <t>Starting new ventures, spiritual practices</t>
  </si>
  <si>
    <t>Debts, legal issues</t>
  </si>
  <si>
    <t>Stomach ailments, obesity</t>
  </si>
  <si>
    <t>Perform Tarpana for ancestors</t>
  </si>
  <si>
    <t>Birthplace of Yama, lord of death</t>
  </si>
  <si>
    <t>Marriage, starting new ventures, spiritual practices</t>
  </si>
  <si>
    <t>Fights, disputes, arguments</t>
  </si>
  <si>
    <t>Eye problems, headaches</t>
  </si>
  <si>
    <t>Worship Lord Agni</t>
  </si>
  <si>
    <t>Birthplace of Kartikeya, son of Lord Shiva</t>
  </si>
  <si>
    <t>Marriage, artistic pursuits, starting new ventures</t>
  </si>
  <si>
    <t>Theft, deceit, lies</t>
  </si>
  <si>
    <t>Eye problems, reproductive issues</t>
  </si>
  <si>
    <t>Worship Lord Brahma</t>
  </si>
  <si>
    <t>Birthplace of Lord Krishna</t>
  </si>
  <si>
    <t>Travel, buying property, starting new ventures</t>
  </si>
  <si>
    <t>Disputes, arguments, theft</t>
  </si>
  <si>
    <t>Respiratory issues, fever</t>
  </si>
  <si>
    <t>Worship Lord Chandra</t>
  </si>
  <si>
    <t>Birthplace of Soma, the moon god</t>
  </si>
  <si>
    <t>Spiritual practices, seeking knowledge, starting new ventures</t>
  </si>
  <si>
    <t>Arguments, conflicts, injury</t>
  </si>
  <si>
    <t>Asthma, breathing difficulties</t>
  </si>
  <si>
    <t>Worship Lord Shiva</t>
  </si>
  <si>
    <t>Birthplace of Rudra, fierce form of Lord Shiva</t>
  </si>
  <si>
    <t>Starting new ventures, marriage, spiritual practices</t>
  </si>
  <si>
    <t>Arguments, conflicts, legal issues</t>
  </si>
  <si>
    <t>Digestive issues, liver problems</t>
  </si>
  <si>
    <t>Worship Lord Jupiter</t>
  </si>
  <si>
    <t>Birthplace of Goddess Aditi</t>
  </si>
  <si>
    <t>Quarrels, conflicts, loss of wealth</t>
  </si>
  <si>
    <t>Stomach ailments, skin issues</t>
  </si>
  <si>
    <t>Worship Lord Saturn</t>
  </si>
  <si>
    <t>Birthplace of Lord Brihaspati</t>
  </si>
  <si>
    <t>Quarrels, conflicts, deceit</t>
  </si>
  <si>
    <t>Respiratory issues, joint pain</t>
  </si>
  <si>
    <t>Worship Lord Naga</t>
  </si>
  <si>
    <t>Birthplace of serpent deity Vasuki</t>
  </si>
  <si>
    <t>Starting new ventures, spiritual practices, seeking blessings</t>
  </si>
  <si>
    <t>Quarrels, conflicts, legal issues</t>
  </si>
  <si>
    <t>Heart ailments, fever</t>
  </si>
  <si>
    <t>Worship Lord Pitru</t>
  </si>
  <si>
    <t>Birthplace of the royal dynasty</t>
  </si>
  <si>
    <t>Marriage, starting new ventures, artistic pursuits</t>
  </si>
  <si>
    <t>Conflicts, legal issues, financial loss</t>
  </si>
  <si>
    <t>Eye problems, skin issues</t>
  </si>
  <si>
    <t>Worship Lord Shukra</t>
  </si>
  <si>
    <t>Birthplace of Lord Bhaga</t>
  </si>
  <si>
    <t>Worship Lord Aryaman</t>
  </si>
  <si>
    <t>Birthplace of the Sun god</t>
  </si>
  <si>
    <t>Starting new ventures, artistic pursuits, spiritual practices</t>
  </si>
  <si>
    <t>Quarrels, conflicts, theft</t>
  </si>
  <si>
    <t>Hand and feet related issues, skin problems</t>
  </si>
  <si>
    <t>Worship Lord Savitar</t>
  </si>
  <si>
    <t>Birthplace of Lord Surya</t>
  </si>
  <si>
    <t>Starting new ventures, artistic pursuits, seeking knowledge</t>
  </si>
  <si>
    <t>Conflicts, legal issues, theft</t>
  </si>
  <si>
    <t>Worship Lord Vishwakarma</t>
  </si>
  <si>
    <t>Birthplace of Lord Twashta</t>
  </si>
  <si>
    <t>Starting new ventures, seeking knowledge, travel</t>
  </si>
  <si>
    <t>Digestive issues, respiratory problems</t>
  </si>
  <si>
    <t>Worship Lord Vayu</t>
  </si>
  <si>
    <t>Birthplace of the wind deity</t>
  </si>
  <si>
    <t>Starting new ventures, seeking blessings, spiritual practices</t>
  </si>
  <si>
    <t>Digestive issues, skin problems</t>
  </si>
  <si>
    <t>Worship Lord Indra and Lord Agni</t>
  </si>
  <si>
    <t>Birthplace of Indra, king of the gods</t>
  </si>
  <si>
    <t>Digestive issues, fever</t>
  </si>
  <si>
    <t>Worship Lord Mitra</t>
  </si>
  <si>
    <t>Birthplace of Anu, a great king in Hindu mythology</t>
  </si>
  <si>
    <t>Seeking blessings, spiritual practices, starting new ventures</t>
  </si>
  <si>
    <t>Joint pains, muscle problems</t>
  </si>
  <si>
    <t>Worship Lord Indra</t>
  </si>
  <si>
    <t>Birthplace of Indra's queen, Shachi</t>
  </si>
  <si>
    <t>Starting new ventures, seeking knowledge, spiritual practices</t>
  </si>
  <si>
    <t>Worship Lord Nritti</t>
  </si>
  <si>
    <t>Birthplace of the goddess of destruction, Kali</t>
  </si>
  <si>
    <t>Hip and back problems, arthritis</t>
  </si>
  <si>
    <t>Worship Lord Apas</t>
  </si>
  <si>
    <t>Birthplace of the gods, the Ashwini Kumaras</t>
  </si>
  <si>
    <t>Worship Lord Vishvadeva</t>
  </si>
  <si>
    <t>Birthplace of the Sun god's charioteer, Arun</t>
  </si>
  <si>
    <t>Ear and throat problems, arthritis</t>
  </si>
  <si>
    <t>Worship Lord Vishnu</t>
  </si>
  <si>
    <t>Associated with the goddess Saraswati</t>
  </si>
  <si>
    <t>Starting new ventures, seeking knowledge, artistic pursuits</t>
  </si>
  <si>
    <t>Leg and bone problems, arthritis</t>
  </si>
  <si>
    <t>Worship Lord Vasu</t>
  </si>
  <si>
    <t>Birthplace of the Vasus, a group of divine beings</t>
  </si>
  <si>
    <t>Worship Lord Varuna</t>
  </si>
  <si>
    <t>Foot and ankle problems, skin issues</t>
  </si>
  <si>
    <t>Worship Lord Ajaikapada</t>
  </si>
  <si>
    <t>Birthplace of the serpent king, Ajaikapada</t>
  </si>
  <si>
    <t>Worship Lord Ahirbudhnya</t>
  </si>
  <si>
    <t>Birthplace of the demon king, Hiranyakashipu</t>
  </si>
  <si>
    <t>Worship Lord Pushan</t>
  </si>
  <si>
    <t>Associated with the god of death, Yama</t>
  </si>
  <si>
    <t>Mudra</t>
  </si>
  <si>
    <t>Food/Dietary Recommendation</t>
  </si>
  <si>
    <t>Yoga Posture/Asana</t>
  </si>
  <si>
    <t>Tarot Card/Divination Symbol</t>
  </si>
  <si>
    <t>Hindu Festivals/Holidays</t>
  </si>
  <si>
    <t>Chakra/Energy Center</t>
  </si>
  <si>
    <t>Yantra/Sacred Geometry</t>
  </si>
  <si>
    <t>Spiritual Practice/Sadhana</t>
  </si>
  <si>
    <t>Metal/Mineral</t>
  </si>
  <si>
    <t>Aromatherapy/Essential Oils</t>
  </si>
  <si>
    <t>Personality Traits/Characteristics</t>
  </si>
  <si>
    <t>Mythological Story/Legend</t>
  </si>
  <si>
    <t>Sound/Mantra</t>
  </si>
  <si>
    <t>Flower</t>
  </si>
  <si>
    <t>Prana</t>
  </si>
  <si>
    <t>Varna</t>
  </si>
  <si>
    <t>Taste</t>
  </si>
  <si>
    <t>Dosha Element</t>
  </si>
  <si>
    <t>Aswini Mudra</t>
  </si>
  <si>
    <t>Light foods, vegetarian, fresh fruits and vegetables</t>
  </si>
  <si>
    <t>Surya Namaskar, Trikonasana, Tadasana</t>
  </si>
  <si>
    <t>The Chariot</t>
  </si>
  <si>
    <t>Holi</t>
  </si>
  <si>
    <t>Muladhara</t>
  </si>
  <si>
    <t>Surya Yantra</t>
  </si>
  <si>
    <t>Visualize the chariot of the sun</t>
  </si>
  <si>
    <t>Lemon, ginger, basil</t>
  </si>
  <si>
    <t>Energetic, adventurous, spontaneous</t>
  </si>
  <si>
    <t>The Ashwins, twin horsemen</t>
  </si>
  <si>
    <t>Om Ram</t>
  </si>
  <si>
    <t>Carnation</t>
  </si>
  <si>
    <t>Prana Vayu</t>
  </si>
  <si>
    <t>Vaishya</t>
  </si>
  <si>
    <t>Sweet</t>
  </si>
  <si>
    <t>Varada Mudra</t>
  </si>
  <si>
    <t>Light and easy to digest food, raw fruits and vegetables</t>
  </si>
  <si>
    <t>Uttanasana, Paschimottanasana, Ardha Matsyendrasana</t>
  </si>
  <si>
    <t>The Emperor</t>
  </si>
  <si>
    <t>Mahashivratri</t>
  </si>
  <si>
    <t>Swadhisthana</t>
  </si>
  <si>
    <t>Chandra Yantra</t>
  </si>
  <si>
    <t>Devotion to Lord Shiva</t>
  </si>
  <si>
    <t>Silver</t>
  </si>
  <si>
    <t>Ylang-ylang, rose, sandalwood</t>
  </si>
  <si>
    <t>Strong-willed, determined, ambitious</t>
  </si>
  <si>
    <t>Yama and Yami, the lord and lady of death</t>
  </si>
  <si>
    <t>Om Lam</t>
  </si>
  <si>
    <t>Apana Vayu</t>
  </si>
  <si>
    <t>Kshatriya</t>
  </si>
  <si>
    <t>Astringent</t>
  </si>
  <si>
    <t>Gyan Mudra</t>
  </si>
  <si>
    <t>Cooling foods, cucumber, watermelon, coconut water</t>
  </si>
  <si>
    <t>Virabhadrasana, Ustrasana, Matsyasana</t>
  </si>
  <si>
    <t>The Hierophant</t>
  </si>
  <si>
    <t>Akshaya Tritiya</t>
  </si>
  <si>
    <t>Manipura</t>
  </si>
  <si>
    <t>Agni Yantra</t>
  </si>
  <si>
    <t>Mantra chanting and fire rituals</t>
  </si>
  <si>
    <t>Copper</t>
  </si>
  <si>
    <t>Peppermint, eucalyptus, frankincense</t>
  </si>
  <si>
    <t>Charismatic, confident, authoritative</t>
  </si>
  <si>
    <t>Kartikeya, the god of war</t>
  </si>
  <si>
    <t>Om Hrim</t>
  </si>
  <si>
    <t>White Lotus</t>
  </si>
  <si>
    <t>Samana Vayu</t>
  </si>
  <si>
    <t>Brahmin</t>
  </si>
  <si>
    <t>Bitter</t>
  </si>
  <si>
    <t>Hakini Mudra</t>
  </si>
  <si>
    <t>Light and wholesome food, milk and dairy products</t>
  </si>
  <si>
    <t>Balasana, Matsyasana, Viparita Karani</t>
  </si>
  <si>
    <t>The Empress</t>
  </si>
  <si>
    <t>Raksha Bandhan</t>
  </si>
  <si>
    <t>Anahata</t>
  </si>
  <si>
    <t>Vastu Yantra</t>
  </si>
  <si>
    <t>Meditation and pranayama</t>
  </si>
  <si>
    <t>Rose, jasmine, lavender</t>
  </si>
  <si>
    <t>Artistic, creative, nurturing</t>
  </si>
  <si>
    <t>Rohini, the beloved of the moon</t>
  </si>
  <si>
    <t>Wild Rose</t>
  </si>
  <si>
    <t>Vyana Vayu</t>
  </si>
  <si>
    <t>Shunya Mudra</t>
  </si>
  <si>
    <t>Light and fresh food, fruits and salads</t>
  </si>
  <si>
    <t>Bhujangasana, Makarasana, Pavanamuktasana</t>
  </si>
  <si>
    <t>The Lovers</t>
  </si>
  <si>
    <t>Diwali</t>
  </si>
  <si>
    <t>Vishuddha</t>
  </si>
  <si>
    <t>Meru Yantra</t>
  </si>
  <si>
    <t>Chanting mantras and meditation</t>
  </si>
  <si>
    <t>Peppermint, lavender, chamomile</t>
  </si>
  <si>
    <t>Curious, playful, flirtatious</t>
  </si>
  <si>
    <t>Soma, the god of the moon</t>
  </si>
  <si>
    <t>Om Sham</t>
  </si>
  <si>
    <t>Jasmine</t>
  </si>
  <si>
    <t>Prana Mudra</t>
  </si>
  <si>
    <t>Cooling and hydrating foods, watery fruits and vegetables</t>
  </si>
  <si>
    <t>Utkatasana, Natarajasana, Garudasana</t>
  </si>
  <si>
    <t>The Tower</t>
  </si>
  <si>
    <t>Shiva Ratri</t>
  </si>
  <si>
    <t>Rudra Yantra</t>
  </si>
  <si>
    <t>Meditation and surrendering to the divine</t>
  </si>
  <si>
    <t>Rahu's gemstone - Hessonite Garnet</t>
  </si>
  <si>
    <t>Eucalyptus, Peppermint, Lemon</t>
  </si>
  <si>
    <t>Restless, emotional, intense</t>
  </si>
  <si>
    <t>Rudra, the fierce form of Lord Shiva</t>
  </si>
  <si>
    <t>Om Aim</t>
  </si>
  <si>
    <t>Blue Lotus</t>
  </si>
  <si>
    <t>Sudra</t>
  </si>
  <si>
    <t>Ganesha Mudra</t>
  </si>
  <si>
    <t>Light and easy to digest meals, fruits and vegetables</t>
  </si>
  <si>
    <t>Baddha Konasana, Matsyasana, Gomukhasana</t>
  </si>
  <si>
    <t>Sri Yantra</t>
  </si>
  <si>
    <t>Connecting with the divine through prayer and devotion</t>
  </si>
  <si>
    <t>Lavender, Chamomile, Bergamot</t>
  </si>
  <si>
    <t>Nurturing, sensitive, intuitive</t>
  </si>
  <si>
    <t>The story of Lord Rama and his journey</t>
  </si>
  <si>
    <t>Om Namo Narayanaya</t>
  </si>
  <si>
    <t>Yellow Lotus</t>
  </si>
  <si>
    <t>Astringent, Bitter, Sweet</t>
  </si>
  <si>
    <t>Kubera Mudra</t>
  </si>
  <si>
    <t>Warm and nourishing foods, root vegetables and grains</t>
  </si>
  <si>
    <t>Bhujangasana, Sarpasana, Garudasana</t>
  </si>
  <si>
    <t>The Devil</t>
  </si>
  <si>
    <t>Nag Panchami</t>
  </si>
  <si>
    <t>Swastik Yantra</t>
  </si>
  <si>
    <t>Purification through introspection and self-awareness</t>
  </si>
  <si>
    <t>Lead</t>
  </si>
  <si>
    <t>Cedarwood, Sandalwood, Rose</t>
  </si>
  <si>
    <t>Secretive, mysterious, intense</t>
  </si>
  <si>
    <t>The story of Lord Vishnu and the serpent Adishesha</t>
  </si>
  <si>
    <t>Om Krim Kalikayai Namah</t>
  </si>
  <si>
    <t>Shudra</t>
  </si>
  <si>
    <t>Salty, Sour, Pungent</t>
  </si>
  <si>
    <t>Abhaya Mudra</t>
  </si>
  <si>
    <t>Nutritious and well-balanced meals, whole grains and proteins</t>
  </si>
  <si>
    <t>Vajrasana, Ardha Matsyendrasana, Shavasana</t>
  </si>
  <si>
    <t>Navratri</t>
  </si>
  <si>
    <t>Honoring ancestors and connecting with lineage</t>
  </si>
  <si>
    <t>Frankincense, Myrrh, Neroli</t>
  </si>
  <si>
    <t>Proud, regal, authoritative</t>
  </si>
  <si>
    <t>The story of King Bali and Lord Vishnu</t>
  </si>
  <si>
    <t>Om Hrim Pitambaraya Namah</t>
  </si>
  <si>
    <t>Red Lotus</t>
  </si>
  <si>
    <t>Bitter, Astringent, Pungent</t>
  </si>
  <si>
    <t>Padma Mudra</t>
  </si>
  <si>
    <t>Fresh and organic foods, fruits and vegetables</t>
  </si>
  <si>
    <t>Trikonasana, Bhujangasana, Dhanurasana</t>
  </si>
  <si>
    <t>The Sun</t>
  </si>
  <si>
    <t>Sri Chakra</t>
  </si>
  <si>
    <t>Cultivating creativity and self-expression</t>
  </si>
  <si>
    <t>Ylang Ylang, Rose, Bergamot</t>
  </si>
  <si>
    <t>Charismatic, passionate, generous</t>
  </si>
  <si>
    <t>The story of Lord Shiva and Goddess Parvati's marriage</t>
  </si>
  <si>
    <t>Om Klim Purvaphalgunyai Namah</t>
  </si>
  <si>
    <t>Sweet, Astringent</t>
  </si>
  <si>
    <t>Surya Mudra</t>
  </si>
  <si>
    <t>Spicy, pungent foods, grains, lentils, and nuts</t>
  </si>
  <si>
    <t>Bhujangasana, Ardha Chandrasana, Ustrasana</t>
  </si>
  <si>
    <t>Raksha Bandhan, Krishna Janmashtami, Navratri</t>
  </si>
  <si>
    <t>Self-reflection and introspection</t>
  </si>
  <si>
    <t>Rosemary, Ginger, Cinnamon</t>
  </si>
  <si>
    <t>Charismatic, self-confident, ambitious</t>
  </si>
  <si>
    <t>The story of King Vikramaditya and his court poet Kalidasa</t>
  </si>
  <si>
    <t>Om Hraam</t>
  </si>
  <si>
    <t>Sunflower</t>
  </si>
  <si>
    <t>Light and easy to digest foods, fruits and vegetables</t>
  </si>
  <si>
    <t>Padmasana, Matsyasana, Gomukhasana</t>
  </si>
  <si>
    <t>The Magician</t>
  </si>
  <si>
    <t>Ganesh Chaturthi, Navratri</t>
  </si>
  <si>
    <t>Developing creativity and artistic skills</t>
  </si>
  <si>
    <t>Lavender, Jasmine, Vetiver</t>
  </si>
  <si>
    <t>Dexterous, skilled, adaptive</t>
  </si>
  <si>
    <t>The story of the god Indra and his handmaiden</t>
  </si>
  <si>
    <t>Om Shri Ganeshaya Namah</t>
  </si>
  <si>
    <t>Prithvi Mudra</t>
  </si>
  <si>
    <t>Fresh and organic foods, herbs and spices</t>
  </si>
  <si>
    <t>Vrksasana, Tadasana, Virabhadrasana</t>
  </si>
  <si>
    <t>Shri Yantra</t>
  </si>
  <si>
    <t>Cultivating inner beauty and harmony</t>
  </si>
  <si>
    <t>Sandalwood, Patchouli, Frankincense</t>
  </si>
  <si>
    <t>Creative, artistic, sensuous</t>
  </si>
  <si>
    <t>The story of the celestial architect Vishwakarma</t>
  </si>
  <si>
    <t>Om Shrim</t>
  </si>
  <si>
    <t>Cosmos</t>
  </si>
  <si>
    <t>Vayu Mudra</t>
  </si>
  <si>
    <t>Light and easily digestible foods, fruits and vegetables</t>
  </si>
  <si>
    <t>Vrikshasana, Trikonasana, Ardha Matsyendrasana</t>
  </si>
  <si>
    <t>The Wheel of Fortune</t>
  </si>
  <si>
    <t>Finding balance and harmony in life</t>
  </si>
  <si>
    <t>Peppermint, Eucalyptus, Lavender</t>
  </si>
  <si>
    <t>Independent, freedom-loving, adventurous</t>
  </si>
  <si>
    <t>The story of Lord Vayu and the divine physician Dhanvantari</t>
  </si>
  <si>
    <t>White Jasmine</t>
  </si>
  <si>
    <t>Udana Vayu</t>
  </si>
  <si>
    <t>Light, easily digestible foods</t>
  </si>
  <si>
    <t>Trikonasana, Virabhadrasana II, Gomukhasana</t>
  </si>
  <si>
    <t>Justice</t>
  </si>
  <si>
    <t>Sudarshana Yantra</t>
  </si>
  <si>
    <t>Pranayama and breathwork</t>
  </si>
  <si>
    <t>Platinum</t>
  </si>
  <si>
    <t>Bergamot, Lavender, Jasmine</t>
  </si>
  <si>
    <t>Independent, charming, adventurous</t>
  </si>
  <si>
    <t>Vayu, the wind god</t>
  </si>
  <si>
    <t>Om Vayu Devaya Namaha</t>
  </si>
  <si>
    <t>High protein, low fat diet</t>
  </si>
  <si>
    <t>Boat Pose, Plank, Chaturanga Dandasana</t>
  </si>
  <si>
    <t>Connecting with inner wisdom</t>
  </si>
  <si>
    <t>Charismatic, driven, sociable</t>
  </si>
  <si>
    <t>Indra, king of the gods</t>
  </si>
  <si>
    <t>Golden Shower Tree</t>
  </si>
  <si>
    <t>Nourishing, grounding foods</t>
  </si>
  <si>
    <t>Padmasana, Janu Sirsasana, Baddha Konasana</t>
  </si>
  <si>
    <t>Death</t>
  </si>
  <si>
    <t>Maha Mrityunjaya Yantra</t>
  </si>
  <si>
    <t>Patchouli, Vetiver, Myrrh</t>
  </si>
  <si>
    <t>Intuitive, loyal, intense</t>
  </si>
  <si>
    <t>Mitra, god of friendship</t>
  </si>
  <si>
    <t>Foods rich in vitamins and minerals</t>
  </si>
  <si>
    <t>Chakrasana, Surya Namaskar, Ustrasana</t>
  </si>
  <si>
    <t>Inner strength and confidence</t>
  </si>
  <si>
    <t>Ginger, Lemongrass, Bergamot</t>
  </si>
  <si>
    <t>Courageous, determined, ambitious</t>
  </si>
  <si>
    <t>Pungent</t>
  </si>
  <si>
    <t>Varuna Mudra</t>
  </si>
  <si>
    <t>Ardha Matsyendrasana, Dhanurasana, Setu Bandhasana</t>
  </si>
  <si>
    <t>Kali Yantra</t>
  </si>
  <si>
    <t>Surrender and letting go</t>
  </si>
  <si>
    <t>Eucalyptus, Frankincense, Myrrh</t>
  </si>
  <si>
    <t>Transformational, intense, secretive</t>
  </si>
  <si>
    <t>Nritti, goddess of destruction</t>
  </si>
  <si>
    <t>Om Nrittaye Namaha</t>
  </si>
  <si>
    <t>Yellow Marigold</t>
  </si>
  <si>
    <t>Light and nutritious meals, fresh fruits and vegetables</t>
  </si>
  <si>
    <t>Ardha Matsyendrasana, Hanumanasana, Parighasana</t>
  </si>
  <si>
    <t>Guru Purnima</t>
  </si>
  <si>
    <t>Bhakti yoga and devotion to God</t>
  </si>
  <si>
    <t>Frankincense, Sandalwood, Rose</t>
  </si>
  <si>
    <t>Optimistic, generous, creative</t>
  </si>
  <si>
    <t>Apasara Urvashi</t>
  </si>
  <si>
    <t>Om Namo Narayana</t>
  </si>
  <si>
    <t>Light and wholesome meals, fresh fruits and vegetables</t>
  </si>
  <si>
    <t>Vrikshasana, Natarajasana, Navasana</t>
  </si>
  <si>
    <t>The World</t>
  </si>
  <si>
    <t>Makar Sankranti</t>
  </si>
  <si>
    <t>Meditation and self-reflection</t>
  </si>
  <si>
    <t>Lavender, Rosemary, Cedarwood</t>
  </si>
  <si>
    <t>Disciplined, determined, responsible</t>
  </si>
  <si>
    <t>Sun God Surya</t>
  </si>
  <si>
    <t>Om Bhur Bhuva Swaha</t>
  </si>
  <si>
    <t>Marigold</t>
  </si>
  <si>
    <t>Jnana Mudra</t>
  </si>
  <si>
    <t>Light and cooling meals, fresh fruits and vegetables</t>
  </si>
  <si>
    <t>Trikonasana, Matsyasana, Bhujangasana</t>
  </si>
  <si>
    <t>The Hermit</t>
  </si>
  <si>
    <t>Shravana Nakshatra</t>
  </si>
  <si>
    <t>Ajna</t>
  </si>
  <si>
    <t>Sarva Yantra</t>
  </si>
  <si>
    <t>Meditation and inner wisdom</t>
  </si>
  <si>
    <t>Iron</t>
  </si>
  <si>
    <t>Jasmine, Lavender, Sandalwood</t>
  </si>
  <si>
    <t>Wise, intuitive, perceptive</t>
  </si>
  <si>
    <t>King Janaka</t>
  </si>
  <si>
    <t>Om Namah Shivaya</t>
  </si>
  <si>
    <t>Light, nutritious and easily digestible food</t>
  </si>
  <si>
    <t>Gomukhasana, Vrikshasana, Tadasana</t>
  </si>
  <si>
    <t>The Star</t>
  </si>
  <si>
    <t>Shivaratri</t>
  </si>
  <si>
    <t>Chanting and meditation</t>
  </si>
  <si>
    <t>Frankincense, Myrrh, Sandalwood</t>
  </si>
  <si>
    <t>Success-oriented, friendly, and ambitious</t>
  </si>
  <si>
    <t>The divine architect Vishwakarma</t>
  </si>
  <si>
    <t>Om Shri Vishnave Namaha</t>
  </si>
  <si>
    <t>Drumstick Flower</t>
  </si>
  <si>
    <t>Light and wholesome meals, grains, and vegetables</t>
  </si>
  <si>
    <t>Sukhasana, Ardha Matsyendrasana, Viparita Karani</t>
  </si>
  <si>
    <t>The Fool</t>
  </si>
  <si>
    <t>Maha Shivaratri</t>
  </si>
  <si>
    <t>Sahasrara</t>
  </si>
  <si>
    <t>Flower of Life</t>
  </si>
  <si>
    <t>Peppermint, Eucalyptus, Frankincense</t>
  </si>
  <si>
    <t>Creative, inventive, and unconventional</t>
  </si>
  <si>
    <t>The group of 100 physicians called Ashvins</t>
  </si>
  <si>
    <t>Om Sham Shanicharaya Namah</t>
  </si>
  <si>
    <t>White Lilly</t>
  </si>
  <si>
    <t>Fresh fruits, vegetables, and grains</t>
  </si>
  <si>
    <t>Padmasana, Gomukhasana, Pavanamuktasana</t>
  </si>
  <si>
    <t>Ten of Swords</t>
  </si>
  <si>
    <t>Frankincense, Myrrh, Cedarwood</t>
  </si>
  <si>
    <t>Compassionate, intuitive, and imaginative</t>
  </si>
  <si>
    <t>The story of the demon Hiranyakashipu and his son Prahlada</t>
  </si>
  <si>
    <t>Om Gam Ganapataye Namaha</t>
  </si>
  <si>
    <t>Nagakesar</t>
  </si>
  <si>
    <t>Water</t>
  </si>
  <si>
    <t>Light and nutritious meals, grains, and vegetables</t>
  </si>
  <si>
    <t>Vajrasana, Matsyasana, Paschimottanasana</t>
  </si>
  <si>
    <t>Eight of Cups</t>
  </si>
  <si>
    <t>Patchouli, Frankincense, Myrrh</t>
  </si>
  <si>
    <t>Wise, spiritual, and introspective</t>
  </si>
  <si>
    <t>The story of the demon Andhaka and Lord Shiva</t>
  </si>
  <si>
    <t>Om Namo Bhagavate Vasudevaya</t>
  </si>
  <si>
    <t>Fire</t>
  </si>
  <si>
    <t>Maha Mrityunjaya Mudra</t>
  </si>
  <si>
    <t>Halasana, Shavasana, Matsyasana</t>
  </si>
  <si>
    <t>The High Priestess</t>
  </si>
  <si>
    <t>Holi, Ram Navami</t>
  </si>
  <si>
    <t>Lavender, Rose, Myrrh</t>
  </si>
  <si>
    <t>The story of the king Chitraketu and the curse of the sage Angiras</t>
  </si>
  <si>
    <t>Earth</t>
  </si>
  <si>
    <t>Primary Signification</t>
  </si>
  <si>
    <t>Exaltation</t>
  </si>
  <si>
    <t>Debilitation</t>
  </si>
  <si>
    <t>Mooltrikona</t>
  </si>
  <si>
    <t>Own Sign</t>
  </si>
  <si>
    <t>Friendly Planets</t>
  </si>
  <si>
    <t>Neutral Planets</t>
  </si>
  <si>
    <t>Enemy Planets</t>
  </si>
  <si>
    <t>Sun (Surya)</t>
  </si>
  <si>
    <t>Lord Vishnu</t>
  </si>
  <si>
    <t>Masculine</t>
  </si>
  <si>
    <t>Soul, Authority, Father, Government</t>
  </si>
  <si>
    <t>Aries</t>
  </si>
  <si>
    <t>Libra</t>
  </si>
  <si>
    <t>Leo</t>
  </si>
  <si>
    <t>Moon, Mars, Jupiter</t>
  </si>
  <si>
    <t>Venus, Saturn</t>
  </si>
  <si>
    <t>Moon (Chandra)</t>
  </si>
  <si>
    <t>Lord Shiva</t>
  </si>
  <si>
    <t>Feminine</t>
  </si>
  <si>
    <t>Mind, Emotions, Mother, Home</t>
  </si>
  <si>
    <t>Taurus</t>
  </si>
  <si>
    <t>Scorpio</t>
  </si>
  <si>
    <t>Cancer</t>
  </si>
  <si>
    <t>Sun, Mercury</t>
  </si>
  <si>
    <t>Venus, Mars</t>
  </si>
  <si>
    <t>Jupiter, Saturn</t>
  </si>
  <si>
    <t>Mars (Mangal)</t>
  </si>
  <si>
    <t>Lord Murugan</t>
  </si>
  <si>
    <t>Energy, Action, Courage, Anger</t>
  </si>
  <si>
    <t>Capricorn</t>
  </si>
  <si>
    <t>Scorpio, Aries</t>
  </si>
  <si>
    <t>Sun, Moon, Jupiter</t>
  </si>
  <si>
    <t>Mercury, Venus</t>
  </si>
  <si>
    <t>Mercury (Budh)</t>
  </si>
  <si>
    <t>Neutral</t>
  </si>
  <si>
    <t>Communication, Intelligence, Education</t>
  </si>
  <si>
    <t>Virgo</t>
  </si>
  <si>
    <t>Pisces</t>
  </si>
  <si>
    <t>Gemini</t>
  </si>
  <si>
    <t>Virgo, Gemini</t>
  </si>
  <si>
    <t>Sun, Venus</t>
  </si>
  <si>
    <t>Moon, Mars</t>
  </si>
  <si>
    <t>Jupiter (Guru)</t>
  </si>
  <si>
    <t>Lord Brihaspati</t>
  </si>
  <si>
    <t>Knowledge, Wisdom, Spirituality</t>
  </si>
  <si>
    <t>Sagittarius</t>
  </si>
  <si>
    <t>Pisces, Sagittarius</t>
  </si>
  <si>
    <t>Sun, Moon, Mars</t>
  </si>
  <si>
    <t>Venus (Shukra)</t>
  </si>
  <si>
    <t>Goddess Lakshmi</t>
  </si>
  <si>
    <t>Love, Beauty, Creativity, Luxury</t>
  </si>
  <si>
    <t>Taurus, Libra</t>
  </si>
  <si>
    <t>Mercury, Saturn</t>
  </si>
  <si>
    <t>Saturn (Shani)</t>
  </si>
  <si>
    <t>Lord Yama</t>
  </si>
  <si>
    <t>Discipline, Hard Work, Karma, Longevity</t>
  </si>
  <si>
    <t>Aquarius</t>
  </si>
  <si>
    <t>Capricorn, Aquarius</t>
  </si>
  <si>
    <t>Sun, Moon</t>
  </si>
  <si>
    <t>Mars, Jupiter</t>
  </si>
  <si>
    <t>Demon God Swarbhanu</t>
  </si>
  <si>
    <t>Ambition, Desire, Obsession, Materialism</t>
  </si>
  <si>
    <t>None</t>
  </si>
  <si>
    <t>Mercury, Venus, Saturn</t>
  </si>
  <si>
    <t>Sun, Moon, Mars, Jupiter</t>
  </si>
  <si>
    <t>---</t>
  </si>
  <si>
    <t>Lord Ganesha</t>
  </si>
  <si>
    <t>Detachment, Spirituality, Liberation</t>
  </si>
  <si>
    <t>Body Parts</t>
  </si>
  <si>
    <t>Diseases</t>
  </si>
  <si>
    <t>Professions</t>
  </si>
  <si>
    <t>Metal</t>
  </si>
  <si>
    <t>Direction</t>
  </si>
  <si>
    <t>Day</t>
  </si>
  <si>
    <t>Food</t>
  </si>
  <si>
    <t>Heart, Eyes</t>
  </si>
  <si>
    <t>Eye Diseases, Heart Problems</t>
  </si>
  <si>
    <t>Government Officials, Leaders, Politicians</t>
  </si>
  <si>
    <t>Sunday</t>
  </si>
  <si>
    <t>Wheat, Jaggery</t>
  </si>
  <si>
    <t>Mind, Chest</t>
  </si>
  <si>
    <t>Mental Disorders, Breast-related Issues</t>
  </si>
  <si>
    <t>Artists, Musicians, Travelers</t>
  </si>
  <si>
    <t>North-west</t>
  </si>
  <si>
    <t>Monday</t>
  </si>
  <si>
    <t>Rice, Milk</t>
  </si>
  <si>
    <t>Head, Blood</t>
  </si>
  <si>
    <t>Headaches, Inflammatory Diseases</t>
  </si>
  <si>
    <t>Soldiers, Athletes, Surgeons</t>
  </si>
  <si>
    <t>Tuesday</t>
  </si>
  <si>
    <t>Wheat, Red Lentils</t>
  </si>
  <si>
    <t>Skin, Nerves</t>
  </si>
  <si>
    <t>Skin Diseases, Nervous Disorders</t>
  </si>
  <si>
    <t>Writers, Speakers, Businessmen</t>
  </si>
  <si>
    <t>Brass</t>
  </si>
  <si>
    <t>Wednesday</t>
  </si>
  <si>
    <t>Green Vegetables</t>
  </si>
  <si>
    <t>Liver, Thighs</t>
  </si>
  <si>
    <t>Liver Problems, Obesity</t>
  </si>
  <si>
    <t>Priests, Teachers, Judges</t>
  </si>
  <si>
    <t>North-east</t>
  </si>
  <si>
    <t>Thursday</t>
  </si>
  <si>
    <t>Gram Flour, Yellow Lentils</t>
  </si>
  <si>
    <t>Reproductive Organs</t>
  </si>
  <si>
    <t>Sexual Disorders, Hormonal Imbalances</t>
  </si>
  <si>
    <t>Artists, Fashion Designers, Jewelry Makers</t>
  </si>
  <si>
    <t>South-east</t>
  </si>
  <si>
    <t>Friday</t>
  </si>
  <si>
    <t>Sweet Foods, Milk</t>
  </si>
  <si>
    <t>Bones, Teeth</t>
  </si>
  <si>
    <t>Arthritis, Dental Problems</t>
  </si>
  <si>
    <t>Laborers, Miners, Engineers</t>
  </si>
  <si>
    <t>Saturday</t>
  </si>
  <si>
    <t>Black Lentils, Sesame Seeds</t>
  </si>
  <si>
    <t>Skin</t>
  </si>
  <si>
    <t>Skin Problems, Allergies</t>
  </si>
  <si>
    <t>Computer Programmers, Stockbrokers, Magicians</t>
  </si>
  <si>
    <t>South-west</t>
  </si>
  <si>
    <t>Fried Foods</t>
  </si>
  <si>
    <t>Feet-related Issues, Leprosy</t>
  </si>
  <si>
    <t>Spiritual Teachers, Mystics, Psychics</t>
  </si>
  <si>
    <t>Sesame Seeds, Green Vegetables</t>
  </si>
  <si>
    <t>Yantra</t>
  </si>
  <si>
    <t>Vahana</t>
  </si>
  <si>
    <t>Clothing</t>
  </si>
  <si>
    <t>Season</t>
  </si>
  <si>
    <t>Elements</t>
  </si>
  <si>
    <t>"Om Suryaya Namaha"</t>
  </si>
  <si>
    <t>Chariot drawn by seven horses</t>
  </si>
  <si>
    <t>Red or Orange</t>
  </si>
  <si>
    <t>Summer</t>
  </si>
  <si>
    <t>"Om Somaya Namaha"</t>
  </si>
  <si>
    <t>Antelope</t>
  </si>
  <si>
    <t>White or Light Colors</t>
  </si>
  <si>
    <t>Monsoon</t>
  </si>
  <si>
    <t>"Om Mangalaya Namaha"</t>
  </si>
  <si>
    <t>Mangal Yantra</t>
  </si>
  <si>
    <t>Ram</t>
  </si>
  <si>
    <t>Sheep</t>
  </si>
  <si>
    <t>"Om Budhaya Namaha"</t>
  </si>
  <si>
    <t>Budh Yantra</t>
  </si>
  <si>
    <t>Autumn</t>
  </si>
  <si>
    <t>"Om Gurave Namaha"</t>
  </si>
  <si>
    <t>Guru Yantra</t>
  </si>
  <si>
    <t>Yellow or Gold</t>
  </si>
  <si>
    <t>Winter</t>
  </si>
  <si>
    <t>Ether</t>
  </si>
  <si>
    <t>"Om Shukraya Namaha"</t>
  </si>
  <si>
    <t>Shukra Yantra</t>
  </si>
  <si>
    <t>Bull</t>
  </si>
  <si>
    <t>Spring</t>
  </si>
  <si>
    <t>"Om Shanischaraya Namaha"</t>
  </si>
  <si>
    <t>Shani Yantra</t>
  </si>
  <si>
    <t>Buffalo</t>
  </si>
  <si>
    <t>Black or Blue</t>
  </si>
  <si>
    <t>Late Winter</t>
  </si>
  <si>
    <t>Crow</t>
  </si>
  <si>
    <t>Air</t>
  </si>
  <si>
    <t>"Om Raahave Namaha"</t>
  </si>
  <si>
    <t>Rahu Yantra</t>
  </si>
  <si>
    <t>Smoky Gray</t>
  </si>
  <si>
    <t>"Om Ketave Namaha"</t>
  </si>
  <si>
    <t>Ketu Yantra</t>
  </si>
  <si>
    <t>Eagle</t>
  </si>
  <si>
    <t>Multi-colored</t>
  </si>
  <si>
    <t>Chakra</t>
  </si>
  <si>
    <t>Body Type</t>
  </si>
  <si>
    <t>Tattva</t>
  </si>
  <si>
    <t>Qualities</t>
  </si>
  <si>
    <t>Manipura (Solar Plexus)</t>
  </si>
  <si>
    <t>Hot, Dry, Light</t>
  </si>
  <si>
    <t>Anahata (Heart)</t>
  </si>
  <si>
    <t>Cold, Moist, Heavy</t>
  </si>
  <si>
    <t>Muladhara (Root)</t>
  </si>
  <si>
    <t>Vishuddha (Throat)</t>
  </si>
  <si>
    <t>Cold, Dry, Light</t>
  </si>
  <si>
    <t>Swadhisthana (Sacral)</t>
  </si>
  <si>
    <t>Ajna (Third Eye)</t>
  </si>
  <si>
    <t>Cold, Dry, Heavy</t>
  </si>
  <si>
    <t>Sahasrara (Crown)</t>
  </si>
  <si>
    <t>Incense</t>
  </si>
  <si>
    <t>Seasonal Rhythm</t>
  </si>
  <si>
    <t>Grain</t>
  </si>
  <si>
    <t>Frankincense</t>
  </si>
  <si>
    <t>Wheat</t>
  </si>
  <si>
    <t>6 months day, 6 months night</t>
  </si>
  <si>
    <t>Mango</t>
  </si>
  <si>
    <t>Camphor</t>
  </si>
  <si>
    <t>Rice</t>
  </si>
  <si>
    <t>1 month waxing, 1 month waning</t>
  </si>
  <si>
    <t>Banana</t>
  </si>
  <si>
    <t>Red Sandalwood</t>
  </si>
  <si>
    <t>Rainy Season</t>
  </si>
  <si>
    <t>Green Gram</t>
  </si>
  <si>
    <t>Benzoin</t>
  </si>
  <si>
    <t>Varied</t>
  </si>
  <si>
    <t>Green Beans</t>
  </si>
  <si>
    <t>Peepal</t>
  </si>
  <si>
    <t>Sandalwood</t>
  </si>
  <si>
    <t>Barley</t>
  </si>
  <si>
    <t>Musk</t>
  </si>
  <si>
    <t>Sesame</t>
  </si>
  <si>
    <t>Agarwood</t>
  </si>
  <si>
    <t>Mustard</t>
  </si>
  <si>
    <t>Mica</t>
  </si>
  <si>
    <t>Horse Gram</t>
  </si>
  <si>
    <t>Bird</t>
  </si>
  <si>
    <t>Vehicle</t>
  </si>
  <si>
    <t>Herb</t>
  </si>
  <si>
    <t>Chariot</t>
  </si>
  <si>
    <t>One-Mukhi</t>
  </si>
  <si>
    <t>Orange</t>
  </si>
  <si>
    <t>Owl</t>
  </si>
  <si>
    <t>Two-Mukhi</t>
  </si>
  <si>
    <t>Garuda</t>
  </si>
  <si>
    <t>Three-Mukhi</t>
  </si>
  <si>
    <t>Anantamul</t>
  </si>
  <si>
    <t>Peacock</t>
  </si>
  <si>
    <t>Four-Mukhi</t>
  </si>
  <si>
    <t>Brahmi</t>
  </si>
  <si>
    <t>Swan</t>
  </si>
  <si>
    <t>Five-Mukhi</t>
  </si>
  <si>
    <t>Ashwagandha</t>
  </si>
  <si>
    <t>Dove</t>
  </si>
  <si>
    <t>Six-Mukhi</t>
  </si>
  <si>
    <t>Shatavari</t>
  </si>
  <si>
    <t>Seven-Mukhi</t>
  </si>
  <si>
    <t>Eight-Mukhi</t>
  </si>
  <si>
    <t>Smoke Gray</t>
  </si>
  <si>
    <t>Vulture</t>
  </si>
  <si>
    <t>Nine-Mukhi</t>
  </si>
  <si>
    <t>Multi-color</t>
  </si>
  <si>
    <t>Metal Association</t>
  </si>
  <si>
    <t>Bronze</t>
  </si>
  <si>
    <t>Sour</t>
  </si>
  <si>
    <t>Salt</t>
  </si>
  <si>
    <t>Mixed</t>
  </si>
  <si>
    <t>Primary Motivation</t>
  </si>
  <si>
    <t>Auspicious Houses</t>
  </si>
  <si>
    <t>Inauspicious Houses</t>
  </si>
  <si>
    <t>Fame and Recognition</t>
  </si>
  <si>
    <t>1, 5, 9</t>
  </si>
  <si>
    <t>6, 8, 12</t>
  </si>
  <si>
    <t>Emotional Stability</t>
  </si>
  <si>
    <t>2, 4, 11</t>
  </si>
  <si>
    <t>Courage and Willpower</t>
  </si>
  <si>
    <t>1, 2, 4, 7, 8, 12</t>
  </si>
  <si>
    <t>3, 6, 11</t>
  </si>
  <si>
    <t>Intellect and Communication</t>
  </si>
  <si>
    <t>1, 2, 3, 4, 6, 8, 9, 10, 11</t>
  </si>
  <si>
    <t>5, 7, 12</t>
  </si>
  <si>
    <t>Wisdom and Prosperity</t>
  </si>
  <si>
    <t>2, 5, 9, 10, 11</t>
  </si>
  <si>
    <t>Pleasure and Sensuality</t>
  </si>
  <si>
    <t>2, 4, 7, 8, 12</t>
  </si>
  <si>
    <t>1, 5, 6, 9, 11</t>
  </si>
  <si>
    <t>Hard Work and Discipline</t>
  </si>
  <si>
    <t>2, 3, 7, 10, 11</t>
  </si>
  <si>
    <t>1, 4, 5, 6, 8, 9, 12</t>
  </si>
  <si>
    <t>Material Desire and Obsession</t>
  </si>
  <si>
    <t>3, 6, 10, 11</t>
  </si>
  <si>
    <t>1, 2, 5, 7, 8, 9, 12</t>
  </si>
  <si>
    <t>Spiritual Liberation and Detachment</t>
  </si>
  <si>
    <t>1, 2, 4, 5, 7, 8, 9, 12</t>
  </si>
  <si>
    <t>Planetary War</t>
  </si>
  <si>
    <t>Planetary Relationships</t>
  </si>
  <si>
    <t>Yes (except during its own sign)</t>
  </si>
  <si>
    <t>Father, Government officials, Boss</t>
  </si>
  <si>
    <t>No</t>
  </si>
  <si>
    <t>Mother, Women, Mind, Emotions</t>
  </si>
  <si>
    <t>Younger siblings, Military personnel, Weapons, Fire</t>
  </si>
  <si>
    <t>Business, Communication, Intelligence, Education</t>
  </si>
  <si>
    <t>Teachers, Knowledge, Religion, Law</t>
  </si>
  <si>
    <t>Spouse, Love, Arts, Luxury</t>
  </si>
  <si>
    <t>Old age, Hard work, Karma, Obstacles</t>
  </si>
  <si>
    <t>Foreign travel, Mysticism, Materialism</t>
  </si>
  <si>
    <t>Spirituality, Liberation, Enlightenment</t>
  </si>
  <si>
    <t>Mental Makeup</t>
  </si>
  <si>
    <t>Symbolism</t>
  </si>
  <si>
    <t>Karmic Signification</t>
  </si>
  <si>
    <t>Confidence, Leadership</t>
  </si>
  <si>
    <t>Authority, Power, Father figure</t>
  </si>
  <si>
    <t>Dharma, Moral Duty</t>
  </si>
  <si>
    <t>Emotions, Sensitivity</t>
  </si>
  <si>
    <t>Mind, Nurturing, Mother figure</t>
  </si>
  <si>
    <t>Karma, Actions</t>
  </si>
  <si>
    <t>Energy, Action</t>
  </si>
  <si>
    <t>Aggression, Anger, Violence</t>
  </si>
  <si>
    <t>Karma, Desire</t>
  </si>
  <si>
    <t>Intelligence, Analytical Ability</t>
  </si>
  <si>
    <t>Communication, Rational thinking</t>
  </si>
  <si>
    <t>Karma, Learning</t>
  </si>
  <si>
    <t>Wisdom, Expansion</t>
  </si>
  <si>
    <t>Guru, Guru Dakshina, Teacher figure</t>
  </si>
  <si>
    <t>Dharma, Higher Knowledge</t>
  </si>
  <si>
    <t>Sensuality, Beauty, Love</t>
  </si>
  <si>
    <t>Luxury, Romance, Art</t>
  </si>
  <si>
    <t>Artha, Wealth, Material Possessions</t>
  </si>
  <si>
    <t>Discipline, Restriction</t>
  </si>
  <si>
    <t>Time, Death, Old age</t>
  </si>
  <si>
    <t>Karma, Hard work, Limitations</t>
  </si>
  <si>
    <t>Obsession, Illusion</t>
  </si>
  <si>
    <t>Smoke, Poison, Addiction</t>
  </si>
  <si>
    <t>Moksha, Liberation</t>
  </si>
  <si>
    <t>Detachment, Spirituality</t>
  </si>
  <si>
    <t>Wisdom, Enlightenment</t>
  </si>
  <si>
    <t>display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</si>
</sst>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0"/>
      <name val="Segoe UI"/>
      <family val="2"/>
    </font>
    <font>
      <sz val="11"/>
      <name val="Calibri"/>
      <family val="2"/>
      <scheme val="minor"/>
    </font>
    <font>
      <sz val="9"/>
      <name val="Calibri "/>
    </font>
    <font>
      <sz val="9"/>
      <color theme="1"/>
      <name val="Calibri "/>
    </font>
    <font>
      <sz val="9"/>
      <name val="Calibri "/>
    </font>
    <font>
      <b/>
      <sz val="9"/>
      <name val="Calibri "/>
    </font>
    <font>
      <b/>
      <sz val="9"/>
      <color theme="1"/>
      <name val="Calibri "/>
    </font>
  </fonts>
  <fills count="3">
    <fill>
      <patternFill patternType="none"/>
    </fill>
    <fill>
      <patternFill patternType="gray125"/>
    </fill>
    <fill>
      <patternFill patternType="solid">
        <fgColor theme="7" tint="0.39997558519241921"/>
        <bgColor indexed="64"/>
      </patternFill>
    </fill>
  </fills>
  <borders count="5">
    <border>
      <left/>
      <right/>
      <top/>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s>
  <cellStyleXfs count="1">
    <xf numFmtId="0" fontId="0" fillId="0" borderId="0"/>
  </cellStyleXfs>
  <cellXfs count="15">
    <xf numFmtId="0" fontId="0" fillId="0" borderId="0" xfId="0"/>
    <xf numFmtId="0" fontId="1" fillId="0" borderId="0" xfId="0" applyFont="1" applyAlignment="1">
      <alignment horizontal="left" vertical="center" indent="1"/>
    </xf>
    <xf numFmtId="0" fontId="2" fillId="0" borderId="0" xfId="0" applyFont="1"/>
    <xf numFmtId="0" fontId="0" fillId="0" borderId="0" xfId="0" applyAlignment="1">
      <alignment wrapText="1"/>
    </xf>
    <xf numFmtId="0" fontId="3" fillId="0" borderId="1" xfId="0" applyFont="1" applyBorder="1" applyAlignment="1">
      <alignment horizontal="center" wrapText="1"/>
    </xf>
    <xf numFmtId="0" fontId="4" fillId="0" borderId="0" xfId="0" applyFont="1"/>
    <xf numFmtId="0" fontId="5" fillId="0" borderId="3" xfId="0" applyFont="1" applyBorder="1" applyAlignment="1">
      <alignment vertical="center" wrapText="1"/>
    </xf>
    <xf numFmtId="0" fontId="5" fillId="0" borderId="4" xfId="0" applyFont="1" applyBorder="1" applyAlignment="1">
      <alignment vertical="center" wrapText="1"/>
    </xf>
    <xf numFmtId="0" fontId="3" fillId="2" borderId="1" xfId="0" applyFont="1" applyFill="1" applyBorder="1" applyAlignment="1">
      <alignment horizontal="center" wrapText="1"/>
    </xf>
    <xf numFmtId="0" fontId="3" fillId="2" borderId="2" xfId="0" applyFont="1" applyFill="1" applyBorder="1" applyAlignment="1">
      <alignment horizontal="center" wrapText="1"/>
    </xf>
    <xf numFmtId="0" fontId="6" fillId="2" borderId="1" xfId="0" applyFont="1" applyFill="1" applyBorder="1" applyAlignment="1">
      <alignment horizontal="center" wrapText="1"/>
    </xf>
    <xf numFmtId="0" fontId="6" fillId="0" borderId="3" xfId="0" applyFont="1" applyBorder="1" applyAlignment="1">
      <alignment vertical="center" wrapText="1"/>
    </xf>
    <xf numFmtId="0" fontId="7" fillId="0" borderId="0" xfId="0" applyFont="1"/>
    <xf numFmtId="0" fontId="4" fillId="0" borderId="0" xfId="0" applyFont="1" applyAlignment="1">
      <alignment wrapText="1"/>
    </xf>
    <xf numFmtId="0" fontId="3" fillId="2" borderId="0" xfId="0" applyFont="1" applyFill="1" applyBorder="1" applyAlignment="1">
      <alignment horizontal="center"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A4DD8-5AC1-443E-9F1C-F2177E42A023}">
  <dimension ref="A1:CP37"/>
  <sheetViews>
    <sheetView tabSelected="1" zoomScaleNormal="100" workbookViewId="0">
      <pane xSplit="2" ySplit="1" topLeftCell="AQ26" activePane="bottomRight" state="frozen"/>
      <selection pane="topRight" activeCell="C1" sqref="C1"/>
      <selection pane="bottomLeft" activeCell="A2" sqref="A2"/>
      <selection pane="bottomRight" activeCell="B28" sqref="B28"/>
    </sheetView>
  </sheetViews>
  <sheetFormatPr defaultColWidth="19.88671875" defaultRowHeight="12"/>
  <cols>
    <col min="1" max="1" width="19.88671875" style="5"/>
    <col min="2" max="2" width="19.88671875" style="12"/>
    <col min="3" max="46" width="19.88671875" style="5"/>
    <col min="47" max="47" width="18.44140625" style="5" customWidth="1"/>
    <col min="48" max="48" width="4.5546875" style="5" customWidth="1"/>
    <col min="49" max="93" width="8.21875" style="5" customWidth="1"/>
    <col min="94" max="16384" width="19.88671875" style="5"/>
  </cols>
  <sheetData>
    <row r="1" spans="1:94" ht="35.4" customHeight="1" thickBot="1">
      <c r="A1" s="4" t="s">
        <v>116</v>
      </c>
      <c r="B1" s="10" t="s">
        <v>29</v>
      </c>
      <c r="C1" s="8" t="s">
        <v>30</v>
      </c>
      <c r="D1" s="8" t="s">
        <v>31</v>
      </c>
      <c r="E1" s="8" t="s">
        <v>32</v>
      </c>
      <c r="F1" s="8" t="s">
        <v>33</v>
      </c>
      <c r="G1" s="8" t="s">
        <v>34</v>
      </c>
      <c r="H1" s="8" t="s">
        <v>35</v>
      </c>
      <c r="I1" s="8" t="s">
        <v>36</v>
      </c>
      <c r="J1" s="8" t="s">
        <v>37</v>
      </c>
      <c r="K1" s="8" t="s">
        <v>38</v>
      </c>
      <c r="L1" s="8" t="s">
        <v>39</v>
      </c>
      <c r="M1" s="8" t="s">
        <v>40</v>
      </c>
      <c r="N1" s="8" t="s">
        <v>182</v>
      </c>
      <c r="O1" s="8" t="s">
        <v>41</v>
      </c>
      <c r="P1" s="8" t="s">
        <v>42</v>
      </c>
      <c r="Q1" s="9" t="s">
        <v>43</v>
      </c>
      <c r="R1" s="9" t="s">
        <v>292</v>
      </c>
      <c r="S1" s="9" t="s">
        <v>293</v>
      </c>
      <c r="T1" s="9" t="s">
        <v>294</v>
      </c>
      <c r="U1" s="9" t="s">
        <v>295</v>
      </c>
      <c r="V1" s="9" t="s">
        <v>296</v>
      </c>
      <c r="W1" s="9" t="s">
        <v>297</v>
      </c>
      <c r="X1" s="9" t="s">
        <v>227</v>
      </c>
      <c r="Y1" s="9" t="s">
        <v>390</v>
      </c>
      <c r="Z1" s="9" t="s">
        <v>391</v>
      </c>
      <c r="AA1" s="9" t="s">
        <v>392</v>
      </c>
      <c r="AB1" s="9" t="s">
        <v>393</v>
      </c>
      <c r="AC1" s="9" t="s">
        <v>496</v>
      </c>
      <c r="AD1" s="9" t="s">
        <v>497</v>
      </c>
      <c r="AE1" s="9" t="s">
        <v>498</v>
      </c>
      <c r="AF1" s="9" t="s">
        <v>499</v>
      </c>
      <c r="AG1" s="9" t="s">
        <v>500</v>
      </c>
      <c r="AH1" s="9" t="s">
        <v>501</v>
      </c>
      <c r="AI1" s="9" t="s">
        <v>502</v>
      </c>
      <c r="AJ1" s="9" t="s">
        <v>503</v>
      </c>
      <c r="AK1" s="9" t="s">
        <v>504</v>
      </c>
      <c r="AL1" s="9" t="s">
        <v>505</v>
      </c>
      <c r="AM1" s="9" t="s">
        <v>506</v>
      </c>
      <c r="AN1" s="9" t="s">
        <v>507</v>
      </c>
      <c r="AO1" s="9" t="s">
        <v>508</v>
      </c>
      <c r="AP1" s="9" t="s">
        <v>509</v>
      </c>
      <c r="AQ1" s="9" t="s">
        <v>510</v>
      </c>
      <c r="AR1" s="9" t="s">
        <v>511</v>
      </c>
      <c r="AS1" s="9" t="s">
        <v>512</v>
      </c>
      <c r="AT1" s="9" t="s">
        <v>513</v>
      </c>
      <c r="AU1" s="14" t="s">
        <v>1110</v>
      </c>
      <c r="AV1" s="14"/>
    </row>
    <row r="2" spans="1:94" ht="35.4" customHeight="1" thickBot="1">
      <c r="A2" s="6">
        <v>1</v>
      </c>
      <c r="B2" s="11" t="s">
        <v>44</v>
      </c>
      <c r="C2" s="6" t="s">
        <v>183</v>
      </c>
      <c r="D2" s="6" t="s">
        <v>184</v>
      </c>
      <c r="E2" s="6" t="s">
        <v>185</v>
      </c>
      <c r="F2" s="6" t="s">
        <v>75</v>
      </c>
      <c r="G2" s="6" t="s">
        <v>46</v>
      </c>
      <c r="H2" s="6" t="s">
        <v>47</v>
      </c>
      <c r="I2" s="6" t="s">
        <v>75</v>
      </c>
      <c r="J2" s="6" t="s">
        <v>186</v>
      </c>
      <c r="K2" s="6" t="s">
        <v>187</v>
      </c>
      <c r="L2" s="6" t="s">
        <v>188</v>
      </c>
      <c r="M2" s="6" t="s">
        <v>50</v>
      </c>
      <c r="N2" s="6" t="s">
        <v>187</v>
      </c>
      <c r="O2" s="6" t="s">
        <v>51</v>
      </c>
      <c r="P2" s="6" t="s">
        <v>52</v>
      </c>
      <c r="Q2" s="7" t="s">
        <v>189</v>
      </c>
      <c r="R2" s="7" t="s">
        <v>298</v>
      </c>
      <c r="S2" s="7" t="s">
        <v>299</v>
      </c>
      <c r="T2" s="7" t="s">
        <v>300</v>
      </c>
      <c r="U2" s="7" t="s">
        <v>301</v>
      </c>
      <c r="V2" s="7" t="s">
        <v>302</v>
      </c>
      <c r="W2" s="7" t="s">
        <v>303</v>
      </c>
      <c r="X2" s="7" t="s">
        <v>394</v>
      </c>
      <c r="Y2" s="7" t="s">
        <v>395</v>
      </c>
      <c r="Z2" s="7" t="s">
        <v>396</v>
      </c>
      <c r="AA2" s="7" t="s">
        <v>397</v>
      </c>
      <c r="AB2" s="7" t="s">
        <v>398</v>
      </c>
      <c r="AC2" s="7" t="s">
        <v>514</v>
      </c>
      <c r="AD2" s="7" t="s">
        <v>515</v>
      </c>
      <c r="AE2" s="7" t="s">
        <v>516</v>
      </c>
      <c r="AF2" s="7" t="s">
        <v>517</v>
      </c>
      <c r="AG2" s="7" t="s">
        <v>518</v>
      </c>
      <c r="AH2" s="7" t="s">
        <v>519</v>
      </c>
      <c r="AI2" s="7" t="s">
        <v>520</v>
      </c>
      <c r="AJ2" s="7" t="s">
        <v>521</v>
      </c>
      <c r="AK2" s="7" t="s">
        <v>130</v>
      </c>
      <c r="AL2" s="7" t="s">
        <v>522</v>
      </c>
      <c r="AM2" s="7" t="s">
        <v>523</v>
      </c>
      <c r="AN2" s="7" t="s">
        <v>524</v>
      </c>
      <c r="AO2" s="7" t="s">
        <v>525</v>
      </c>
      <c r="AP2" s="7" t="s">
        <v>526</v>
      </c>
      <c r="AQ2" s="7" t="s">
        <v>527</v>
      </c>
      <c r="AR2" s="7" t="s">
        <v>528</v>
      </c>
      <c r="AS2" s="7" t="s">
        <v>529</v>
      </c>
      <c r="AT2" s="5" t="s">
        <v>47</v>
      </c>
      <c r="AU2" s="5" t="str">
        <f>AV2</f>
        <v>Nakshatra: Ashwini
Ruling Deity: Ashvins_x000D_Symbol: Horse Head_x000D_Animal: Male Horse_x000D_Nature: Sattva_x000D_Gender: Male_x000D_Dosha: Pitta_x000D_Guna: Sattva_x000D_Purpose: Health_x000D_Tree: Asvattha_x000D_Gemstone: Ketu's Gem_x000D_Yoga: Saubhagya_x000D_Plant/Flower: Asvattha_x000D_Color: Light Blue_x000D_Planet: Ketu_x000D_Mantra: Om Ashvinau Namaha_x000D_Body Temperament: Fiery_x000D_Career/Profession: Surgeons, Athletes, Entrepreneurs_x000D_Compatibility: Bharani, Krittika, Rohini, Mrigashirsha, Punarvasu_x000D_Lucky Numbers: 1, 10_x000D_Lucky Days: Sunday, Tuesday_x000D_Lucky Directions: East_x000D_Auspicious Activities: Starting new projects, marriage, buying vehicles_x000D_Inauspicious Activities: Surgery, disputes, arguments_x000D_Health Issues: Headaches, migraines_x000D_Prayers or Rituals: Worship Lord Ketu_x000D_Historical/Mythological Significance: Ashwini Kumaras, the divine physician twins_x000D_Mudra: Aswini Mudra_x000D_Food/Dietary Recommendation: Light foods, vegetarian, fresh fruits and vegetables_x000D_Yoga Posture/Asana: Surya Namaskar, Trikonasana, Tadasana_x000D_Tarot Card/Divination Symbol: The Chariot_x000D_Hindu Festivals/Holidays: Holi_x000D_Chakra/Energy Center: Muladhara_x000D_Yantra/Sacred Geometry: Surya Yantra_x000D_Spiritual Practice/Sadhana: Visualize the chariot of the sun_x000D_Metal/Mineral: Gold_x000D_Aromatherapy/Essential Oils: Lemon, ginger, basil_x000D_Personality Traits/Characteristics: Energetic, adventurous, spontaneous_x000D_Mythological Story/Legend: The Ashwins, twin horsemen_x000D_Sound/Mantra: Om Ram_x000D_Flower: Carnation_x000D_Prana: Prana Vayu_x000D_Varna: Vaishya_x000D_Taste: Sweet_x000D_Dosha Element: Pitta_x000D_</v>
      </c>
      <c r="AV2" s="5" t="str">
        <f>AW2&amp;AX2&amp;AY2&amp;AZ2&amp;BA2&amp;BB2&amp;BC2&amp;BD2&amp;BE2&amp;BF2&amp;BG2&amp;BH2&amp;BI2&amp;BJ2&amp;BK2&amp;BL2&amp;BM2&amp;BN2&amp;BO2&amp;BP2&amp;BQ2&amp;BR2&amp;BS2&amp;BT2&amp;BU2&amp;BV2&amp;BW2&amp;BX2&amp;BY2&amp;BZ2&amp;CA2&amp;CB2&amp;CC2&amp;CD2&amp;CE2&amp;CF2&amp;CG2&amp;CH2&amp;CI2&amp;CJ2&amp;CK2&amp;CL2&amp;CM2&amp;CN2&amp;CO2</f>
        <v>Nakshatra: Ashwini
Ruling Deity: Ashvins_x000D_Symbol: Horse Head_x000D_Animal: Male Horse_x000D_Nature: Sattva_x000D_Gender: Male_x000D_Dosha: Pitta_x000D_Guna: Sattva_x000D_Purpose: Health_x000D_Tree: Asvattha_x000D_Gemstone: Ketu's Gem_x000D_Yoga: Saubhagya_x000D_Plant/Flower: Asvattha_x000D_Color: Light Blue_x000D_Planet: Ketu_x000D_Mantra: Om Ashvinau Namaha_x000D_Body Temperament: Fiery_x000D_Career/Profession: Surgeons, Athletes, Entrepreneurs_x000D_Compatibility: Bharani, Krittika, Rohini, Mrigashirsha, Punarvasu_x000D_Lucky Numbers: 1, 10_x000D_Lucky Days: Sunday, Tuesday_x000D_Lucky Directions: East_x000D_Auspicious Activities: Starting new projects, marriage, buying vehicles_x000D_Inauspicious Activities: Surgery, disputes, arguments_x000D_Health Issues: Headaches, migraines_x000D_Prayers or Rituals: Worship Lord Ketu_x000D_Historical/Mythological Significance: Ashwini Kumaras, the divine physician twins_x000D_Mudra: Aswini Mudra_x000D_Food/Dietary Recommendation: Light foods, vegetarian, fresh fruits and vegetables_x000D_Yoga Posture/Asana: Surya Namaskar, Trikonasana, Tadasana_x000D_Tarot Card/Divination Symbol: The Chariot_x000D_Hindu Festivals/Holidays: Holi_x000D_Chakra/Energy Center: Muladhara_x000D_Yantra/Sacred Geometry: Surya Yantra_x000D_Spiritual Practice/Sadhana: Visualize the chariot of the sun_x000D_Metal/Mineral: Gold_x000D_Aromatherapy/Essential Oils: Lemon, ginger, basil_x000D_Personality Traits/Characteristics: Energetic, adventurous, spontaneous_x000D_Mythological Story/Legend: The Ashwins, twin horsemen_x000D_Sound/Mantra: Om Ram_x000D_Flower: Carnation_x000D_Prana: Prana Vayu_x000D_Varna: Vaishya_x000D_Taste: Sweet_x000D_Dosha Element: Pitta_x000D_</v>
      </c>
      <c r="AW2" s="5" t="str">
        <f>B$1&amp;": "&amp;B2&amp;CHAR(10)</f>
        <v xml:space="preserve">Nakshatra: Ashwini
</v>
      </c>
      <c r="AX2" s="5" t="str">
        <f>C$1&amp;": "&amp;C2&amp;CHAR(13)</f>
        <v>Ruling Deity: Ashvins_x000D_</v>
      </c>
      <c r="AY2" s="5" t="str">
        <f t="shared" ref="AY2:CO7" si="0">D$1&amp;": "&amp;D2&amp;CHAR(13)</f>
        <v>Symbol: Horse Head_x000D_</v>
      </c>
      <c r="AZ2" s="5" t="str">
        <f t="shared" si="0"/>
        <v>Animal: Male Horse_x000D_</v>
      </c>
      <c r="BA2" s="5" t="str">
        <f t="shared" si="0"/>
        <v>Nature: Sattva_x000D_</v>
      </c>
      <c r="BB2" s="5" t="str">
        <f t="shared" si="0"/>
        <v>Gender: Male_x000D_</v>
      </c>
      <c r="BC2" s="5" t="str">
        <f t="shared" si="0"/>
        <v>Dosha: Pitta_x000D_</v>
      </c>
      <c r="BD2" s="5" t="str">
        <f t="shared" si="0"/>
        <v>Guna: Sattva_x000D_</v>
      </c>
      <c r="BE2" s="5" t="str">
        <f t="shared" si="0"/>
        <v>Purpose: Health_x000D_</v>
      </c>
      <c r="BF2" s="5" t="str">
        <f t="shared" si="0"/>
        <v>Tree: Asvattha_x000D_</v>
      </c>
      <c r="BG2" s="5" t="str">
        <f t="shared" si="0"/>
        <v>Gemstone: Ketu's Gem_x000D_</v>
      </c>
      <c r="BH2" s="5" t="str">
        <f t="shared" si="0"/>
        <v>Yoga: Saubhagya_x000D_</v>
      </c>
      <c r="BI2" s="5" t="str">
        <f t="shared" si="0"/>
        <v>Plant/Flower: Asvattha_x000D_</v>
      </c>
      <c r="BJ2" s="5" t="str">
        <f t="shared" si="0"/>
        <v>Color: Light Blue_x000D_</v>
      </c>
      <c r="BK2" s="5" t="str">
        <f t="shared" si="0"/>
        <v>Planet: Ketu_x000D_</v>
      </c>
      <c r="BL2" s="5" t="str">
        <f t="shared" si="0"/>
        <v>Mantra: Om Ashvinau Namaha_x000D_</v>
      </c>
      <c r="BM2" s="5" t="str">
        <f t="shared" si="0"/>
        <v>Body Temperament: Fiery_x000D_</v>
      </c>
      <c r="BN2" s="5" t="str">
        <f t="shared" si="0"/>
        <v>Career/Profession: Surgeons, Athletes, Entrepreneurs_x000D_</v>
      </c>
      <c r="BO2" s="5" t="str">
        <f t="shared" si="0"/>
        <v>Compatibility: Bharani, Krittika, Rohini, Mrigashirsha, Punarvasu_x000D_</v>
      </c>
      <c r="BP2" s="5" t="str">
        <f t="shared" si="0"/>
        <v>Lucky Numbers: 1, 10_x000D_</v>
      </c>
      <c r="BQ2" s="5" t="str">
        <f t="shared" si="0"/>
        <v>Lucky Days: Sunday, Tuesday_x000D_</v>
      </c>
      <c r="BR2" s="5" t="str">
        <f t="shared" si="0"/>
        <v>Lucky Directions: East_x000D_</v>
      </c>
      <c r="BS2" s="5" t="str">
        <f t="shared" si="0"/>
        <v>Auspicious Activities: Starting new projects, marriage, buying vehicles_x000D_</v>
      </c>
      <c r="BT2" s="5" t="str">
        <f t="shared" si="0"/>
        <v>Inauspicious Activities: Surgery, disputes, arguments_x000D_</v>
      </c>
      <c r="BU2" s="5" t="str">
        <f t="shared" si="0"/>
        <v>Health Issues: Headaches, migraines_x000D_</v>
      </c>
      <c r="BV2" s="5" t="str">
        <f t="shared" si="0"/>
        <v>Prayers or Rituals: Worship Lord Ketu_x000D_</v>
      </c>
      <c r="BW2" s="5" t="str">
        <f t="shared" si="0"/>
        <v>Historical/Mythological Significance: Ashwini Kumaras, the divine physician twins_x000D_</v>
      </c>
      <c r="BX2" s="5" t="str">
        <f t="shared" si="0"/>
        <v>Mudra: Aswini Mudra_x000D_</v>
      </c>
      <c r="BY2" s="5" t="str">
        <f t="shared" si="0"/>
        <v>Food/Dietary Recommendation: Light foods, vegetarian, fresh fruits and vegetables_x000D_</v>
      </c>
      <c r="BZ2" s="5" t="str">
        <f t="shared" si="0"/>
        <v>Yoga Posture/Asana: Surya Namaskar, Trikonasana, Tadasana_x000D_</v>
      </c>
      <c r="CA2" s="5" t="str">
        <f t="shared" si="0"/>
        <v>Tarot Card/Divination Symbol: The Chariot_x000D_</v>
      </c>
      <c r="CB2" s="5" t="str">
        <f t="shared" si="0"/>
        <v>Hindu Festivals/Holidays: Holi_x000D_</v>
      </c>
      <c r="CC2" s="5" t="str">
        <f t="shared" si="0"/>
        <v>Chakra/Energy Center: Muladhara_x000D_</v>
      </c>
      <c r="CD2" s="5" t="str">
        <f t="shared" si="0"/>
        <v>Yantra/Sacred Geometry: Surya Yantra_x000D_</v>
      </c>
      <c r="CE2" s="5" t="str">
        <f t="shared" si="0"/>
        <v>Spiritual Practice/Sadhana: Visualize the chariot of the sun_x000D_</v>
      </c>
      <c r="CF2" s="5" t="str">
        <f t="shared" si="0"/>
        <v>Metal/Mineral: Gold_x000D_</v>
      </c>
      <c r="CG2" s="5" t="str">
        <f t="shared" si="0"/>
        <v>Aromatherapy/Essential Oils: Lemon, ginger, basil_x000D_</v>
      </c>
      <c r="CH2" s="5" t="str">
        <f t="shared" si="0"/>
        <v>Personality Traits/Characteristics: Energetic, adventurous, spontaneous_x000D_</v>
      </c>
      <c r="CI2" s="5" t="str">
        <f t="shared" si="0"/>
        <v>Mythological Story/Legend: The Ashwins, twin horsemen_x000D_</v>
      </c>
      <c r="CJ2" s="5" t="str">
        <f t="shared" si="0"/>
        <v>Sound/Mantra: Om Ram_x000D_</v>
      </c>
      <c r="CK2" s="5" t="str">
        <f t="shared" si="0"/>
        <v>Flower: Carnation_x000D_</v>
      </c>
      <c r="CL2" s="5" t="str">
        <f t="shared" si="0"/>
        <v>Prana: Prana Vayu_x000D_</v>
      </c>
      <c r="CM2" s="5" t="str">
        <f t="shared" si="0"/>
        <v>Varna: Vaishya_x000D_</v>
      </c>
      <c r="CN2" s="5" t="str">
        <f t="shared" si="0"/>
        <v>Taste: Sweet_x000D_</v>
      </c>
      <c r="CO2" s="5" t="str">
        <f t="shared" si="0"/>
        <v>Dosha Element: Pitta_x000D_</v>
      </c>
    </row>
    <row r="3" spans="1:94" ht="35.4" customHeight="1" thickBot="1">
      <c r="A3" s="6">
        <v>2</v>
      </c>
      <c r="B3" s="11" t="s">
        <v>53</v>
      </c>
      <c r="C3" s="6" t="s">
        <v>54</v>
      </c>
      <c r="D3" s="6" t="s">
        <v>55</v>
      </c>
      <c r="E3" s="6" t="s">
        <v>190</v>
      </c>
      <c r="F3" s="6" t="s">
        <v>48</v>
      </c>
      <c r="G3" s="6" t="s">
        <v>57</v>
      </c>
      <c r="H3" s="6" t="s">
        <v>47</v>
      </c>
      <c r="I3" s="6" t="s">
        <v>59</v>
      </c>
      <c r="J3" s="6" t="s">
        <v>191</v>
      </c>
      <c r="K3" s="6" t="s">
        <v>192</v>
      </c>
      <c r="L3" s="6" t="s">
        <v>77</v>
      </c>
      <c r="M3" s="6" t="s">
        <v>83</v>
      </c>
      <c r="N3" s="6" t="s">
        <v>192</v>
      </c>
      <c r="O3" s="6" t="s">
        <v>126</v>
      </c>
      <c r="P3" s="6" t="s">
        <v>62</v>
      </c>
      <c r="Q3" s="7" t="s">
        <v>193</v>
      </c>
      <c r="R3" s="7" t="s">
        <v>304</v>
      </c>
      <c r="S3" s="7" t="s">
        <v>305</v>
      </c>
      <c r="T3" s="7" t="s">
        <v>306</v>
      </c>
      <c r="U3" s="7" t="s">
        <v>307</v>
      </c>
      <c r="V3" s="7" t="s">
        <v>308</v>
      </c>
      <c r="W3" s="7" t="s">
        <v>309</v>
      </c>
      <c r="X3" s="7" t="s">
        <v>399</v>
      </c>
      <c r="Y3" s="7" t="s">
        <v>400</v>
      </c>
      <c r="Z3" s="7" t="s">
        <v>401</v>
      </c>
      <c r="AA3" s="7" t="s">
        <v>402</v>
      </c>
      <c r="AB3" s="7" t="s">
        <v>403</v>
      </c>
      <c r="AC3" s="7" t="s">
        <v>530</v>
      </c>
      <c r="AD3" s="7" t="s">
        <v>531</v>
      </c>
      <c r="AE3" s="7" t="s">
        <v>532</v>
      </c>
      <c r="AF3" s="7" t="s">
        <v>533</v>
      </c>
      <c r="AG3" s="7" t="s">
        <v>534</v>
      </c>
      <c r="AH3" s="7" t="s">
        <v>535</v>
      </c>
      <c r="AI3" s="7" t="s">
        <v>536</v>
      </c>
      <c r="AJ3" s="7" t="s">
        <v>537</v>
      </c>
      <c r="AK3" s="7" t="s">
        <v>538</v>
      </c>
      <c r="AL3" s="7" t="s">
        <v>539</v>
      </c>
      <c r="AM3" s="7" t="s">
        <v>540</v>
      </c>
      <c r="AN3" s="7" t="s">
        <v>541</v>
      </c>
      <c r="AO3" s="7" t="s">
        <v>542</v>
      </c>
      <c r="AP3" s="7" t="s">
        <v>147</v>
      </c>
      <c r="AQ3" s="7" t="s">
        <v>543</v>
      </c>
      <c r="AR3" s="7" t="s">
        <v>544</v>
      </c>
      <c r="AS3" s="7" t="s">
        <v>545</v>
      </c>
      <c r="AT3" s="5" t="s">
        <v>58</v>
      </c>
      <c r="AU3" s="5" t="str">
        <f t="shared" ref="AU3:AU28" si="1">AV3</f>
        <v>Nakshatra: Bharani
Ruling Deity: Yama_x000D_Symbol: Yoni_x000D_Animal: Male Elephant_x000D_Nature: Rajas_x000D_Gender: Female_x000D_Dosha: Pitta_x000D_Guna: Tamas_x000D_Purpose: Spiritual and Material Growth_x000D_Tree: Kadam_x000D_Gemstone: Pearl_x000D_Yoga: Vaidhriti_x000D_Plant/Flower: Kadam_x000D_Color: Blue_x000D_Planet: Venus_x000D_Mantra: Om Yamaaya Namaha_x000D_Body Temperament: Earthy_x000D_Career/Profession: Bankers, Accountants, Engineers_x000D_Compatibility: Ashwini, Krittika, Rohini, Mrigashirsha, Ardra_x000D_Lucky Numbers: 2, 7_x000D_Lucky Days: Monday, Friday_x000D_Lucky Directions: South_x000D_Auspicious Activities: Starting new ventures, spiritual practices_x000D_Inauspicious Activities: Debts, legal issues_x000D_Health Issues: Stomach ailments, obesity_x000D_Prayers or Rituals: Perform Tarpana for ancestors_x000D_Historical/Mythological Significance: Birthplace of Yama, lord of death_x000D_Mudra: Varada Mudra_x000D_Food/Dietary Recommendation: Light and easy to digest food, raw fruits and vegetables_x000D_Yoga Posture/Asana: Uttanasana, Paschimottanasana, Ardha Matsyendrasana_x000D_Tarot Card/Divination Symbol: The Emperor_x000D_Hindu Festivals/Holidays: Mahashivratri_x000D_Chakra/Energy Center: Swadhisthana_x000D_Yantra/Sacred Geometry: Chandra Yantra_x000D_Spiritual Practice/Sadhana: Devotion to Lord Shiva_x000D_Metal/Mineral: Silver_x000D_Aromatherapy/Essential Oils: Ylang-ylang, rose, sandalwood_x000D_Personality Traits/Characteristics: Strong-willed, determined, ambitious_x000D_Mythological Story/Legend: Yama and Yami, the lord and lady of death_x000D_Sound/Mantra: Om Lam_x000D_Flower: Lotus_x000D_Prana: Apana Vayu_x000D_Varna: Kshatriya_x000D_Taste: Astringent_x000D_Dosha Element: Kapha_x000D_</v>
      </c>
      <c r="AV3" s="5" t="str">
        <f t="shared" ref="AV3:AV28" si="2">AW3&amp;AX3&amp;AY3&amp;AZ3&amp;BA3&amp;BB3&amp;BC3&amp;BD3&amp;BE3&amp;BF3&amp;BG3&amp;BH3&amp;BI3&amp;BJ3&amp;BK3&amp;BL3&amp;BM3&amp;BN3&amp;BO3&amp;BP3&amp;BQ3&amp;BR3&amp;BS3&amp;BT3&amp;BU3&amp;BV3&amp;BW3&amp;BX3&amp;BY3&amp;BZ3&amp;CA3&amp;CB3&amp;CC3&amp;CD3&amp;CE3&amp;CF3&amp;CG3&amp;CH3&amp;CI3&amp;CJ3&amp;CK3&amp;CL3&amp;CM3&amp;CN3&amp;CO3</f>
        <v>Nakshatra: Bharani
Ruling Deity: Yama_x000D_Symbol: Yoni_x000D_Animal: Male Elephant_x000D_Nature: Rajas_x000D_Gender: Female_x000D_Dosha: Pitta_x000D_Guna: Tamas_x000D_Purpose: Spiritual and Material Growth_x000D_Tree: Kadam_x000D_Gemstone: Pearl_x000D_Yoga: Vaidhriti_x000D_Plant/Flower: Kadam_x000D_Color: Blue_x000D_Planet: Venus_x000D_Mantra: Om Yamaaya Namaha_x000D_Body Temperament: Earthy_x000D_Career/Profession: Bankers, Accountants, Engineers_x000D_Compatibility: Ashwini, Krittika, Rohini, Mrigashirsha, Ardra_x000D_Lucky Numbers: 2, 7_x000D_Lucky Days: Monday, Friday_x000D_Lucky Directions: South_x000D_Auspicious Activities: Starting new ventures, spiritual practices_x000D_Inauspicious Activities: Debts, legal issues_x000D_Health Issues: Stomach ailments, obesity_x000D_Prayers or Rituals: Perform Tarpana for ancestors_x000D_Historical/Mythological Significance: Birthplace of Yama, lord of death_x000D_Mudra: Varada Mudra_x000D_Food/Dietary Recommendation: Light and easy to digest food, raw fruits and vegetables_x000D_Yoga Posture/Asana: Uttanasana, Paschimottanasana, Ardha Matsyendrasana_x000D_Tarot Card/Divination Symbol: The Emperor_x000D_Hindu Festivals/Holidays: Mahashivratri_x000D_Chakra/Energy Center: Swadhisthana_x000D_Yantra/Sacred Geometry: Chandra Yantra_x000D_Spiritual Practice/Sadhana: Devotion to Lord Shiva_x000D_Metal/Mineral: Silver_x000D_Aromatherapy/Essential Oils: Ylang-ylang, rose, sandalwood_x000D_Personality Traits/Characteristics: Strong-willed, determined, ambitious_x000D_Mythological Story/Legend: Yama and Yami, the lord and lady of death_x000D_Sound/Mantra: Om Lam_x000D_Flower: Lotus_x000D_Prana: Apana Vayu_x000D_Varna: Kshatriya_x000D_Taste: Astringent_x000D_Dosha Element: Kapha_x000D_</v>
      </c>
      <c r="AW3" s="5" t="str">
        <f t="shared" ref="AW3:AW28" si="3">B$1&amp;": "&amp;B3&amp;CHAR(10)</f>
        <v xml:space="preserve">Nakshatra: Bharani
</v>
      </c>
      <c r="AX3" s="5" t="str">
        <f t="shared" ref="AX3:BM28" si="4">C$1&amp;": "&amp;C3&amp;CHAR(13)</f>
        <v>Ruling Deity: Yama_x000D_</v>
      </c>
      <c r="AY3" s="5" t="str">
        <f t="shared" si="0"/>
        <v>Symbol: Yoni_x000D_</v>
      </c>
      <c r="AZ3" s="5" t="str">
        <f t="shared" si="0"/>
        <v>Animal: Male Elephant_x000D_</v>
      </c>
      <c r="BA3" s="5" t="str">
        <f t="shared" si="0"/>
        <v>Nature: Rajas_x000D_</v>
      </c>
      <c r="BB3" s="5" t="str">
        <f t="shared" si="0"/>
        <v>Gender: Female_x000D_</v>
      </c>
      <c r="BC3" s="5" t="str">
        <f t="shared" si="0"/>
        <v>Dosha: Pitta_x000D_</v>
      </c>
      <c r="BD3" s="5" t="str">
        <f t="shared" si="0"/>
        <v>Guna: Tamas_x000D_</v>
      </c>
      <c r="BE3" s="5" t="str">
        <f t="shared" si="0"/>
        <v>Purpose: Spiritual and Material Growth_x000D_</v>
      </c>
      <c r="BF3" s="5" t="str">
        <f t="shared" si="0"/>
        <v>Tree: Kadam_x000D_</v>
      </c>
      <c r="BG3" s="5" t="str">
        <f t="shared" si="0"/>
        <v>Gemstone: Pearl_x000D_</v>
      </c>
      <c r="BH3" s="5" t="str">
        <f t="shared" si="0"/>
        <v>Yoga: Vaidhriti_x000D_</v>
      </c>
      <c r="BI3" s="5" t="str">
        <f t="shared" si="0"/>
        <v>Plant/Flower: Kadam_x000D_</v>
      </c>
      <c r="BJ3" s="5" t="str">
        <f t="shared" si="0"/>
        <v>Color: Blue_x000D_</v>
      </c>
      <c r="BK3" s="5" t="str">
        <f t="shared" si="0"/>
        <v>Planet: Venus_x000D_</v>
      </c>
      <c r="BL3" s="5" t="str">
        <f t="shared" si="0"/>
        <v>Mantra: Om Yamaaya Namaha_x000D_</v>
      </c>
      <c r="BM3" s="5" t="str">
        <f t="shared" si="0"/>
        <v>Body Temperament: Earthy_x000D_</v>
      </c>
      <c r="BN3" s="5" t="str">
        <f t="shared" si="0"/>
        <v>Career/Profession: Bankers, Accountants, Engineers_x000D_</v>
      </c>
      <c r="BO3" s="5" t="str">
        <f t="shared" si="0"/>
        <v>Compatibility: Ashwini, Krittika, Rohini, Mrigashirsha, Ardra_x000D_</v>
      </c>
      <c r="BP3" s="5" t="str">
        <f t="shared" si="0"/>
        <v>Lucky Numbers: 2, 7_x000D_</v>
      </c>
      <c r="BQ3" s="5" t="str">
        <f t="shared" si="0"/>
        <v>Lucky Days: Monday, Friday_x000D_</v>
      </c>
      <c r="BR3" s="5" t="str">
        <f t="shared" si="0"/>
        <v>Lucky Directions: South_x000D_</v>
      </c>
      <c r="BS3" s="5" t="str">
        <f t="shared" si="0"/>
        <v>Auspicious Activities: Starting new ventures, spiritual practices_x000D_</v>
      </c>
      <c r="BT3" s="5" t="str">
        <f t="shared" si="0"/>
        <v>Inauspicious Activities: Debts, legal issues_x000D_</v>
      </c>
      <c r="BU3" s="5" t="str">
        <f t="shared" si="0"/>
        <v>Health Issues: Stomach ailments, obesity_x000D_</v>
      </c>
      <c r="BV3" s="5" t="str">
        <f t="shared" si="0"/>
        <v>Prayers or Rituals: Perform Tarpana for ancestors_x000D_</v>
      </c>
      <c r="BW3" s="5" t="str">
        <f t="shared" si="0"/>
        <v>Historical/Mythological Significance: Birthplace of Yama, lord of death_x000D_</v>
      </c>
      <c r="BX3" s="5" t="str">
        <f t="shared" si="0"/>
        <v>Mudra: Varada Mudra_x000D_</v>
      </c>
      <c r="BY3" s="5" t="str">
        <f t="shared" si="0"/>
        <v>Food/Dietary Recommendation: Light and easy to digest food, raw fruits and vegetables_x000D_</v>
      </c>
      <c r="BZ3" s="5" t="str">
        <f t="shared" si="0"/>
        <v>Yoga Posture/Asana: Uttanasana, Paschimottanasana, Ardha Matsyendrasana_x000D_</v>
      </c>
      <c r="CA3" s="5" t="str">
        <f t="shared" si="0"/>
        <v>Tarot Card/Divination Symbol: The Emperor_x000D_</v>
      </c>
      <c r="CB3" s="5" t="str">
        <f t="shared" si="0"/>
        <v>Hindu Festivals/Holidays: Mahashivratri_x000D_</v>
      </c>
      <c r="CC3" s="5" t="str">
        <f t="shared" si="0"/>
        <v>Chakra/Energy Center: Swadhisthana_x000D_</v>
      </c>
      <c r="CD3" s="5" t="str">
        <f t="shared" si="0"/>
        <v>Yantra/Sacred Geometry: Chandra Yantra_x000D_</v>
      </c>
      <c r="CE3" s="5" t="str">
        <f t="shared" si="0"/>
        <v>Spiritual Practice/Sadhana: Devotion to Lord Shiva_x000D_</v>
      </c>
      <c r="CF3" s="5" t="str">
        <f t="shared" si="0"/>
        <v>Metal/Mineral: Silver_x000D_</v>
      </c>
      <c r="CG3" s="5" t="str">
        <f t="shared" si="0"/>
        <v>Aromatherapy/Essential Oils: Ylang-ylang, rose, sandalwood_x000D_</v>
      </c>
      <c r="CH3" s="5" t="str">
        <f t="shared" si="0"/>
        <v>Personality Traits/Characteristics: Strong-willed, determined, ambitious_x000D_</v>
      </c>
      <c r="CI3" s="5" t="str">
        <f t="shared" si="0"/>
        <v>Mythological Story/Legend: Yama and Yami, the lord and lady of death_x000D_</v>
      </c>
      <c r="CJ3" s="5" t="str">
        <f t="shared" si="0"/>
        <v>Sound/Mantra: Om Lam_x000D_</v>
      </c>
      <c r="CK3" s="5" t="str">
        <f t="shared" si="0"/>
        <v>Flower: Lotus_x000D_</v>
      </c>
      <c r="CL3" s="5" t="str">
        <f t="shared" si="0"/>
        <v>Prana: Apana Vayu_x000D_</v>
      </c>
      <c r="CM3" s="5" t="str">
        <f t="shared" si="0"/>
        <v>Varna: Kshatriya_x000D_</v>
      </c>
      <c r="CN3" s="5" t="str">
        <f t="shared" si="0"/>
        <v>Taste: Astringent_x000D_</v>
      </c>
      <c r="CO3" s="5" t="str">
        <f t="shared" si="0"/>
        <v>Dosha Element: Kapha_x000D_</v>
      </c>
    </row>
    <row r="4" spans="1:94" ht="35.4" customHeight="1" thickBot="1">
      <c r="A4" s="6">
        <v>3</v>
      </c>
      <c r="B4" s="11" t="s">
        <v>63</v>
      </c>
      <c r="C4" s="6" t="s">
        <v>64</v>
      </c>
      <c r="D4" s="6" t="s">
        <v>194</v>
      </c>
      <c r="E4" s="6" t="s">
        <v>195</v>
      </c>
      <c r="F4" s="6" t="s">
        <v>75</v>
      </c>
      <c r="G4" s="6" t="s">
        <v>57</v>
      </c>
      <c r="H4" s="6" t="s">
        <v>65</v>
      </c>
      <c r="I4" s="6" t="s">
        <v>48</v>
      </c>
      <c r="J4" s="6" t="s">
        <v>196</v>
      </c>
      <c r="K4" s="6" t="s">
        <v>125</v>
      </c>
      <c r="L4" s="6" t="s">
        <v>67</v>
      </c>
      <c r="M4" s="6" t="s">
        <v>197</v>
      </c>
      <c r="N4" s="6" t="s">
        <v>125</v>
      </c>
      <c r="O4" s="6" t="s">
        <v>96</v>
      </c>
      <c r="P4" s="6" t="s">
        <v>70</v>
      </c>
      <c r="Q4" s="7" t="s">
        <v>71</v>
      </c>
      <c r="R4" s="7" t="s">
        <v>298</v>
      </c>
      <c r="S4" s="7" t="s">
        <v>310</v>
      </c>
      <c r="T4" s="7" t="s">
        <v>311</v>
      </c>
      <c r="U4" s="7" t="s">
        <v>312</v>
      </c>
      <c r="V4" s="7" t="s">
        <v>313</v>
      </c>
      <c r="W4" s="7" t="s">
        <v>303</v>
      </c>
      <c r="X4" s="7" t="s">
        <v>404</v>
      </c>
      <c r="Y4" s="7" t="s">
        <v>405</v>
      </c>
      <c r="Z4" s="7" t="s">
        <v>406</v>
      </c>
      <c r="AA4" s="7" t="s">
        <v>407</v>
      </c>
      <c r="AB4" s="7" t="s">
        <v>408</v>
      </c>
      <c r="AC4" s="7" t="s">
        <v>546</v>
      </c>
      <c r="AD4" s="7" t="s">
        <v>547</v>
      </c>
      <c r="AE4" s="7" t="s">
        <v>548</v>
      </c>
      <c r="AF4" s="7" t="s">
        <v>549</v>
      </c>
      <c r="AG4" s="7" t="s">
        <v>550</v>
      </c>
      <c r="AH4" s="7" t="s">
        <v>551</v>
      </c>
      <c r="AI4" s="7" t="s">
        <v>552</v>
      </c>
      <c r="AJ4" s="7" t="s">
        <v>553</v>
      </c>
      <c r="AK4" s="7" t="s">
        <v>554</v>
      </c>
      <c r="AL4" s="7" t="s">
        <v>555</v>
      </c>
      <c r="AM4" s="7" t="s">
        <v>556</v>
      </c>
      <c r="AN4" s="7" t="s">
        <v>557</v>
      </c>
      <c r="AO4" s="7" t="s">
        <v>558</v>
      </c>
      <c r="AP4" s="7" t="s">
        <v>559</v>
      </c>
      <c r="AQ4" s="7" t="s">
        <v>560</v>
      </c>
      <c r="AR4" s="7" t="s">
        <v>561</v>
      </c>
      <c r="AS4" s="7" t="s">
        <v>562</v>
      </c>
      <c r="AT4" s="5" t="s">
        <v>65</v>
      </c>
      <c r="AU4" s="5" t="str">
        <f t="shared" si="1"/>
        <v>Nakshatra: Krittika
Ruling Deity: Agni_x000D_Symbol: Razor or Axe_x000D_Animal: Female Sheep_x000D_Nature: Sattva_x000D_Gender: Female_x000D_Dosha: Vata_x000D_Guna: Rajas_x000D_Purpose: Spiritual Enlightenment_x000D_Tree: Bakula_x000D_Gemstone: Ruby_x000D_Yoga: Vyatipata_x000D_Plant/Flower: Bakula_x000D_Color: White_x000D_Planet: Sun_x000D_Mantra: Om Agnaye Namaha_x000D_Body Temperament: Fiery_x000D_Career/Profession: Military, Police, Politicians_x000D_Compatibility: Ashwini, Bharani, Rohini, Mrigashirsha, Punarvasu_x000D_Lucky Numbers: 1, 9_x000D_Lucky Days: Tuesday, Thursday_x000D_Lucky Directions: East_x000D_Auspicious Activities: Marriage, starting new ventures, spiritual practices_x000D_Inauspicious Activities: Fights, disputes, arguments_x000D_Health Issues: Eye problems, headaches_x000D_Prayers or Rituals: Worship Lord Agni_x000D_Historical/Mythological Significance: Birthplace of Kartikeya, son of Lord Shiva_x000D_Mudra: Gyan Mudra_x000D_Food/Dietary Recommendation: Cooling foods, cucumber, watermelon, coconut water_x000D_Yoga Posture/Asana: Virabhadrasana, Ustrasana, Matsyasana_x000D_Tarot Card/Divination Symbol: The Hierophant_x000D_Hindu Festivals/Holidays: Akshaya Tritiya_x000D_Chakra/Energy Center: Manipura_x000D_Yantra/Sacred Geometry: Agni Yantra_x000D_Spiritual Practice/Sadhana: Mantra chanting and fire rituals_x000D_Metal/Mineral: Copper_x000D_Aromatherapy/Essential Oils: Peppermint, eucalyptus, frankincense_x000D_Personality Traits/Characteristics: Charismatic, confident, authoritative_x000D_Mythological Story/Legend: Kartikeya, the god of war_x000D_Sound/Mantra: Om Hrim_x000D_Flower: White Lotus_x000D_Prana: Samana Vayu_x000D_Varna: Brahmin_x000D_Taste: Bitter_x000D_Dosha Element: Vata_x000D_</v>
      </c>
      <c r="AV4" s="5" t="str">
        <f t="shared" si="2"/>
        <v>Nakshatra: Krittika
Ruling Deity: Agni_x000D_Symbol: Razor or Axe_x000D_Animal: Female Sheep_x000D_Nature: Sattva_x000D_Gender: Female_x000D_Dosha: Vata_x000D_Guna: Rajas_x000D_Purpose: Spiritual Enlightenment_x000D_Tree: Bakula_x000D_Gemstone: Ruby_x000D_Yoga: Vyatipata_x000D_Plant/Flower: Bakula_x000D_Color: White_x000D_Planet: Sun_x000D_Mantra: Om Agnaye Namaha_x000D_Body Temperament: Fiery_x000D_Career/Profession: Military, Police, Politicians_x000D_Compatibility: Ashwini, Bharani, Rohini, Mrigashirsha, Punarvasu_x000D_Lucky Numbers: 1, 9_x000D_Lucky Days: Tuesday, Thursday_x000D_Lucky Directions: East_x000D_Auspicious Activities: Marriage, starting new ventures, spiritual practices_x000D_Inauspicious Activities: Fights, disputes, arguments_x000D_Health Issues: Eye problems, headaches_x000D_Prayers or Rituals: Worship Lord Agni_x000D_Historical/Mythological Significance: Birthplace of Kartikeya, son of Lord Shiva_x000D_Mudra: Gyan Mudra_x000D_Food/Dietary Recommendation: Cooling foods, cucumber, watermelon, coconut water_x000D_Yoga Posture/Asana: Virabhadrasana, Ustrasana, Matsyasana_x000D_Tarot Card/Divination Symbol: The Hierophant_x000D_Hindu Festivals/Holidays: Akshaya Tritiya_x000D_Chakra/Energy Center: Manipura_x000D_Yantra/Sacred Geometry: Agni Yantra_x000D_Spiritual Practice/Sadhana: Mantra chanting and fire rituals_x000D_Metal/Mineral: Copper_x000D_Aromatherapy/Essential Oils: Peppermint, eucalyptus, frankincense_x000D_Personality Traits/Characteristics: Charismatic, confident, authoritative_x000D_Mythological Story/Legend: Kartikeya, the god of war_x000D_Sound/Mantra: Om Hrim_x000D_Flower: White Lotus_x000D_Prana: Samana Vayu_x000D_Varna: Brahmin_x000D_Taste: Bitter_x000D_Dosha Element: Vata_x000D_</v>
      </c>
      <c r="AW4" s="5" t="str">
        <f t="shared" si="3"/>
        <v xml:space="preserve">Nakshatra: Krittika
</v>
      </c>
      <c r="AX4" s="5" t="str">
        <f t="shared" si="4"/>
        <v>Ruling Deity: Agni_x000D_</v>
      </c>
      <c r="AY4" s="5" t="str">
        <f t="shared" si="0"/>
        <v>Symbol: Razor or Axe_x000D_</v>
      </c>
      <c r="AZ4" s="5" t="str">
        <f t="shared" si="0"/>
        <v>Animal: Female Sheep_x000D_</v>
      </c>
      <c r="BA4" s="5" t="str">
        <f t="shared" si="0"/>
        <v>Nature: Sattva_x000D_</v>
      </c>
      <c r="BB4" s="5" t="str">
        <f t="shared" si="0"/>
        <v>Gender: Female_x000D_</v>
      </c>
      <c r="BC4" s="5" t="str">
        <f t="shared" si="0"/>
        <v>Dosha: Vata_x000D_</v>
      </c>
      <c r="BD4" s="5" t="str">
        <f t="shared" si="0"/>
        <v>Guna: Rajas_x000D_</v>
      </c>
      <c r="BE4" s="5" t="str">
        <f t="shared" si="0"/>
        <v>Purpose: Spiritual Enlightenment_x000D_</v>
      </c>
      <c r="BF4" s="5" t="str">
        <f t="shared" si="0"/>
        <v>Tree: Bakula_x000D_</v>
      </c>
      <c r="BG4" s="5" t="str">
        <f t="shared" si="0"/>
        <v>Gemstone: Ruby_x000D_</v>
      </c>
      <c r="BH4" s="5" t="str">
        <f t="shared" si="0"/>
        <v>Yoga: Vyatipata_x000D_</v>
      </c>
      <c r="BI4" s="5" t="str">
        <f t="shared" si="0"/>
        <v>Plant/Flower: Bakula_x000D_</v>
      </c>
      <c r="BJ4" s="5" t="str">
        <f t="shared" si="0"/>
        <v>Color: White_x000D_</v>
      </c>
      <c r="BK4" s="5" t="str">
        <f t="shared" si="0"/>
        <v>Planet: Sun_x000D_</v>
      </c>
      <c r="BL4" s="5" t="str">
        <f t="shared" si="0"/>
        <v>Mantra: Om Agnaye Namaha_x000D_</v>
      </c>
      <c r="BM4" s="5" t="str">
        <f t="shared" si="0"/>
        <v>Body Temperament: Fiery_x000D_</v>
      </c>
      <c r="BN4" s="5" t="str">
        <f t="shared" si="0"/>
        <v>Career/Profession: Military, Police, Politicians_x000D_</v>
      </c>
      <c r="BO4" s="5" t="str">
        <f t="shared" si="0"/>
        <v>Compatibility: Ashwini, Bharani, Rohini, Mrigashirsha, Punarvasu_x000D_</v>
      </c>
      <c r="BP4" s="5" t="str">
        <f t="shared" si="0"/>
        <v>Lucky Numbers: 1, 9_x000D_</v>
      </c>
      <c r="BQ4" s="5" t="str">
        <f t="shared" si="0"/>
        <v>Lucky Days: Tuesday, Thursday_x000D_</v>
      </c>
      <c r="BR4" s="5" t="str">
        <f t="shared" si="0"/>
        <v>Lucky Directions: East_x000D_</v>
      </c>
      <c r="BS4" s="5" t="str">
        <f t="shared" si="0"/>
        <v>Auspicious Activities: Marriage, starting new ventures, spiritual practices_x000D_</v>
      </c>
      <c r="BT4" s="5" t="str">
        <f t="shared" si="0"/>
        <v>Inauspicious Activities: Fights, disputes, arguments_x000D_</v>
      </c>
      <c r="BU4" s="5" t="str">
        <f t="shared" si="0"/>
        <v>Health Issues: Eye problems, headaches_x000D_</v>
      </c>
      <c r="BV4" s="5" t="str">
        <f t="shared" si="0"/>
        <v>Prayers or Rituals: Worship Lord Agni_x000D_</v>
      </c>
      <c r="BW4" s="5" t="str">
        <f t="shared" si="0"/>
        <v>Historical/Mythological Significance: Birthplace of Kartikeya, son of Lord Shiva_x000D_</v>
      </c>
      <c r="BX4" s="5" t="str">
        <f t="shared" si="0"/>
        <v>Mudra: Gyan Mudra_x000D_</v>
      </c>
      <c r="BY4" s="5" t="str">
        <f t="shared" si="0"/>
        <v>Food/Dietary Recommendation: Cooling foods, cucumber, watermelon, coconut water_x000D_</v>
      </c>
      <c r="BZ4" s="5" t="str">
        <f t="shared" si="0"/>
        <v>Yoga Posture/Asana: Virabhadrasana, Ustrasana, Matsyasana_x000D_</v>
      </c>
      <c r="CA4" s="5" t="str">
        <f t="shared" si="0"/>
        <v>Tarot Card/Divination Symbol: The Hierophant_x000D_</v>
      </c>
      <c r="CB4" s="5" t="str">
        <f t="shared" si="0"/>
        <v>Hindu Festivals/Holidays: Akshaya Tritiya_x000D_</v>
      </c>
      <c r="CC4" s="5" t="str">
        <f t="shared" si="0"/>
        <v>Chakra/Energy Center: Manipura_x000D_</v>
      </c>
      <c r="CD4" s="5" t="str">
        <f t="shared" si="0"/>
        <v>Yantra/Sacred Geometry: Agni Yantra_x000D_</v>
      </c>
      <c r="CE4" s="5" t="str">
        <f t="shared" si="0"/>
        <v>Spiritual Practice/Sadhana: Mantra chanting and fire rituals_x000D_</v>
      </c>
      <c r="CF4" s="5" t="str">
        <f t="shared" si="0"/>
        <v>Metal/Mineral: Copper_x000D_</v>
      </c>
      <c r="CG4" s="5" t="str">
        <f t="shared" si="0"/>
        <v>Aromatherapy/Essential Oils: Peppermint, eucalyptus, frankincense_x000D_</v>
      </c>
      <c r="CH4" s="5" t="str">
        <f t="shared" si="0"/>
        <v>Personality Traits/Characteristics: Charismatic, confident, authoritative_x000D_</v>
      </c>
      <c r="CI4" s="5" t="str">
        <f t="shared" si="0"/>
        <v>Mythological Story/Legend: Kartikeya, the god of war_x000D_</v>
      </c>
      <c r="CJ4" s="5" t="str">
        <f t="shared" si="0"/>
        <v>Sound/Mantra: Om Hrim_x000D_</v>
      </c>
      <c r="CK4" s="5" t="str">
        <f t="shared" si="0"/>
        <v>Flower: White Lotus_x000D_</v>
      </c>
      <c r="CL4" s="5" t="str">
        <f t="shared" si="0"/>
        <v>Prana: Samana Vayu_x000D_</v>
      </c>
      <c r="CM4" s="5" t="str">
        <f t="shared" si="0"/>
        <v>Varna: Brahmin_x000D_</v>
      </c>
      <c r="CN4" s="5" t="str">
        <f t="shared" si="0"/>
        <v>Taste: Bitter_x000D_</v>
      </c>
      <c r="CO4" s="5" t="str">
        <f t="shared" si="0"/>
        <v>Dosha Element: Vata_x000D_</v>
      </c>
      <c r="CP4" s="13"/>
    </row>
    <row r="5" spans="1:94" ht="35.4" customHeight="1" thickBot="1">
      <c r="A5" s="6">
        <v>4</v>
      </c>
      <c r="B5" s="11" t="s">
        <v>72</v>
      </c>
      <c r="C5" s="6" t="s">
        <v>68</v>
      </c>
      <c r="D5" s="6" t="s">
        <v>73</v>
      </c>
      <c r="E5" s="6" t="s">
        <v>198</v>
      </c>
      <c r="F5" s="6" t="s">
        <v>59</v>
      </c>
      <c r="G5" s="6" t="s">
        <v>57</v>
      </c>
      <c r="H5" s="6" t="s">
        <v>58</v>
      </c>
      <c r="I5" s="6" t="s">
        <v>75</v>
      </c>
      <c r="J5" s="6" t="s">
        <v>199</v>
      </c>
      <c r="K5" s="6" t="s">
        <v>200</v>
      </c>
      <c r="L5" s="6" t="s">
        <v>77</v>
      </c>
      <c r="M5" s="6" t="s">
        <v>135</v>
      </c>
      <c r="N5" s="6" t="s">
        <v>200</v>
      </c>
      <c r="O5" s="6" t="s">
        <v>69</v>
      </c>
      <c r="P5" s="6" t="s">
        <v>79</v>
      </c>
      <c r="Q5" s="7" t="s">
        <v>201</v>
      </c>
      <c r="R5" s="7" t="s">
        <v>304</v>
      </c>
      <c r="S5" s="7" t="s">
        <v>314</v>
      </c>
      <c r="T5" s="7" t="s">
        <v>315</v>
      </c>
      <c r="U5" s="7" t="s">
        <v>316</v>
      </c>
      <c r="V5" s="7" t="s">
        <v>317</v>
      </c>
      <c r="W5" s="7" t="s">
        <v>318</v>
      </c>
      <c r="X5" s="7" t="s">
        <v>409</v>
      </c>
      <c r="Y5" s="7" t="s">
        <v>410</v>
      </c>
      <c r="Z5" s="7" t="s">
        <v>411</v>
      </c>
      <c r="AA5" s="7" t="s">
        <v>412</v>
      </c>
      <c r="AB5" s="7" t="s">
        <v>413</v>
      </c>
      <c r="AC5" s="7" t="s">
        <v>563</v>
      </c>
      <c r="AD5" s="7" t="s">
        <v>564</v>
      </c>
      <c r="AE5" s="7" t="s">
        <v>565</v>
      </c>
      <c r="AF5" s="7" t="s">
        <v>566</v>
      </c>
      <c r="AG5" s="7" t="s">
        <v>567</v>
      </c>
      <c r="AH5" s="7" t="s">
        <v>568</v>
      </c>
      <c r="AI5" s="7" t="s">
        <v>569</v>
      </c>
      <c r="AJ5" s="7" t="s">
        <v>570</v>
      </c>
      <c r="AK5" s="7" t="s">
        <v>77</v>
      </c>
      <c r="AL5" s="7" t="s">
        <v>571</v>
      </c>
      <c r="AM5" s="7" t="s">
        <v>572</v>
      </c>
      <c r="AN5" s="7" t="s">
        <v>573</v>
      </c>
      <c r="AO5" s="7" t="s">
        <v>558</v>
      </c>
      <c r="AP5" s="7" t="s">
        <v>574</v>
      </c>
      <c r="AQ5" s="7" t="s">
        <v>575</v>
      </c>
      <c r="AR5" s="7" t="s">
        <v>544</v>
      </c>
      <c r="AS5" s="7" t="s">
        <v>545</v>
      </c>
      <c r="AT5" s="5" t="s">
        <v>58</v>
      </c>
      <c r="AU5" s="5" t="str">
        <f t="shared" si="1"/>
        <v>Nakshatra: Rohini
Ruling Deity: Brahma_x000D_Symbol: Chariot or Ox Cart_x000D_Animal: Male Snake_x000D_Nature: Tamas_x000D_Gender: Female_x000D_Dosha: Kapha_x000D_Guna: Sattva_x000D_Purpose: Growth and Nourishment_x000D_Tree: Palasa_x000D_Gemstone: Pearl_x000D_Yoga: Vajra_x000D_Plant/Flower: Palasa_x000D_Color: Red_x000D_Planet: Moon_x000D_Mantra: Om BrahmaNe Namaha_x000D_Body Temperament: Earthy_x000D_Career/Profession: Artists, Musicians, Designers_x000D_Compatibility: Ashwini, Bharani, Krittika, Mrigashirsha, Ardra_x000D_Lucky Numbers: 5, 6_x000D_Lucky Days: Monday, Wednesday_x000D_Lucky Directions: North_x000D_Auspicious Activities: Marriage, artistic pursuits, starting new ventures_x000D_Inauspicious Activities: Theft, deceit, lies_x000D_Health Issues: Eye problems, reproductive issues_x000D_Prayers or Rituals: Worship Lord Brahma_x000D_Historical/Mythological Significance: Birthplace of Lord Krishna_x000D_Mudra: Hakini Mudra_x000D_Food/Dietary Recommendation: Light and wholesome food, milk and dairy products_x000D_Yoga Posture/Asana: Balasana, Matsyasana, Viparita Karani_x000D_Tarot Card/Divination Symbol: The Empress_x000D_Hindu Festivals/Holidays: Raksha Bandhan_x000D_Chakra/Energy Center: Anahata_x000D_Yantra/Sacred Geometry: Vastu Yantra_x000D_Spiritual Practice/Sadhana: Meditation and pranayama_x000D_Metal/Mineral: Pearl_x000D_Aromatherapy/Essential Oils: Rose, jasmine, lavender_x000D_Personality Traits/Characteristics: Artistic, creative, nurturing_x000D_Mythological Story/Legend: Rohini, the beloved of the moon_x000D_Sound/Mantra: Om Hrim_x000D_Flower: Wild Rose_x000D_Prana: Vyana Vayu_x000D_Varna: Kshatriya_x000D_Taste: Astringent_x000D_Dosha Element: Kapha_x000D_</v>
      </c>
      <c r="AV5" s="5" t="str">
        <f t="shared" si="2"/>
        <v>Nakshatra: Rohini
Ruling Deity: Brahma_x000D_Symbol: Chariot or Ox Cart_x000D_Animal: Male Snake_x000D_Nature: Tamas_x000D_Gender: Female_x000D_Dosha: Kapha_x000D_Guna: Sattva_x000D_Purpose: Growth and Nourishment_x000D_Tree: Palasa_x000D_Gemstone: Pearl_x000D_Yoga: Vajra_x000D_Plant/Flower: Palasa_x000D_Color: Red_x000D_Planet: Moon_x000D_Mantra: Om BrahmaNe Namaha_x000D_Body Temperament: Earthy_x000D_Career/Profession: Artists, Musicians, Designers_x000D_Compatibility: Ashwini, Bharani, Krittika, Mrigashirsha, Ardra_x000D_Lucky Numbers: 5, 6_x000D_Lucky Days: Monday, Wednesday_x000D_Lucky Directions: North_x000D_Auspicious Activities: Marriage, artistic pursuits, starting new ventures_x000D_Inauspicious Activities: Theft, deceit, lies_x000D_Health Issues: Eye problems, reproductive issues_x000D_Prayers or Rituals: Worship Lord Brahma_x000D_Historical/Mythological Significance: Birthplace of Lord Krishna_x000D_Mudra: Hakini Mudra_x000D_Food/Dietary Recommendation: Light and wholesome food, milk and dairy products_x000D_Yoga Posture/Asana: Balasana, Matsyasana, Viparita Karani_x000D_Tarot Card/Divination Symbol: The Empress_x000D_Hindu Festivals/Holidays: Raksha Bandhan_x000D_Chakra/Energy Center: Anahata_x000D_Yantra/Sacred Geometry: Vastu Yantra_x000D_Spiritual Practice/Sadhana: Meditation and pranayama_x000D_Metal/Mineral: Pearl_x000D_Aromatherapy/Essential Oils: Rose, jasmine, lavender_x000D_Personality Traits/Characteristics: Artistic, creative, nurturing_x000D_Mythological Story/Legend: Rohini, the beloved of the moon_x000D_Sound/Mantra: Om Hrim_x000D_Flower: Wild Rose_x000D_Prana: Vyana Vayu_x000D_Varna: Kshatriya_x000D_Taste: Astringent_x000D_Dosha Element: Kapha_x000D_</v>
      </c>
      <c r="AW5" s="5" t="str">
        <f t="shared" si="3"/>
        <v xml:space="preserve">Nakshatra: Rohini
</v>
      </c>
      <c r="AX5" s="5" t="str">
        <f t="shared" si="4"/>
        <v>Ruling Deity: Brahma_x000D_</v>
      </c>
      <c r="AY5" s="5" t="str">
        <f t="shared" si="0"/>
        <v>Symbol: Chariot or Ox Cart_x000D_</v>
      </c>
      <c r="AZ5" s="5" t="str">
        <f t="shared" si="0"/>
        <v>Animal: Male Snake_x000D_</v>
      </c>
      <c r="BA5" s="5" t="str">
        <f t="shared" si="0"/>
        <v>Nature: Tamas_x000D_</v>
      </c>
      <c r="BB5" s="5" t="str">
        <f t="shared" si="0"/>
        <v>Gender: Female_x000D_</v>
      </c>
      <c r="BC5" s="5" t="str">
        <f t="shared" si="0"/>
        <v>Dosha: Kapha_x000D_</v>
      </c>
      <c r="BD5" s="5" t="str">
        <f t="shared" si="0"/>
        <v>Guna: Sattva_x000D_</v>
      </c>
      <c r="BE5" s="5" t="str">
        <f t="shared" si="0"/>
        <v>Purpose: Growth and Nourishment_x000D_</v>
      </c>
      <c r="BF5" s="5" t="str">
        <f t="shared" si="0"/>
        <v>Tree: Palasa_x000D_</v>
      </c>
      <c r="BG5" s="5" t="str">
        <f t="shared" si="0"/>
        <v>Gemstone: Pearl_x000D_</v>
      </c>
      <c r="BH5" s="5" t="str">
        <f t="shared" si="0"/>
        <v>Yoga: Vajra_x000D_</v>
      </c>
      <c r="BI5" s="5" t="str">
        <f t="shared" si="0"/>
        <v>Plant/Flower: Palasa_x000D_</v>
      </c>
      <c r="BJ5" s="5" t="str">
        <f t="shared" si="0"/>
        <v>Color: Red_x000D_</v>
      </c>
      <c r="BK5" s="5" t="str">
        <f t="shared" si="0"/>
        <v>Planet: Moon_x000D_</v>
      </c>
      <c r="BL5" s="5" t="str">
        <f t="shared" si="0"/>
        <v>Mantra: Om BrahmaNe Namaha_x000D_</v>
      </c>
      <c r="BM5" s="5" t="str">
        <f t="shared" si="0"/>
        <v>Body Temperament: Earthy_x000D_</v>
      </c>
      <c r="BN5" s="5" t="str">
        <f t="shared" si="0"/>
        <v>Career/Profession: Artists, Musicians, Designers_x000D_</v>
      </c>
      <c r="BO5" s="5" t="str">
        <f t="shared" si="0"/>
        <v>Compatibility: Ashwini, Bharani, Krittika, Mrigashirsha, Ardra_x000D_</v>
      </c>
      <c r="BP5" s="5" t="str">
        <f t="shared" si="0"/>
        <v>Lucky Numbers: 5, 6_x000D_</v>
      </c>
      <c r="BQ5" s="5" t="str">
        <f t="shared" si="0"/>
        <v>Lucky Days: Monday, Wednesday_x000D_</v>
      </c>
      <c r="BR5" s="5" t="str">
        <f t="shared" si="0"/>
        <v>Lucky Directions: North_x000D_</v>
      </c>
      <c r="BS5" s="5" t="str">
        <f t="shared" si="0"/>
        <v>Auspicious Activities: Marriage, artistic pursuits, starting new ventures_x000D_</v>
      </c>
      <c r="BT5" s="5" t="str">
        <f t="shared" si="0"/>
        <v>Inauspicious Activities: Theft, deceit, lies_x000D_</v>
      </c>
      <c r="BU5" s="5" t="str">
        <f t="shared" si="0"/>
        <v>Health Issues: Eye problems, reproductive issues_x000D_</v>
      </c>
      <c r="BV5" s="5" t="str">
        <f t="shared" si="0"/>
        <v>Prayers or Rituals: Worship Lord Brahma_x000D_</v>
      </c>
      <c r="BW5" s="5" t="str">
        <f t="shared" si="0"/>
        <v>Historical/Mythological Significance: Birthplace of Lord Krishna_x000D_</v>
      </c>
      <c r="BX5" s="5" t="str">
        <f t="shared" si="0"/>
        <v>Mudra: Hakini Mudra_x000D_</v>
      </c>
      <c r="BY5" s="5" t="str">
        <f t="shared" si="0"/>
        <v>Food/Dietary Recommendation: Light and wholesome food, milk and dairy products_x000D_</v>
      </c>
      <c r="BZ5" s="5" t="str">
        <f t="shared" si="0"/>
        <v>Yoga Posture/Asana: Balasana, Matsyasana, Viparita Karani_x000D_</v>
      </c>
      <c r="CA5" s="5" t="str">
        <f t="shared" si="0"/>
        <v>Tarot Card/Divination Symbol: The Empress_x000D_</v>
      </c>
      <c r="CB5" s="5" t="str">
        <f t="shared" si="0"/>
        <v>Hindu Festivals/Holidays: Raksha Bandhan_x000D_</v>
      </c>
      <c r="CC5" s="5" t="str">
        <f t="shared" si="0"/>
        <v>Chakra/Energy Center: Anahata_x000D_</v>
      </c>
      <c r="CD5" s="5" t="str">
        <f t="shared" si="0"/>
        <v>Yantra/Sacred Geometry: Vastu Yantra_x000D_</v>
      </c>
      <c r="CE5" s="5" t="str">
        <f t="shared" si="0"/>
        <v>Spiritual Practice/Sadhana: Meditation and pranayama_x000D_</v>
      </c>
      <c r="CF5" s="5" t="str">
        <f t="shared" si="0"/>
        <v>Metal/Mineral: Pearl_x000D_</v>
      </c>
      <c r="CG5" s="5" t="str">
        <f t="shared" si="0"/>
        <v>Aromatherapy/Essential Oils: Rose, jasmine, lavender_x000D_</v>
      </c>
      <c r="CH5" s="5" t="str">
        <f t="shared" si="0"/>
        <v>Personality Traits/Characteristics: Artistic, creative, nurturing_x000D_</v>
      </c>
      <c r="CI5" s="5" t="str">
        <f t="shared" si="0"/>
        <v>Mythological Story/Legend: Rohini, the beloved of the moon_x000D_</v>
      </c>
      <c r="CJ5" s="5" t="str">
        <f t="shared" si="0"/>
        <v>Sound/Mantra: Om Hrim_x000D_</v>
      </c>
      <c r="CK5" s="5" t="str">
        <f t="shared" si="0"/>
        <v>Flower: Wild Rose_x000D_</v>
      </c>
      <c r="CL5" s="5" t="str">
        <f t="shared" si="0"/>
        <v>Prana: Vyana Vayu_x000D_</v>
      </c>
      <c r="CM5" s="5" t="str">
        <f t="shared" si="0"/>
        <v>Varna: Kshatriya_x000D_</v>
      </c>
      <c r="CN5" s="5" t="str">
        <f t="shared" si="0"/>
        <v>Taste: Astringent_x000D_</v>
      </c>
      <c r="CO5" s="5" t="str">
        <f t="shared" si="0"/>
        <v>Dosha Element: Kapha_x000D_</v>
      </c>
    </row>
    <row r="6" spans="1:94" ht="35.4" customHeight="1" thickBot="1">
      <c r="A6" s="6">
        <v>5</v>
      </c>
      <c r="B6" s="11" t="s">
        <v>202</v>
      </c>
      <c r="C6" s="6" t="s">
        <v>80</v>
      </c>
      <c r="D6" s="6" t="s">
        <v>203</v>
      </c>
      <c r="E6" s="6" t="s">
        <v>151</v>
      </c>
      <c r="F6" s="6" t="s">
        <v>48</v>
      </c>
      <c r="G6" s="6" t="s">
        <v>46</v>
      </c>
      <c r="H6" s="6" t="s">
        <v>58</v>
      </c>
      <c r="I6" s="6" t="s">
        <v>48</v>
      </c>
      <c r="J6" s="6" t="s">
        <v>204</v>
      </c>
      <c r="K6" s="6" t="s">
        <v>82</v>
      </c>
      <c r="L6" s="6" t="s">
        <v>129</v>
      </c>
      <c r="M6" s="6" t="s">
        <v>197</v>
      </c>
      <c r="N6" s="6" t="s">
        <v>82</v>
      </c>
      <c r="O6" s="6" t="s">
        <v>78</v>
      </c>
      <c r="P6" s="6" t="s">
        <v>84</v>
      </c>
      <c r="Q6" s="7" t="s">
        <v>205</v>
      </c>
      <c r="R6" s="7" t="s">
        <v>319</v>
      </c>
      <c r="S6" s="7" t="s">
        <v>320</v>
      </c>
      <c r="T6" s="7" t="s">
        <v>321</v>
      </c>
      <c r="U6" s="7" t="s">
        <v>322</v>
      </c>
      <c r="V6" s="7" t="s">
        <v>313</v>
      </c>
      <c r="W6" s="7" t="s">
        <v>323</v>
      </c>
      <c r="X6" s="7" t="s">
        <v>414</v>
      </c>
      <c r="Y6" s="7" t="s">
        <v>415</v>
      </c>
      <c r="Z6" s="7" t="s">
        <v>416</v>
      </c>
      <c r="AA6" s="7" t="s">
        <v>417</v>
      </c>
      <c r="AB6" s="7" t="s">
        <v>418</v>
      </c>
      <c r="AC6" s="7" t="s">
        <v>576</v>
      </c>
      <c r="AD6" s="7" t="s">
        <v>577</v>
      </c>
      <c r="AE6" s="7" t="s">
        <v>578</v>
      </c>
      <c r="AF6" s="7" t="s">
        <v>579</v>
      </c>
      <c r="AG6" s="7" t="s">
        <v>580</v>
      </c>
      <c r="AH6" s="7" t="s">
        <v>581</v>
      </c>
      <c r="AI6" s="7" t="s">
        <v>582</v>
      </c>
      <c r="AJ6" s="7" t="s">
        <v>583</v>
      </c>
      <c r="AK6" s="7" t="s">
        <v>152</v>
      </c>
      <c r="AL6" s="7" t="s">
        <v>584</v>
      </c>
      <c r="AM6" s="7" t="s">
        <v>585</v>
      </c>
      <c r="AN6" s="7" t="s">
        <v>586</v>
      </c>
      <c r="AO6" s="7" t="s">
        <v>587</v>
      </c>
      <c r="AP6" s="7" t="s">
        <v>588</v>
      </c>
      <c r="AQ6" s="7" t="s">
        <v>527</v>
      </c>
      <c r="AR6" s="7" t="s">
        <v>528</v>
      </c>
      <c r="AS6" s="7" t="s">
        <v>529</v>
      </c>
      <c r="AT6" s="5" t="s">
        <v>65</v>
      </c>
      <c r="AU6" s="5" t="str">
        <f t="shared" si="1"/>
        <v>Nakshatra: Mrigashirsha
Ruling Deity: Soma_x000D_Symbol: Deer Head_x000D_Animal: Male Deer_x000D_Nature: Rajas_x000D_Gender: Male_x000D_Dosha: Kapha_x000D_Guna: Rajas_x000D_Purpose: Creativity_x000D_Tree: Arjuna_x000D_Gemstone: Coral_x000D_Yoga: Vyatipata_x000D_Plant/Flower: Arjuna_x000D_Color: Green_x000D_Planet: Mars_x000D_Mantra: Om Somaya Namaha_x000D_Body Temperament: Airy_x000D_Career/Profession: Writers, Poets, Scholars_x000D_Compatibility: Ashwini, Bharani, Krittika, Rohini, Ardra, Punarvasu_x000D_Lucky Numbers: 3, 5_x000D_Lucky Days: Tuesday, Thursday_x000D_Lucky Directions: West_x000D_Auspicious Activities: Travel, buying property, starting new ventures_x000D_Inauspicious Activities: Disputes, arguments, theft_x000D_Health Issues: Respiratory issues, fever_x000D_Prayers or Rituals: Worship Lord Chandra_x000D_Historical/Mythological Significance: Birthplace of Soma, the moon god_x000D_Mudra: Shunya Mudra_x000D_Food/Dietary Recommendation: Light and fresh food, fruits and salads_x000D_Yoga Posture/Asana: Bhujangasana, Makarasana, Pavanamuktasana_x000D_Tarot Card/Divination Symbol: The Lovers_x000D_Hindu Festivals/Holidays: Diwali_x000D_Chakra/Energy Center: Vishuddha_x000D_Yantra/Sacred Geometry: Meru Yantra_x000D_Spiritual Practice/Sadhana: Chanting mantras and meditation_x000D_Metal/Mineral: Topaz_x000D_Aromatherapy/Essential Oils: Peppermint, lavender, chamomile_x000D_Personality Traits/Characteristics: Curious, playful, flirtatious_x000D_Mythological Story/Legend: Soma, the god of the moon_x000D_Sound/Mantra: Om Sham_x000D_Flower: Jasmine_x000D_Prana: Prana Vayu_x000D_Varna: Vaishya_x000D_Taste: Sweet_x000D_Dosha Element: Vata_x000D_</v>
      </c>
      <c r="AV6" s="5" t="str">
        <f t="shared" si="2"/>
        <v>Nakshatra: Mrigashirsha
Ruling Deity: Soma_x000D_Symbol: Deer Head_x000D_Animal: Male Deer_x000D_Nature: Rajas_x000D_Gender: Male_x000D_Dosha: Kapha_x000D_Guna: Rajas_x000D_Purpose: Creativity_x000D_Tree: Arjuna_x000D_Gemstone: Coral_x000D_Yoga: Vyatipata_x000D_Plant/Flower: Arjuna_x000D_Color: Green_x000D_Planet: Mars_x000D_Mantra: Om Somaya Namaha_x000D_Body Temperament: Airy_x000D_Career/Profession: Writers, Poets, Scholars_x000D_Compatibility: Ashwini, Bharani, Krittika, Rohini, Ardra, Punarvasu_x000D_Lucky Numbers: 3, 5_x000D_Lucky Days: Tuesday, Thursday_x000D_Lucky Directions: West_x000D_Auspicious Activities: Travel, buying property, starting new ventures_x000D_Inauspicious Activities: Disputes, arguments, theft_x000D_Health Issues: Respiratory issues, fever_x000D_Prayers or Rituals: Worship Lord Chandra_x000D_Historical/Mythological Significance: Birthplace of Soma, the moon god_x000D_Mudra: Shunya Mudra_x000D_Food/Dietary Recommendation: Light and fresh food, fruits and salads_x000D_Yoga Posture/Asana: Bhujangasana, Makarasana, Pavanamuktasana_x000D_Tarot Card/Divination Symbol: The Lovers_x000D_Hindu Festivals/Holidays: Diwali_x000D_Chakra/Energy Center: Vishuddha_x000D_Yantra/Sacred Geometry: Meru Yantra_x000D_Spiritual Practice/Sadhana: Chanting mantras and meditation_x000D_Metal/Mineral: Topaz_x000D_Aromatherapy/Essential Oils: Peppermint, lavender, chamomile_x000D_Personality Traits/Characteristics: Curious, playful, flirtatious_x000D_Mythological Story/Legend: Soma, the god of the moon_x000D_Sound/Mantra: Om Sham_x000D_Flower: Jasmine_x000D_Prana: Prana Vayu_x000D_Varna: Vaishya_x000D_Taste: Sweet_x000D_Dosha Element: Vata_x000D_</v>
      </c>
      <c r="AW6" s="5" t="str">
        <f t="shared" si="3"/>
        <v xml:space="preserve">Nakshatra: Mrigashirsha
</v>
      </c>
      <c r="AX6" s="5" t="str">
        <f t="shared" si="4"/>
        <v>Ruling Deity: Soma_x000D_</v>
      </c>
      <c r="AY6" s="5" t="str">
        <f t="shared" si="0"/>
        <v>Symbol: Deer Head_x000D_</v>
      </c>
      <c r="AZ6" s="5" t="str">
        <f t="shared" si="0"/>
        <v>Animal: Male Deer_x000D_</v>
      </c>
      <c r="BA6" s="5" t="str">
        <f t="shared" si="0"/>
        <v>Nature: Rajas_x000D_</v>
      </c>
      <c r="BB6" s="5" t="str">
        <f t="shared" si="0"/>
        <v>Gender: Male_x000D_</v>
      </c>
      <c r="BC6" s="5" t="str">
        <f t="shared" si="0"/>
        <v>Dosha: Kapha_x000D_</v>
      </c>
      <c r="BD6" s="5" t="str">
        <f t="shared" si="0"/>
        <v>Guna: Rajas_x000D_</v>
      </c>
      <c r="BE6" s="5" t="str">
        <f t="shared" si="0"/>
        <v>Purpose: Creativity_x000D_</v>
      </c>
      <c r="BF6" s="5" t="str">
        <f t="shared" si="0"/>
        <v>Tree: Arjuna_x000D_</v>
      </c>
      <c r="BG6" s="5" t="str">
        <f t="shared" si="0"/>
        <v>Gemstone: Coral_x000D_</v>
      </c>
      <c r="BH6" s="5" t="str">
        <f t="shared" si="0"/>
        <v>Yoga: Vyatipata_x000D_</v>
      </c>
      <c r="BI6" s="5" t="str">
        <f t="shared" si="0"/>
        <v>Plant/Flower: Arjuna_x000D_</v>
      </c>
      <c r="BJ6" s="5" t="str">
        <f t="shared" si="0"/>
        <v>Color: Green_x000D_</v>
      </c>
      <c r="BK6" s="5" t="str">
        <f t="shared" si="0"/>
        <v>Planet: Mars_x000D_</v>
      </c>
      <c r="BL6" s="5" t="str">
        <f t="shared" si="0"/>
        <v>Mantra: Om Somaya Namaha_x000D_</v>
      </c>
      <c r="BM6" s="5" t="str">
        <f t="shared" si="0"/>
        <v>Body Temperament: Airy_x000D_</v>
      </c>
      <c r="BN6" s="5" t="str">
        <f t="shared" si="0"/>
        <v>Career/Profession: Writers, Poets, Scholars_x000D_</v>
      </c>
      <c r="BO6" s="5" t="str">
        <f t="shared" si="0"/>
        <v>Compatibility: Ashwini, Bharani, Krittika, Rohini, Ardra, Punarvasu_x000D_</v>
      </c>
      <c r="BP6" s="5" t="str">
        <f t="shared" si="0"/>
        <v>Lucky Numbers: 3, 5_x000D_</v>
      </c>
      <c r="BQ6" s="5" t="str">
        <f t="shared" si="0"/>
        <v>Lucky Days: Tuesday, Thursday_x000D_</v>
      </c>
      <c r="BR6" s="5" t="str">
        <f t="shared" si="0"/>
        <v>Lucky Directions: West_x000D_</v>
      </c>
      <c r="BS6" s="5" t="str">
        <f t="shared" si="0"/>
        <v>Auspicious Activities: Travel, buying property, starting new ventures_x000D_</v>
      </c>
      <c r="BT6" s="5" t="str">
        <f t="shared" si="0"/>
        <v>Inauspicious Activities: Disputes, arguments, theft_x000D_</v>
      </c>
      <c r="BU6" s="5" t="str">
        <f t="shared" si="0"/>
        <v>Health Issues: Respiratory issues, fever_x000D_</v>
      </c>
      <c r="BV6" s="5" t="str">
        <f t="shared" si="0"/>
        <v>Prayers or Rituals: Worship Lord Chandra_x000D_</v>
      </c>
      <c r="BW6" s="5" t="str">
        <f t="shared" si="0"/>
        <v>Historical/Mythological Significance: Birthplace of Soma, the moon god_x000D_</v>
      </c>
      <c r="BX6" s="5" t="str">
        <f t="shared" si="0"/>
        <v>Mudra: Shunya Mudra_x000D_</v>
      </c>
      <c r="BY6" s="5" t="str">
        <f t="shared" si="0"/>
        <v>Food/Dietary Recommendation: Light and fresh food, fruits and salads_x000D_</v>
      </c>
      <c r="BZ6" s="5" t="str">
        <f t="shared" si="0"/>
        <v>Yoga Posture/Asana: Bhujangasana, Makarasana, Pavanamuktasana_x000D_</v>
      </c>
      <c r="CA6" s="5" t="str">
        <f t="shared" si="0"/>
        <v>Tarot Card/Divination Symbol: The Lovers_x000D_</v>
      </c>
      <c r="CB6" s="5" t="str">
        <f t="shared" si="0"/>
        <v>Hindu Festivals/Holidays: Diwali_x000D_</v>
      </c>
      <c r="CC6" s="5" t="str">
        <f t="shared" si="0"/>
        <v>Chakra/Energy Center: Vishuddha_x000D_</v>
      </c>
      <c r="CD6" s="5" t="str">
        <f t="shared" si="0"/>
        <v>Yantra/Sacred Geometry: Meru Yantra_x000D_</v>
      </c>
      <c r="CE6" s="5" t="str">
        <f t="shared" si="0"/>
        <v>Spiritual Practice/Sadhana: Chanting mantras and meditation_x000D_</v>
      </c>
      <c r="CF6" s="5" t="str">
        <f t="shared" si="0"/>
        <v>Metal/Mineral: Topaz_x000D_</v>
      </c>
      <c r="CG6" s="5" t="str">
        <f t="shared" si="0"/>
        <v>Aromatherapy/Essential Oils: Peppermint, lavender, chamomile_x000D_</v>
      </c>
      <c r="CH6" s="5" t="str">
        <f t="shared" si="0"/>
        <v>Personality Traits/Characteristics: Curious, playful, flirtatious_x000D_</v>
      </c>
      <c r="CI6" s="5" t="str">
        <f t="shared" si="0"/>
        <v>Mythological Story/Legend: Soma, the god of the moon_x000D_</v>
      </c>
      <c r="CJ6" s="5" t="str">
        <f t="shared" si="0"/>
        <v>Sound/Mantra: Om Sham_x000D_</v>
      </c>
      <c r="CK6" s="5" t="str">
        <f t="shared" si="0"/>
        <v>Flower: Jasmine_x000D_</v>
      </c>
      <c r="CL6" s="5" t="str">
        <f t="shared" si="0"/>
        <v>Prana: Prana Vayu_x000D_</v>
      </c>
      <c r="CM6" s="5" t="str">
        <f t="shared" si="0"/>
        <v>Varna: Vaishya_x000D_</v>
      </c>
      <c r="CN6" s="5" t="str">
        <f t="shared" si="0"/>
        <v>Taste: Sweet_x000D_</v>
      </c>
      <c r="CO6" s="5" t="str">
        <f t="shared" si="0"/>
        <v>Dosha Element: Vata_x000D_</v>
      </c>
    </row>
    <row r="7" spans="1:94" ht="35.4" customHeight="1" thickBot="1">
      <c r="A7" s="6">
        <v>6</v>
      </c>
      <c r="B7" s="11" t="s">
        <v>85</v>
      </c>
      <c r="C7" s="6" t="s">
        <v>86</v>
      </c>
      <c r="D7" s="6" t="s">
        <v>206</v>
      </c>
      <c r="E7" s="6" t="s">
        <v>207</v>
      </c>
      <c r="F7" s="6" t="s">
        <v>59</v>
      </c>
      <c r="G7" s="6" t="s">
        <v>57</v>
      </c>
      <c r="H7" s="6" t="s">
        <v>65</v>
      </c>
      <c r="I7" s="6" t="s">
        <v>59</v>
      </c>
      <c r="J7" s="6" t="s">
        <v>208</v>
      </c>
      <c r="K7" s="6" t="s">
        <v>209</v>
      </c>
      <c r="L7" s="6" t="s">
        <v>49</v>
      </c>
      <c r="M7" s="6" t="s">
        <v>210</v>
      </c>
      <c r="N7" s="6" t="s">
        <v>209</v>
      </c>
      <c r="O7" s="6" t="s">
        <v>211</v>
      </c>
      <c r="P7" s="6" t="s">
        <v>89</v>
      </c>
      <c r="Q7" s="7" t="s">
        <v>90</v>
      </c>
      <c r="R7" s="7" t="s">
        <v>319</v>
      </c>
      <c r="S7" s="7" t="s">
        <v>324</v>
      </c>
      <c r="T7" s="7" t="s">
        <v>325</v>
      </c>
      <c r="U7" s="7" t="s">
        <v>326</v>
      </c>
      <c r="V7" s="7" t="s">
        <v>317</v>
      </c>
      <c r="W7" s="7" t="s">
        <v>318</v>
      </c>
      <c r="X7" s="7" t="s">
        <v>419</v>
      </c>
      <c r="Y7" s="7" t="s">
        <v>420</v>
      </c>
      <c r="Z7" s="7" t="s">
        <v>421</v>
      </c>
      <c r="AA7" s="7" t="s">
        <v>422</v>
      </c>
      <c r="AB7" s="7" t="s">
        <v>423</v>
      </c>
      <c r="AC7" s="7" t="s">
        <v>589</v>
      </c>
      <c r="AD7" s="7" t="s">
        <v>590</v>
      </c>
      <c r="AE7" s="7" t="s">
        <v>591</v>
      </c>
      <c r="AF7" s="7" t="s">
        <v>592</v>
      </c>
      <c r="AG7" s="7" t="s">
        <v>593</v>
      </c>
      <c r="AH7" s="7" t="s">
        <v>581</v>
      </c>
      <c r="AI7" s="7" t="s">
        <v>594</v>
      </c>
      <c r="AJ7" s="7" t="s">
        <v>595</v>
      </c>
      <c r="AK7" s="7" t="s">
        <v>596</v>
      </c>
      <c r="AL7" s="7" t="s">
        <v>597</v>
      </c>
      <c r="AM7" s="7" t="s">
        <v>598</v>
      </c>
      <c r="AN7" s="7" t="s">
        <v>599</v>
      </c>
      <c r="AO7" s="7" t="s">
        <v>600</v>
      </c>
      <c r="AP7" s="7" t="s">
        <v>601</v>
      </c>
      <c r="AQ7" s="7" t="s">
        <v>527</v>
      </c>
      <c r="AR7" s="7" t="s">
        <v>602</v>
      </c>
      <c r="AS7" s="7" t="s">
        <v>545</v>
      </c>
      <c r="AT7" s="5" t="s">
        <v>65</v>
      </c>
      <c r="AU7" s="5" t="str">
        <f t="shared" si="1"/>
        <v>Nakshatra: Ardra
Ruling Deity: Rudra_x000D_Symbol: Teardrop or Gem_x000D_Animal: Female Dog_x000D_Nature: Tamas_x000D_Gender: Female_x000D_Dosha: Vata_x000D_Guna: Tamas_x000D_Purpose: Transformation_x000D_Tree: Rudraksha_x000D_Gemstone: Cat's Eye_x000D_Yoga: Variyan_x000D_Plant/Flower: Rudraksha_x000D_Color: Grey_x000D_Planet: Rahu_x000D_Mantra: Om Rudraya Namaha_x000D_Body Temperament: Airy_x000D_Career/Profession: Scientists, Researchers, Inventors_x000D_Compatibility: Mrigashirsha, Punarvasu, Pushya, Ashlesha, Magha_x000D_Lucky Numbers: 4, 8_x000D_Lucky Days: Monday, Wednesday_x000D_Lucky Directions: North_x000D_Auspicious Activities: Spiritual practices, seeking knowledge, starting new ventures_x000D_Inauspicious Activities: Arguments, conflicts, injury_x000D_Health Issues: Asthma, breathing difficulties_x000D_Prayers or Rituals: Worship Lord Shiva_x000D_Historical/Mythological Significance: Birthplace of Rudra, fierce form of Lord Shiva_x000D_Mudra: Prana Mudra_x000D_Food/Dietary Recommendation: Cooling and hydrating foods, watery fruits and vegetables_x000D_Yoga Posture/Asana: Utkatasana, Natarajasana, Garudasana_x000D_Tarot Card/Divination Symbol: The Tower_x000D_Hindu Festivals/Holidays: Shiva Ratri_x000D_Chakra/Energy Center: Vishuddha_x000D_Yantra/Sacred Geometry: Rudra Yantra_x000D_Spiritual Practice/Sadhana: Meditation and surrendering to the divine_x000D_Metal/Mineral: Rahu's gemstone - Hessonite Garnet_x000D_Aromatherapy/Essential Oils: Eucalyptus, Peppermint, Lemon_x000D_Personality Traits/Characteristics: Restless, emotional, intense_x000D_Mythological Story/Legend: Rudra, the fierce form of Lord Shiva_x000D_Sound/Mantra: Om Aim_x000D_Flower: Blue Lotus_x000D_Prana: Prana Vayu_x000D_Varna: Sudra_x000D_Taste: Astringent_x000D_Dosha Element: Vata_x000D_</v>
      </c>
      <c r="AV7" s="5" t="str">
        <f t="shared" si="2"/>
        <v>Nakshatra: Ardra
Ruling Deity: Rudra_x000D_Symbol: Teardrop or Gem_x000D_Animal: Female Dog_x000D_Nature: Tamas_x000D_Gender: Female_x000D_Dosha: Vata_x000D_Guna: Tamas_x000D_Purpose: Transformation_x000D_Tree: Rudraksha_x000D_Gemstone: Cat's Eye_x000D_Yoga: Variyan_x000D_Plant/Flower: Rudraksha_x000D_Color: Grey_x000D_Planet: Rahu_x000D_Mantra: Om Rudraya Namaha_x000D_Body Temperament: Airy_x000D_Career/Profession: Scientists, Researchers, Inventors_x000D_Compatibility: Mrigashirsha, Punarvasu, Pushya, Ashlesha, Magha_x000D_Lucky Numbers: 4, 8_x000D_Lucky Days: Monday, Wednesday_x000D_Lucky Directions: North_x000D_Auspicious Activities: Spiritual practices, seeking knowledge, starting new ventures_x000D_Inauspicious Activities: Arguments, conflicts, injury_x000D_Health Issues: Asthma, breathing difficulties_x000D_Prayers or Rituals: Worship Lord Shiva_x000D_Historical/Mythological Significance: Birthplace of Rudra, fierce form of Lord Shiva_x000D_Mudra: Prana Mudra_x000D_Food/Dietary Recommendation: Cooling and hydrating foods, watery fruits and vegetables_x000D_Yoga Posture/Asana: Utkatasana, Natarajasana, Garudasana_x000D_Tarot Card/Divination Symbol: The Tower_x000D_Hindu Festivals/Holidays: Shiva Ratri_x000D_Chakra/Energy Center: Vishuddha_x000D_Yantra/Sacred Geometry: Rudra Yantra_x000D_Spiritual Practice/Sadhana: Meditation and surrendering to the divine_x000D_Metal/Mineral: Rahu's gemstone - Hessonite Garnet_x000D_Aromatherapy/Essential Oils: Eucalyptus, Peppermint, Lemon_x000D_Personality Traits/Characteristics: Restless, emotional, intense_x000D_Mythological Story/Legend: Rudra, the fierce form of Lord Shiva_x000D_Sound/Mantra: Om Aim_x000D_Flower: Blue Lotus_x000D_Prana: Prana Vayu_x000D_Varna: Sudra_x000D_Taste: Astringent_x000D_Dosha Element: Vata_x000D_</v>
      </c>
      <c r="AW7" s="5" t="str">
        <f t="shared" si="3"/>
        <v xml:space="preserve">Nakshatra: Ardra
</v>
      </c>
      <c r="AX7" s="5" t="str">
        <f t="shared" si="4"/>
        <v>Ruling Deity: Rudra_x000D_</v>
      </c>
      <c r="AY7" s="5" t="str">
        <f t="shared" si="0"/>
        <v>Symbol: Teardrop or Gem_x000D_</v>
      </c>
      <c r="AZ7" s="5" t="str">
        <f t="shared" si="0"/>
        <v>Animal: Female Dog_x000D_</v>
      </c>
      <c r="BA7" s="5" t="str">
        <f t="shared" si="0"/>
        <v>Nature: Tamas_x000D_</v>
      </c>
      <c r="BB7" s="5" t="str">
        <f t="shared" si="0"/>
        <v>Gender: Female_x000D_</v>
      </c>
      <c r="BC7" s="5" t="str">
        <f t="shared" si="0"/>
        <v>Dosha: Vata_x000D_</v>
      </c>
      <c r="BD7" s="5" t="str">
        <f t="shared" si="0"/>
        <v>Guna: Tamas_x000D_</v>
      </c>
      <c r="BE7" s="5" t="str">
        <f t="shared" si="0"/>
        <v>Purpose: Transformation_x000D_</v>
      </c>
      <c r="BF7" s="5" t="str">
        <f t="shared" si="0"/>
        <v>Tree: Rudraksha_x000D_</v>
      </c>
      <c r="BG7" s="5" t="str">
        <f t="shared" si="0"/>
        <v>Gemstone: Cat's Eye_x000D_</v>
      </c>
      <c r="BH7" s="5" t="str">
        <f t="shared" si="0"/>
        <v>Yoga: Variyan_x000D_</v>
      </c>
      <c r="BI7" s="5" t="str">
        <f t="shared" si="0"/>
        <v>Plant/Flower: Rudraksha_x000D_</v>
      </c>
      <c r="BJ7" s="5" t="str">
        <f t="shared" si="0"/>
        <v>Color: Grey_x000D_</v>
      </c>
      <c r="BK7" s="5" t="str">
        <f t="shared" si="0"/>
        <v>Planet: Rahu_x000D_</v>
      </c>
      <c r="BL7" s="5" t="str">
        <f t="shared" si="0"/>
        <v>Mantra: Om Rudraya Namaha_x000D_</v>
      </c>
      <c r="BM7" s="5" t="str">
        <f t="shared" si="0"/>
        <v>Body Temperament: Airy_x000D_</v>
      </c>
      <c r="BN7" s="5" t="str">
        <f t="shared" si="0"/>
        <v>Career/Profession: Scientists, Researchers, Inventors_x000D_</v>
      </c>
      <c r="BO7" s="5" t="str">
        <f t="shared" si="0"/>
        <v>Compatibility: Mrigashirsha, Punarvasu, Pushya, Ashlesha, Magha_x000D_</v>
      </c>
      <c r="BP7" s="5" t="str">
        <f t="shared" si="0"/>
        <v>Lucky Numbers: 4, 8_x000D_</v>
      </c>
      <c r="BQ7" s="5" t="str">
        <f t="shared" si="0"/>
        <v>Lucky Days: Monday, Wednesday_x000D_</v>
      </c>
      <c r="BR7" s="5" t="str">
        <f t="shared" si="0"/>
        <v>Lucky Directions: North_x000D_</v>
      </c>
      <c r="BS7" s="5" t="str">
        <f t="shared" si="0"/>
        <v>Auspicious Activities: Spiritual practices, seeking knowledge, starting new ventures_x000D_</v>
      </c>
      <c r="BT7" s="5" t="str">
        <f t="shared" si="0"/>
        <v>Inauspicious Activities: Arguments, conflicts, injury_x000D_</v>
      </c>
      <c r="BU7" s="5" t="str">
        <f t="shared" si="0"/>
        <v>Health Issues: Asthma, breathing difficulties_x000D_</v>
      </c>
      <c r="BV7" s="5" t="str">
        <f t="shared" si="0"/>
        <v>Prayers or Rituals: Worship Lord Shiva_x000D_</v>
      </c>
      <c r="BW7" s="5" t="str">
        <f t="shared" si="0"/>
        <v>Historical/Mythological Significance: Birthplace of Rudra, fierce form of Lord Shiva_x000D_</v>
      </c>
      <c r="BX7" s="5" t="str">
        <f t="shared" si="0"/>
        <v>Mudra: Prana Mudra_x000D_</v>
      </c>
      <c r="BY7" s="5" t="str">
        <f t="shared" si="0"/>
        <v>Food/Dietary Recommendation: Cooling and hydrating foods, watery fruits and vegetables_x000D_</v>
      </c>
      <c r="BZ7" s="5" t="str">
        <f t="shared" si="0"/>
        <v>Yoga Posture/Asana: Utkatasana, Natarajasana, Garudasana_x000D_</v>
      </c>
      <c r="CA7" s="5" t="str">
        <f t="shared" si="0"/>
        <v>Tarot Card/Divination Symbol: The Tower_x000D_</v>
      </c>
      <c r="CB7" s="5" t="str">
        <f t="shared" si="0"/>
        <v>Hindu Festivals/Holidays: Shiva Ratri_x000D_</v>
      </c>
      <c r="CC7" s="5" t="str">
        <f t="shared" si="0"/>
        <v>Chakra/Energy Center: Vishuddha_x000D_</v>
      </c>
      <c r="CD7" s="5" t="str">
        <f t="shared" si="0"/>
        <v>Yantra/Sacred Geometry: Rudra Yantra_x000D_</v>
      </c>
      <c r="CE7" s="5" t="str">
        <f t="shared" si="0"/>
        <v>Spiritual Practice/Sadhana: Meditation and surrendering to the divine_x000D_</v>
      </c>
      <c r="CF7" s="5" t="str">
        <f t="shared" si="0"/>
        <v>Metal/Mineral: Rahu's gemstone - Hessonite Garnet_x000D_</v>
      </c>
      <c r="CG7" s="5" t="str">
        <f t="shared" si="0"/>
        <v>Aromatherapy/Essential Oils: Eucalyptus, Peppermint, Lemon_x000D_</v>
      </c>
      <c r="CH7" s="5" t="str">
        <f t="shared" si="0"/>
        <v>Personality Traits/Characteristics: Restless, emotional, intense_x000D_</v>
      </c>
      <c r="CI7" s="5" t="str">
        <f t="shared" si="0"/>
        <v>Mythological Story/Legend: Rudra, the fierce form of Lord Shiva_x000D_</v>
      </c>
      <c r="CJ7" s="5" t="str">
        <f t="shared" si="0"/>
        <v>Sound/Mantra: Om Aim_x000D_</v>
      </c>
      <c r="CK7" s="5" t="str">
        <f t="shared" si="0"/>
        <v>Flower: Blue Lotus_x000D_</v>
      </c>
      <c r="CL7" s="5" t="str">
        <f t="shared" si="0"/>
        <v>Prana: Prana Vayu_x000D_</v>
      </c>
      <c r="CM7" s="5" t="str">
        <f t="shared" ref="CM7:CO32" si="5">AR$1&amp;": "&amp;AR7&amp;CHAR(13)</f>
        <v>Varna: Sudra_x000D_</v>
      </c>
      <c r="CN7" s="5" t="str">
        <f t="shared" si="5"/>
        <v>Taste: Astringent_x000D_</v>
      </c>
      <c r="CO7" s="5" t="str">
        <f t="shared" si="5"/>
        <v>Dosha Element: Vata_x000D_</v>
      </c>
    </row>
    <row r="8" spans="1:94" ht="35.4" customHeight="1" thickBot="1">
      <c r="A8" s="6">
        <v>7</v>
      </c>
      <c r="B8" s="11" t="s">
        <v>91</v>
      </c>
      <c r="C8" s="6" t="s">
        <v>92</v>
      </c>
      <c r="D8" s="6" t="s">
        <v>93</v>
      </c>
      <c r="E8" s="6" t="s">
        <v>212</v>
      </c>
      <c r="F8" s="6" t="s">
        <v>75</v>
      </c>
      <c r="G8" s="6" t="s">
        <v>46</v>
      </c>
      <c r="H8" s="6" t="s">
        <v>65</v>
      </c>
      <c r="I8" s="6" t="s">
        <v>75</v>
      </c>
      <c r="J8" s="6" t="s">
        <v>213</v>
      </c>
      <c r="K8" s="6" t="s">
        <v>94</v>
      </c>
      <c r="L8" s="6" t="s">
        <v>120</v>
      </c>
      <c r="M8" s="6" t="s">
        <v>214</v>
      </c>
      <c r="N8" s="6" t="s">
        <v>94</v>
      </c>
      <c r="O8" s="6" t="s">
        <v>69</v>
      </c>
      <c r="P8" s="6" t="s">
        <v>97</v>
      </c>
      <c r="Q8" s="7" t="s">
        <v>98</v>
      </c>
      <c r="R8" s="7" t="s">
        <v>327</v>
      </c>
      <c r="S8" s="7" t="s">
        <v>328</v>
      </c>
      <c r="T8" s="7" t="s">
        <v>329</v>
      </c>
      <c r="U8" s="7" t="s">
        <v>307</v>
      </c>
      <c r="V8" s="7" t="s">
        <v>330</v>
      </c>
      <c r="W8" s="7" t="s">
        <v>303</v>
      </c>
      <c r="X8" s="7" t="s">
        <v>424</v>
      </c>
      <c r="Y8" s="7" t="s">
        <v>425</v>
      </c>
      <c r="Z8" s="7" t="s">
        <v>426</v>
      </c>
      <c r="AA8" s="7" t="s">
        <v>427</v>
      </c>
      <c r="AB8" s="7" t="s">
        <v>428</v>
      </c>
      <c r="AC8" s="7" t="s">
        <v>603</v>
      </c>
      <c r="AD8" s="7" t="s">
        <v>604</v>
      </c>
      <c r="AE8" s="7" t="s">
        <v>605</v>
      </c>
      <c r="AF8" s="7" t="s">
        <v>579</v>
      </c>
      <c r="AG8" s="7" t="s">
        <v>580</v>
      </c>
      <c r="AH8" s="7" t="s">
        <v>568</v>
      </c>
      <c r="AI8" s="7" t="s">
        <v>606</v>
      </c>
      <c r="AJ8" s="7" t="s">
        <v>607</v>
      </c>
      <c r="AK8" s="7" t="s">
        <v>130</v>
      </c>
      <c r="AL8" s="7" t="s">
        <v>608</v>
      </c>
      <c r="AM8" s="7" t="s">
        <v>609</v>
      </c>
      <c r="AN8" s="7" t="s">
        <v>610</v>
      </c>
      <c r="AO8" s="7" t="s">
        <v>611</v>
      </c>
      <c r="AP8" s="7" t="s">
        <v>612</v>
      </c>
      <c r="AQ8" s="7" t="s">
        <v>575</v>
      </c>
      <c r="AR8" s="7" t="s">
        <v>561</v>
      </c>
      <c r="AS8" s="7" t="s">
        <v>613</v>
      </c>
      <c r="AT8" s="5" t="s">
        <v>58</v>
      </c>
      <c r="AU8" s="5" t="str">
        <f t="shared" si="1"/>
        <v>Nakshatra: Punarvasu
Ruling Deity: Aditi_x000D_Symbol: Bow and Quiver_x000D_Animal: Male Cat_x000D_Nature: Sattva_x000D_Gender: Male_x000D_Dosha: Vata_x000D_Guna: Sattva_x000D_Purpose: Rejuvenation_x000D_Tree: Ashvattha_x000D_Gemstone: Diamond_x000D_Yoga: Vishti_x000D_Plant/Flower: Ashvattha_x000D_Color: Red_x000D_Planet: Jupiter_x000D_Mantra: Om Adityaya Namaha_x000D_Body Temperament: Watery_x000D_Career/Profession: Teachers, Counselors, Psychologists_x000D_Compatibility: Ashwini, Krittika, Mrigashirsha, Ardra, Pushya, Ashlesha_x000D_Lucky Numbers: 2, 7_x000D_Lucky Days: Monday, Thursday_x000D_Lucky Directions: East_x000D_Auspicious Activities: Starting new ventures, marriage, spiritual practices_x000D_Inauspicious Activities: Arguments, conflicts, legal issues_x000D_Health Issues: Digestive issues, liver problems_x000D_Prayers or Rituals: Worship Lord Jupiter_x000D_Historical/Mythological Significance: Birthplace of Goddess Aditi_x000D_Mudra: Ganesha Mudra_x000D_Food/Dietary Recommendation: Light and easy to digest meals, fruits and vegetables_x000D_Yoga Posture/Asana: Baddha Konasana, Matsyasana, Gomukhasana_x000D_Tarot Card/Divination Symbol: The Lovers_x000D_Hindu Festivals/Holidays: Diwali_x000D_Chakra/Energy Center: Anahata_x000D_Yantra/Sacred Geometry: Sri Yantra_x000D_Spiritual Practice/Sadhana: Connecting with the divine through prayer and devotion_x000D_Metal/Mineral: Gold_x000D_Aromatherapy/Essential Oils: Lavender, Chamomile, Bergamot_x000D_Personality Traits/Characteristics: Nurturing, sensitive, intuitive_x000D_Mythological Story/Legend: The story of Lord Rama and his journey_x000D_Sound/Mantra: Om Namo Narayanaya_x000D_Flower: Yellow Lotus_x000D_Prana: Vyana Vayu_x000D_Varna: Brahmin_x000D_Taste: Astringent, Bitter, Sweet_x000D_Dosha Element: Kapha_x000D_</v>
      </c>
      <c r="AV8" s="5" t="str">
        <f t="shared" si="2"/>
        <v>Nakshatra: Punarvasu
Ruling Deity: Aditi_x000D_Symbol: Bow and Quiver_x000D_Animal: Male Cat_x000D_Nature: Sattva_x000D_Gender: Male_x000D_Dosha: Vata_x000D_Guna: Sattva_x000D_Purpose: Rejuvenation_x000D_Tree: Ashvattha_x000D_Gemstone: Diamond_x000D_Yoga: Vishti_x000D_Plant/Flower: Ashvattha_x000D_Color: Red_x000D_Planet: Jupiter_x000D_Mantra: Om Adityaya Namaha_x000D_Body Temperament: Watery_x000D_Career/Profession: Teachers, Counselors, Psychologists_x000D_Compatibility: Ashwini, Krittika, Mrigashirsha, Ardra, Pushya, Ashlesha_x000D_Lucky Numbers: 2, 7_x000D_Lucky Days: Monday, Thursday_x000D_Lucky Directions: East_x000D_Auspicious Activities: Starting new ventures, marriage, spiritual practices_x000D_Inauspicious Activities: Arguments, conflicts, legal issues_x000D_Health Issues: Digestive issues, liver problems_x000D_Prayers or Rituals: Worship Lord Jupiter_x000D_Historical/Mythological Significance: Birthplace of Goddess Aditi_x000D_Mudra: Ganesha Mudra_x000D_Food/Dietary Recommendation: Light and easy to digest meals, fruits and vegetables_x000D_Yoga Posture/Asana: Baddha Konasana, Matsyasana, Gomukhasana_x000D_Tarot Card/Divination Symbol: The Lovers_x000D_Hindu Festivals/Holidays: Diwali_x000D_Chakra/Energy Center: Anahata_x000D_Yantra/Sacred Geometry: Sri Yantra_x000D_Spiritual Practice/Sadhana: Connecting with the divine through prayer and devotion_x000D_Metal/Mineral: Gold_x000D_Aromatherapy/Essential Oils: Lavender, Chamomile, Bergamot_x000D_Personality Traits/Characteristics: Nurturing, sensitive, intuitive_x000D_Mythological Story/Legend: The story of Lord Rama and his journey_x000D_Sound/Mantra: Om Namo Narayanaya_x000D_Flower: Yellow Lotus_x000D_Prana: Vyana Vayu_x000D_Varna: Brahmin_x000D_Taste: Astringent, Bitter, Sweet_x000D_Dosha Element: Kapha_x000D_</v>
      </c>
      <c r="AW8" s="5" t="str">
        <f t="shared" si="3"/>
        <v xml:space="preserve">Nakshatra: Punarvasu
</v>
      </c>
      <c r="AX8" s="5" t="str">
        <f t="shared" si="4"/>
        <v>Ruling Deity: Aditi_x000D_</v>
      </c>
      <c r="AY8" s="5" t="str">
        <f t="shared" si="4"/>
        <v>Symbol: Bow and Quiver_x000D_</v>
      </c>
      <c r="AZ8" s="5" t="str">
        <f t="shared" si="4"/>
        <v>Animal: Male Cat_x000D_</v>
      </c>
      <c r="BA8" s="5" t="str">
        <f t="shared" si="4"/>
        <v>Nature: Sattva_x000D_</v>
      </c>
      <c r="BB8" s="5" t="str">
        <f t="shared" si="4"/>
        <v>Gender: Male_x000D_</v>
      </c>
      <c r="BC8" s="5" t="str">
        <f t="shared" si="4"/>
        <v>Dosha: Vata_x000D_</v>
      </c>
      <c r="BD8" s="5" t="str">
        <f t="shared" si="4"/>
        <v>Guna: Sattva_x000D_</v>
      </c>
      <c r="BE8" s="5" t="str">
        <f t="shared" si="4"/>
        <v>Purpose: Rejuvenation_x000D_</v>
      </c>
      <c r="BF8" s="5" t="str">
        <f t="shared" si="4"/>
        <v>Tree: Ashvattha_x000D_</v>
      </c>
      <c r="BG8" s="5" t="str">
        <f t="shared" si="4"/>
        <v>Gemstone: Diamond_x000D_</v>
      </c>
      <c r="BH8" s="5" t="str">
        <f t="shared" si="4"/>
        <v>Yoga: Vishti_x000D_</v>
      </c>
      <c r="BI8" s="5" t="str">
        <f t="shared" si="4"/>
        <v>Plant/Flower: Ashvattha_x000D_</v>
      </c>
      <c r="BJ8" s="5" t="str">
        <f t="shared" si="4"/>
        <v>Color: Red_x000D_</v>
      </c>
      <c r="BK8" s="5" t="str">
        <f t="shared" si="4"/>
        <v>Planet: Jupiter_x000D_</v>
      </c>
      <c r="BL8" s="5" t="str">
        <f t="shared" si="4"/>
        <v>Mantra: Om Adityaya Namaha_x000D_</v>
      </c>
      <c r="BM8" s="5" t="str">
        <f t="shared" si="4"/>
        <v>Body Temperament: Watery_x000D_</v>
      </c>
      <c r="BN8" s="5" t="str">
        <f t="shared" ref="BN8:CC33" si="6">S$1&amp;": "&amp;S8&amp;CHAR(13)</f>
        <v>Career/Profession: Teachers, Counselors, Psychologists_x000D_</v>
      </c>
      <c r="BO8" s="5" t="str">
        <f t="shared" si="6"/>
        <v>Compatibility: Ashwini, Krittika, Mrigashirsha, Ardra, Pushya, Ashlesha_x000D_</v>
      </c>
      <c r="BP8" s="5" t="str">
        <f t="shared" si="6"/>
        <v>Lucky Numbers: 2, 7_x000D_</v>
      </c>
      <c r="BQ8" s="5" t="str">
        <f t="shared" si="6"/>
        <v>Lucky Days: Monday, Thursday_x000D_</v>
      </c>
      <c r="BR8" s="5" t="str">
        <f t="shared" si="6"/>
        <v>Lucky Directions: East_x000D_</v>
      </c>
      <c r="BS8" s="5" t="str">
        <f t="shared" si="6"/>
        <v>Auspicious Activities: Starting new ventures, marriage, spiritual practices_x000D_</v>
      </c>
      <c r="BT8" s="5" t="str">
        <f t="shared" si="6"/>
        <v>Inauspicious Activities: Arguments, conflicts, legal issues_x000D_</v>
      </c>
      <c r="BU8" s="5" t="str">
        <f t="shared" si="6"/>
        <v>Health Issues: Digestive issues, liver problems_x000D_</v>
      </c>
      <c r="BV8" s="5" t="str">
        <f t="shared" si="6"/>
        <v>Prayers or Rituals: Worship Lord Jupiter_x000D_</v>
      </c>
      <c r="BW8" s="5" t="str">
        <f t="shared" si="6"/>
        <v>Historical/Mythological Significance: Birthplace of Goddess Aditi_x000D_</v>
      </c>
      <c r="BX8" s="5" t="str">
        <f t="shared" si="6"/>
        <v>Mudra: Ganesha Mudra_x000D_</v>
      </c>
      <c r="BY8" s="5" t="str">
        <f t="shared" si="6"/>
        <v>Food/Dietary Recommendation: Light and easy to digest meals, fruits and vegetables_x000D_</v>
      </c>
      <c r="BZ8" s="5" t="str">
        <f t="shared" si="6"/>
        <v>Yoga Posture/Asana: Baddha Konasana, Matsyasana, Gomukhasana_x000D_</v>
      </c>
      <c r="CA8" s="5" t="str">
        <f t="shared" si="6"/>
        <v>Tarot Card/Divination Symbol: The Lovers_x000D_</v>
      </c>
      <c r="CB8" s="5" t="str">
        <f t="shared" si="6"/>
        <v>Hindu Festivals/Holidays: Diwali_x000D_</v>
      </c>
      <c r="CC8" s="5" t="str">
        <f t="shared" si="6"/>
        <v>Chakra/Energy Center: Anahata_x000D_</v>
      </c>
      <c r="CD8" s="5" t="str">
        <f t="shared" ref="CD8:CL33" si="7">AI$1&amp;": "&amp;AI8&amp;CHAR(13)</f>
        <v>Yantra/Sacred Geometry: Sri Yantra_x000D_</v>
      </c>
      <c r="CE8" s="5" t="str">
        <f t="shared" si="7"/>
        <v>Spiritual Practice/Sadhana: Connecting with the divine through prayer and devotion_x000D_</v>
      </c>
      <c r="CF8" s="5" t="str">
        <f t="shared" si="7"/>
        <v>Metal/Mineral: Gold_x000D_</v>
      </c>
      <c r="CG8" s="5" t="str">
        <f t="shared" si="7"/>
        <v>Aromatherapy/Essential Oils: Lavender, Chamomile, Bergamot_x000D_</v>
      </c>
      <c r="CH8" s="5" t="str">
        <f t="shared" si="7"/>
        <v>Personality Traits/Characteristics: Nurturing, sensitive, intuitive_x000D_</v>
      </c>
      <c r="CI8" s="5" t="str">
        <f t="shared" si="7"/>
        <v>Mythological Story/Legend: The story of Lord Rama and his journey_x000D_</v>
      </c>
      <c r="CJ8" s="5" t="str">
        <f t="shared" si="7"/>
        <v>Sound/Mantra: Om Namo Narayanaya_x000D_</v>
      </c>
      <c r="CK8" s="5" t="str">
        <f t="shared" si="7"/>
        <v>Flower: Yellow Lotus_x000D_</v>
      </c>
      <c r="CL8" s="5" t="str">
        <f t="shared" si="7"/>
        <v>Prana: Vyana Vayu_x000D_</v>
      </c>
      <c r="CM8" s="5" t="str">
        <f t="shared" si="5"/>
        <v>Varna: Brahmin_x000D_</v>
      </c>
      <c r="CN8" s="5" t="str">
        <f t="shared" si="5"/>
        <v>Taste: Astringent, Bitter, Sweet_x000D_</v>
      </c>
      <c r="CO8" s="5" t="str">
        <f t="shared" si="5"/>
        <v>Dosha Element: Kapha_x000D_</v>
      </c>
    </row>
    <row r="9" spans="1:94" ht="35.4" customHeight="1" thickBot="1">
      <c r="A9" s="6">
        <v>8</v>
      </c>
      <c r="B9" s="11" t="s">
        <v>99</v>
      </c>
      <c r="C9" s="6" t="s">
        <v>100</v>
      </c>
      <c r="D9" s="6" t="s">
        <v>215</v>
      </c>
      <c r="E9" s="6" t="s">
        <v>216</v>
      </c>
      <c r="F9" s="6" t="s">
        <v>75</v>
      </c>
      <c r="G9" s="6" t="s">
        <v>57</v>
      </c>
      <c r="H9" s="6" t="s">
        <v>58</v>
      </c>
      <c r="I9" s="6" t="s">
        <v>75</v>
      </c>
      <c r="J9" s="6" t="s">
        <v>102</v>
      </c>
      <c r="K9" s="6" t="s">
        <v>103</v>
      </c>
      <c r="L9" s="6" t="s">
        <v>104</v>
      </c>
      <c r="M9" s="6" t="s">
        <v>121</v>
      </c>
      <c r="N9" s="6" t="s">
        <v>103</v>
      </c>
      <c r="O9" s="6" t="s">
        <v>61</v>
      </c>
      <c r="P9" s="6" t="s">
        <v>106</v>
      </c>
      <c r="Q9" s="7" t="s">
        <v>217</v>
      </c>
      <c r="R9" s="7" t="s">
        <v>327</v>
      </c>
      <c r="S9" s="7" t="s">
        <v>331</v>
      </c>
      <c r="T9" s="7" t="s">
        <v>332</v>
      </c>
      <c r="U9" s="7" t="s">
        <v>333</v>
      </c>
      <c r="V9" s="7" t="s">
        <v>330</v>
      </c>
      <c r="W9" s="7" t="s">
        <v>323</v>
      </c>
      <c r="X9" s="7" t="s">
        <v>404</v>
      </c>
      <c r="Y9" s="7" t="s">
        <v>429</v>
      </c>
      <c r="Z9" s="7" t="s">
        <v>430</v>
      </c>
      <c r="AA9" s="7" t="s">
        <v>431</v>
      </c>
      <c r="AB9" s="7" t="s">
        <v>432</v>
      </c>
      <c r="AC9" s="7" t="s">
        <v>614</v>
      </c>
      <c r="AD9" s="7" t="s">
        <v>615</v>
      </c>
      <c r="AE9" s="7" t="s">
        <v>616</v>
      </c>
      <c r="AF9" s="7" t="s">
        <v>617</v>
      </c>
      <c r="AG9" s="7" t="s">
        <v>618</v>
      </c>
      <c r="AH9" s="7" t="s">
        <v>551</v>
      </c>
      <c r="AI9" s="7" t="s">
        <v>619</v>
      </c>
      <c r="AJ9" s="7" t="s">
        <v>620</v>
      </c>
      <c r="AK9" s="7" t="s">
        <v>621</v>
      </c>
      <c r="AL9" s="7" t="s">
        <v>622</v>
      </c>
      <c r="AM9" s="7" t="s">
        <v>623</v>
      </c>
      <c r="AN9" s="7" t="s">
        <v>624</v>
      </c>
      <c r="AO9" s="7" t="s">
        <v>625</v>
      </c>
      <c r="AP9" s="7" t="s">
        <v>559</v>
      </c>
      <c r="AQ9" s="7" t="s">
        <v>527</v>
      </c>
      <c r="AR9" s="7" t="s">
        <v>626</v>
      </c>
      <c r="AS9" s="7" t="s">
        <v>627</v>
      </c>
      <c r="AT9" s="5" t="s">
        <v>58</v>
      </c>
      <c r="AU9" s="5" t="str">
        <f t="shared" si="1"/>
        <v>Nakshatra: Pushya
Ruling Deity: Brihaspati_x000D_Symbol: Flower or Circle_x000D_Animal: Male Goat_x000D_Nature: Sattva_x000D_Gender: Female_x000D_Dosha: Kapha_x000D_Guna: Sattva_x000D_Purpose: Nourishment_x000D_Tree: Shami_x000D_Gemstone: Blue Sapphire_x000D_Yoga: Ayushman_x000D_Plant/Flower: Shami_x000D_Color: Yellow_x000D_Planet: Saturn_x000D_Mantra: Om Brihaspate Namaha_x000D_Body Temperament: Watery_x000D_Career/Profession: Priests, Spiritual Leaders, Healers_x000D_Compatibility: Punarvasu, Ashlesha, Magha, Uttara Phalguni, Hasta_x000D_Lucky Numbers: 3, 7_x000D_Lucky Days: Monday, Thursday_x000D_Lucky Directions: West_x000D_Auspicious Activities: Marriage, starting new ventures, spiritual practices_x000D_Inauspicious Activities: Quarrels, conflicts, loss of wealth_x000D_Health Issues: Stomach ailments, skin issues_x000D_Prayers or Rituals: Worship Lord Saturn_x000D_Historical/Mythological Significance: Birthplace of Lord Brihaspati_x000D_Mudra: Kubera Mudra_x000D_Food/Dietary Recommendation: Warm and nourishing foods, root vegetables and grains_x000D_Yoga Posture/Asana: Bhujangasana, Sarpasana, Garudasana_x000D_Tarot Card/Divination Symbol: The Devil_x000D_Hindu Festivals/Holidays: Nag Panchami_x000D_Chakra/Energy Center: Manipura_x000D_Yantra/Sacred Geometry: Swastik Yantra_x000D_Spiritual Practice/Sadhana: Purification through introspection and self-awareness_x000D_Metal/Mineral: Lead_x000D_Aromatherapy/Essential Oils: Cedarwood, Sandalwood, Rose_x000D_Personality Traits/Characteristics: Secretive, mysterious, intense_x000D_Mythological Story/Legend: The story of Lord Vishnu and the serpent Adishesha_x000D_Sound/Mantra: Om Krim Kalikayai Namah_x000D_Flower: White Lotus_x000D_Prana: Prana Vayu_x000D_Varna: Shudra_x000D_Taste: Salty, Sour, Pungent_x000D_Dosha Element: Kapha_x000D_</v>
      </c>
      <c r="AV9" s="5" t="str">
        <f t="shared" si="2"/>
        <v>Nakshatra: Pushya
Ruling Deity: Brihaspati_x000D_Symbol: Flower or Circle_x000D_Animal: Male Goat_x000D_Nature: Sattva_x000D_Gender: Female_x000D_Dosha: Kapha_x000D_Guna: Sattva_x000D_Purpose: Nourishment_x000D_Tree: Shami_x000D_Gemstone: Blue Sapphire_x000D_Yoga: Ayushman_x000D_Plant/Flower: Shami_x000D_Color: Yellow_x000D_Planet: Saturn_x000D_Mantra: Om Brihaspate Namaha_x000D_Body Temperament: Watery_x000D_Career/Profession: Priests, Spiritual Leaders, Healers_x000D_Compatibility: Punarvasu, Ashlesha, Magha, Uttara Phalguni, Hasta_x000D_Lucky Numbers: 3, 7_x000D_Lucky Days: Monday, Thursday_x000D_Lucky Directions: West_x000D_Auspicious Activities: Marriage, starting new ventures, spiritual practices_x000D_Inauspicious Activities: Quarrels, conflicts, loss of wealth_x000D_Health Issues: Stomach ailments, skin issues_x000D_Prayers or Rituals: Worship Lord Saturn_x000D_Historical/Mythological Significance: Birthplace of Lord Brihaspati_x000D_Mudra: Kubera Mudra_x000D_Food/Dietary Recommendation: Warm and nourishing foods, root vegetables and grains_x000D_Yoga Posture/Asana: Bhujangasana, Sarpasana, Garudasana_x000D_Tarot Card/Divination Symbol: The Devil_x000D_Hindu Festivals/Holidays: Nag Panchami_x000D_Chakra/Energy Center: Manipura_x000D_Yantra/Sacred Geometry: Swastik Yantra_x000D_Spiritual Practice/Sadhana: Purification through introspection and self-awareness_x000D_Metal/Mineral: Lead_x000D_Aromatherapy/Essential Oils: Cedarwood, Sandalwood, Rose_x000D_Personality Traits/Characteristics: Secretive, mysterious, intense_x000D_Mythological Story/Legend: The story of Lord Vishnu and the serpent Adishesha_x000D_Sound/Mantra: Om Krim Kalikayai Namah_x000D_Flower: White Lotus_x000D_Prana: Prana Vayu_x000D_Varna: Shudra_x000D_Taste: Salty, Sour, Pungent_x000D_Dosha Element: Kapha_x000D_</v>
      </c>
      <c r="AW9" s="5" t="str">
        <f t="shared" si="3"/>
        <v xml:space="preserve">Nakshatra: Pushya
</v>
      </c>
      <c r="AX9" s="5" t="str">
        <f t="shared" si="4"/>
        <v>Ruling Deity: Brihaspati_x000D_</v>
      </c>
      <c r="AY9" s="5" t="str">
        <f t="shared" si="4"/>
        <v>Symbol: Flower or Circle_x000D_</v>
      </c>
      <c r="AZ9" s="5" t="str">
        <f t="shared" si="4"/>
        <v>Animal: Male Goat_x000D_</v>
      </c>
      <c r="BA9" s="5" t="str">
        <f t="shared" si="4"/>
        <v>Nature: Sattva_x000D_</v>
      </c>
      <c r="BB9" s="5" t="str">
        <f t="shared" si="4"/>
        <v>Gender: Female_x000D_</v>
      </c>
      <c r="BC9" s="5" t="str">
        <f t="shared" si="4"/>
        <v>Dosha: Kapha_x000D_</v>
      </c>
      <c r="BD9" s="5" t="str">
        <f t="shared" si="4"/>
        <v>Guna: Sattva_x000D_</v>
      </c>
      <c r="BE9" s="5" t="str">
        <f t="shared" si="4"/>
        <v>Purpose: Nourishment_x000D_</v>
      </c>
      <c r="BF9" s="5" t="str">
        <f t="shared" si="4"/>
        <v>Tree: Shami_x000D_</v>
      </c>
      <c r="BG9" s="5" t="str">
        <f t="shared" si="4"/>
        <v>Gemstone: Blue Sapphire_x000D_</v>
      </c>
      <c r="BH9" s="5" t="str">
        <f t="shared" si="4"/>
        <v>Yoga: Ayushman_x000D_</v>
      </c>
      <c r="BI9" s="5" t="str">
        <f t="shared" si="4"/>
        <v>Plant/Flower: Shami_x000D_</v>
      </c>
      <c r="BJ9" s="5" t="str">
        <f t="shared" si="4"/>
        <v>Color: Yellow_x000D_</v>
      </c>
      <c r="BK9" s="5" t="str">
        <f t="shared" si="4"/>
        <v>Planet: Saturn_x000D_</v>
      </c>
      <c r="BL9" s="5" t="str">
        <f t="shared" si="4"/>
        <v>Mantra: Om Brihaspate Namaha_x000D_</v>
      </c>
      <c r="BM9" s="5" t="str">
        <f t="shared" si="4"/>
        <v>Body Temperament: Watery_x000D_</v>
      </c>
      <c r="BN9" s="5" t="str">
        <f t="shared" si="6"/>
        <v>Career/Profession: Priests, Spiritual Leaders, Healers_x000D_</v>
      </c>
      <c r="BO9" s="5" t="str">
        <f t="shared" si="6"/>
        <v>Compatibility: Punarvasu, Ashlesha, Magha, Uttara Phalguni, Hasta_x000D_</v>
      </c>
      <c r="BP9" s="5" t="str">
        <f t="shared" si="6"/>
        <v>Lucky Numbers: 3, 7_x000D_</v>
      </c>
      <c r="BQ9" s="5" t="str">
        <f t="shared" si="6"/>
        <v>Lucky Days: Monday, Thursday_x000D_</v>
      </c>
      <c r="BR9" s="5" t="str">
        <f t="shared" si="6"/>
        <v>Lucky Directions: West_x000D_</v>
      </c>
      <c r="BS9" s="5" t="str">
        <f t="shared" si="6"/>
        <v>Auspicious Activities: Marriage, starting new ventures, spiritual practices_x000D_</v>
      </c>
      <c r="BT9" s="5" t="str">
        <f t="shared" si="6"/>
        <v>Inauspicious Activities: Quarrels, conflicts, loss of wealth_x000D_</v>
      </c>
      <c r="BU9" s="5" t="str">
        <f t="shared" si="6"/>
        <v>Health Issues: Stomach ailments, skin issues_x000D_</v>
      </c>
      <c r="BV9" s="5" t="str">
        <f t="shared" si="6"/>
        <v>Prayers or Rituals: Worship Lord Saturn_x000D_</v>
      </c>
      <c r="BW9" s="5" t="str">
        <f t="shared" si="6"/>
        <v>Historical/Mythological Significance: Birthplace of Lord Brihaspati_x000D_</v>
      </c>
      <c r="BX9" s="5" t="str">
        <f t="shared" si="6"/>
        <v>Mudra: Kubera Mudra_x000D_</v>
      </c>
      <c r="BY9" s="5" t="str">
        <f t="shared" si="6"/>
        <v>Food/Dietary Recommendation: Warm and nourishing foods, root vegetables and grains_x000D_</v>
      </c>
      <c r="BZ9" s="5" t="str">
        <f t="shared" si="6"/>
        <v>Yoga Posture/Asana: Bhujangasana, Sarpasana, Garudasana_x000D_</v>
      </c>
      <c r="CA9" s="5" t="str">
        <f t="shared" si="6"/>
        <v>Tarot Card/Divination Symbol: The Devil_x000D_</v>
      </c>
      <c r="CB9" s="5" t="str">
        <f t="shared" si="6"/>
        <v>Hindu Festivals/Holidays: Nag Panchami_x000D_</v>
      </c>
      <c r="CC9" s="5" t="str">
        <f t="shared" si="6"/>
        <v>Chakra/Energy Center: Manipura_x000D_</v>
      </c>
      <c r="CD9" s="5" t="str">
        <f t="shared" si="7"/>
        <v>Yantra/Sacred Geometry: Swastik Yantra_x000D_</v>
      </c>
      <c r="CE9" s="5" t="str">
        <f t="shared" si="7"/>
        <v>Spiritual Practice/Sadhana: Purification through introspection and self-awareness_x000D_</v>
      </c>
      <c r="CF9" s="5" t="str">
        <f t="shared" si="7"/>
        <v>Metal/Mineral: Lead_x000D_</v>
      </c>
      <c r="CG9" s="5" t="str">
        <f t="shared" si="7"/>
        <v>Aromatherapy/Essential Oils: Cedarwood, Sandalwood, Rose_x000D_</v>
      </c>
      <c r="CH9" s="5" t="str">
        <f t="shared" si="7"/>
        <v>Personality Traits/Characteristics: Secretive, mysterious, intense_x000D_</v>
      </c>
      <c r="CI9" s="5" t="str">
        <f t="shared" si="7"/>
        <v>Mythological Story/Legend: The story of Lord Vishnu and the serpent Adishesha_x000D_</v>
      </c>
      <c r="CJ9" s="5" t="str">
        <f t="shared" si="7"/>
        <v>Sound/Mantra: Om Krim Kalikayai Namah_x000D_</v>
      </c>
      <c r="CK9" s="5" t="str">
        <f t="shared" si="7"/>
        <v>Flower: White Lotus_x000D_</v>
      </c>
      <c r="CL9" s="5" t="str">
        <f t="shared" si="7"/>
        <v>Prana: Prana Vayu_x000D_</v>
      </c>
      <c r="CM9" s="5" t="str">
        <f t="shared" si="5"/>
        <v>Varna: Shudra_x000D_</v>
      </c>
      <c r="CN9" s="5" t="str">
        <f t="shared" si="5"/>
        <v>Taste: Salty, Sour, Pungent_x000D_</v>
      </c>
      <c r="CO9" s="5" t="str">
        <f t="shared" si="5"/>
        <v>Dosha Element: Kapha_x000D_</v>
      </c>
    </row>
    <row r="10" spans="1:94" ht="35.4" customHeight="1" thickBot="1">
      <c r="A10" s="6">
        <v>9</v>
      </c>
      <c r="B10" s="11" t="s">
        <v>107</v>
      </c>
      <c r="C10" s="6" t="s">
        <v>218</v>
      </c>
      <c r="D10" s="6" t="s">
        <v>219</v>
      </c>
      <c r="E10" s="6" t="s">
        <v>212</v>
      </c>
      <c r="F10" s="6" t="s">
        <v>59</v>
      </c>
      <c r="G10" s="6" t="s">
        <v>57</v>
      </c>
      <c r="H10" s="6" t="s">
        <v>47</v>
      </c>
      <c r="I10" s="6" t="s">
        <v>59</v>
      </c>
      <c r="J10" s="6" t="s">
        <v>208</v>
      </c>
      <c r="K10" s="6" t="s">
        <v>109</v>
      </c>
      <c r="L10" s="6" t="s">
        <v>49</v>
      </c>
      <c r="M10" s="6" t="s">
        <v>50</v>
      </c>
      <c r="N10" s="6" t="s">
        <v>109</v>
      </c>
      <c r="O10" s="6" t="s">
        <v>144</v>
      </c>
      <c r="P10" s="6" t="s">
        <v>110</v>
      </c>
      <c r="Q10" s="7" t="s">
        <v>220</v>
      </c>
      <c r="R10" s="7" t="s">
        <v>327</v>
      </c>
      <c r="S10" s="7" t="s">
        <v>334</v>
      </c>
      <c r="T10" s="7" t="s">
        <v>335</v>
      </c>
      <c r="U10" s="7">
        <v>9</v>
      </c>
      <c r="V10" s="7" t="s">
        <v>336</v>
      </c>
      <c r="W10" s="7" t="s">
        <v>309</v>
      </c>
      <c r="X10" s="7" t="s">
        <v>419</v>
      </c>
      <c r="Y10" s="7" t="s">
        <v>433</v>
      </c>
      <c r="Z10" s="7" t="s">
        <v>434</v>
      </c>
      <c r="AA10" s="7" t="s">
        <v>435</v>
      </c>
      <c r="AB10" s="7" t="s">
        <v>436</v>
      </c>
      <c r="AC10" s="7" t="s">
        <v>628</v>
      </c>
      <c r="AD10" s="7" t="s">
        <v>629</v>
      </c>
      <c r="AE10" s="7" t="s">
        <v>630</v>
      </c>
      <c r="AF10" s="7" t="s">
        <v>533</v>
      </c>
      <c r="AG10" s="7" t="s">
        <v>631</v>
      </c>
      <c r="AH10" s="7" t="s">
        <v>551</v>
      </c>
      <c r="AI10" s="7" t="s">
        <v>520</v>
      </c>
      <c r="AJ10" s="7" t="s">
        <v>632</v>
      </c>
      <c r="AK10" s="7" t="s">
        <v>554</v>
      </c>
      <c r="AL10" s="7" t="s">
        <v>633</v>
      </c>
      <c r="AM10" s="7" t="s">
        <v>634</v>
      </c>
      <c r="AN10" s="7" t="s">
        <v>635</v>
      </c>
      <c r="AO10" s="7" t="s">
        <v>636</v>
      </c>
      <c r="AP10" s="7" t="s">
        <v>637</v>
      </c>
      <c r="AQ10" s="7" t="s">
        <v>527</v>
      </c>
      <c r="AR10" s="7" t="s">
        <v>544</v>
      </c>
      <c r="AS10" s="7" t="s">
        <v>638</v>
      </c>
      <c r="AT10" s="5" t="s">
        <v>65</v>
      </c>
      <c r="AU10" s="5" t="str">
        <f t="shared" si="1"/>
        <v>Nakshatra: Ashlesha
Ruling Deity: Sarpa_x000D_Symbol: Coiled Snake_x000D_Animal: Male Cat_x000D_Nature: Tamas_x000D_Gender: Female_x000D_Dosha: Pitta_x000D_Guna: Tamas_x000D_Purpose: Transformation_x000D_Tree: Vilva_x000D_Gemstone: Cat's Eye_x000D_Yoga: Saubhagya_x000D_Plant/Flower: Vilva_x000D_Color: Golden_x000D_Planet: Mercury_x000D_Mantra: Om Sarpaya Namaha_x000D_Body Temperament: Watery_x000D_Career/Profession: Researchers, Analysts, Detectives_x000D_Compatibility: Ardra, Punarvasu, Pushya, Magha, Purva Phalguni_x000D_Lucky Numbers: 9_x000D_Lucky Days: Monday, Saturday_x000D_Lucky Directions: South_x000D_Auspicious Activities: Spiritual practices, seeking knowledge, starting new ventures_x000D_Inauspicious Activities: Quarrels, conflicts, deceit_x000D_Health Issues: Respiratory issues, joint pain_x000D_Prayers or Rituals: Worship Lord Naga_x000D_Historical/Mythological Significance: Birthplace of serpent deity Vasuki_x000D_Mudra: Abhaya Mudra_x000D_Food/Dietary Recommendation: Nutritious and well-balanced meals, whole grains and proteins_x000D_Yoga Posture/Asana: Vajrasana, Ardha Matsyendrasana, Shavasana_x000D_Tarot Card/Divination Symbol: The Emperor_x000D_Hindu Festivals/Holidays: Navratri_x000D_Chakra/Energy Center: Manipura_x000D_Yantra/Sacred Geometry: Surya Yantra_x000D_Spiritual Practice/Sadhana: Honoring ancestors and connecting with lineage_x000D_Metal/Mineral: Copper_x000D_Aromatherapy/Essential Oils: Frankincense, Myrrh, Neroli_x000D_Personality Traits/Characteristics: Proud, regal, authoritative_x000D_Mythological Story/Legend: The story of King Bali and Lord Vishnu_x000D_Sound/Mantra: Om Hrim Pitambaraya Namah_x000D_Flower: Red Lotus_x000D_Prana: Prana Vayu_x000D_Varna: Kshatriya_x000D_Taste: Bitter, Astringent, Pungent_x000D_Dosha Element: Vata_x000D_</v>
      </c>
      <c r="AV10" s="5" t="str">
        <f t="shared" si="2"/>
        <v>Nakshatra: Ashlesha
Ruling Deity: Sarpa_x000D_Symbol: Coiled Snake_x000D_Animal: Male Cat_x000D_Nature: Tamas_x000D_Gender: Female_x000D_Dosha: Pitta_x000D_Guna: Tamas_x000D_Purpose: Transformation_x000D_Tree: Vilva_x000D_Gemstone: Cat's Eye_x000D_Yoga: Saubhagya_x000D_Plant/Flower: Vilva_x000D_Color: Golden_x000D_Planet: Mercury_x000D_Mantra: Om Sarpaya Namaha_x000D_Body Temperament: Watery_x000D_Career/Profession: Researchers, Analysts, Detectives_x000D_Compatibility: Ardra, Punarvasu, Pushya, Magha, Purva Phalguni_x000D_Lucky Numbers: 9_x000D_Lucky Days: Monday, Saturday_x000D_Lucky Directions: South_x000D_Auspicious Activities: Spiritual practices, seeking knowledge, starting new ventures_x000D_Inauspicious Activities: Quarrels, conflicts, deceit_x000D_Health Issues: Respiratory issues, joint pain_x000D_Prayers or Rituals: Worship Lord Naga_x000D_Historical/Mythological Significance: Birthplace of serpent deity Vasuki_x000D_Mudra: Abhaya Mudra_x000D_Food/Dietary Recommendation: Nutritious and well-balanced meals, whole grains and proteins_x000D_Yoga Posture/Asana: Vajrasana, Ardha Matsyendrasana, Shavasana_x000D_Tarot Card/Divination Symbol: The Emperor_x000D_Hindu Festivals/Holidays: Navratri_x000D_Chakra/Energy Center: Manipura_x000D_Yantra/Sacred Geometry: Surya Yantra_x000D_Spiritual Practice/Sadhana: Honoring ancestors and connecting with lineage_x000D_Metal/Mineral: Copper_x000D_Aromatherapy/Essential Oils: Frankincense, Myrrh, Neroli_x000D_Personality Traits/Characteristics: Proud, regal, authoritative_x000D_Mythological Story/Legend: The story of King Bali and Lord Vishnu_x000D_Sound/Mantra: Om Hrim Pitambaraya Namah_x000D_Flower: Red Lotus_x000D_Prana: Prana Vayu_x000D_Varna: Kshatriya_x000D_Taste: Bitter, Astringent, Pungent_x000D_Dosha Element: Vata_x000D_</v>
      </c>
      <c r="AW10" s="5" t="str">
        <f t="shared" si="3"/>
        <v xml:space="preserve">Nakshatra: Ashlesha
</v>
      </c>
      <c r="AX10" s="5" t="str">
        <f t="shared" si="4"/>
        <v>Ruling Deity: Sarpa_x000D_</v>
      </c>
      <c r="AY10" s="5" t="str">
        <f t="shared" si="4"/>
        <v>Symbol: Coiled Snake_x000D_</v>
      </c>
      <c r="AZ10" s="5" t="str">
        <f t="shared" si="4"/>
        <v>Animal: Male Cat_x000D_</v>
      </c>
      <c r="BA10" s="5" t="str">
        <f t="shared" si="4"/>
        <v>Nature: Tamas_x000D_</v>
      </c>
      <c r="BB10" s="5" t="str">
        <f t="shared" si="4"/>
        <v>Gender: Female_x000D_</v>
      </c>
      <c r="BC10" s="5" t="str">
        <f t="shared" si="4"/>
        <v>Dosha: Pitta_x000D_</v>
      </c>
      <c r="BD10" s="5" t="str">
        <f t="shared" si="4"/>
        <v>Guna: Tamas_x000D_</v>
      </c>
      <c r="BE10" s="5" t="str">
        <f t="shared" si="4"/>
        <v>Purpose: Transformation_x000D_</v>
      </c>
      <c r="BF10" s="5" t="str">
        <f t="shared" si="4"/>
        <v>Tree: Vilva_x000D_</v>
      </c>
      <c r="BG10" s="5" t="str">
        <f t="shared" si="4"/>
        <v>Gemstone: Cat's Eye_x000D_</v>
      </c>
      <c r="BH10" s="5" t="str">
        <f t="shared" si="4"/>
        <v>Yoga: Saubhagya_x000D_</v>
      </c>
      <c r="BI10" s="5" t="str">
        <f t="shared" si="4"/>
        <v>Plant/Flower: Vilva_x000D_</v>
      </c>
      <c r="BJ10" s="5" t="str">
        <f t="shared" si="4"/>
        <v>Color: Golden_x000D_</v>
      </c>
      <c r="BK10" s="5" t="str">
        <f t="shared" si="4"/>
        <v>Planet: Mercury_x000D_</v>
      </c>
      <c r="BL10" s="5" t="str">
        <f t="shared" si="4"/>
        <v>Mantra: Om Sarpaya Namaha_x000D_</v>
      </c>
      <c r="BM10" s="5" t="str">
        <f t="shared" si="4"/>
        <v>Body Temperament: Watery_x000D_</v>
      </c>
      <c r="BN10" s="5" t="str">
        <f t="shared" si="6"/>
        <v>Career/Profession: Researchers, Analysts, Detectives_x000D_</v>
      </c>
      <c r="BO10" s="5" t="str">
        <f t="shared" si="6"/>
        <v>Compatibility: Ardra, Punarvasu, Pushya, Magha, Purva Phalguni_x000D_</v>
      </c>
      <c r="BP10" s="5" t="str">
        <f t="shared" si="6"/>
        <v>Lucky Numbers: 9_x000D_</v>
      </c>
      <c r="BQ10" s="5" t="str">
        <f t="shared" si="6"/>
        <v>Lucky Days: Monday, Saturday_x000D_</v>
      </c>
      <c r="BR10" s="5" t="str">
        <f t="shared" si="6"/>
        <v>Lucky Directions: South_x000D_</v>
      </c>
      <c r="BS10" s="5" t="str">
        <f t="shared" si="6"/>
        <v>Auspicious Activities: Spiritual practices, seeking knowledge, starting new ventures_x000D_</v>
      </c>
      <c r="BT10" s="5" t="str">
        <f t="shared" si="6"/>
        <v>Inauspicious Activities: Quarrels, conflicts, deceit_x000D_</v>
      </c>
      <c r="BU10" s="5" t="str">
        <f t="shared" si="6"/>
        <v>Health Issues: Respiratory issues, joint pain_x000D_</v>
      </c>
      <c r="BV10" s="5" t="str">
        <f t="shared" si="6"/>
        <v>Prayers or Rituals: Worship Lord Naga_x000D_</v>
      </c>
      <c r="BW10" s="5" t="str">
        <f t="shared" si="6"/>
        <v>Historical/Mythological Significance: Birthplace of serpent deity Vasuki_x000D_</v>
      </c>
      <c r="BX10" s="5" t="str">
        <f t="shared" si="6"/>
        <v>Mudra: Abhaya Mudra_x000D_</v>
      </c>
      <c r="BY10" s="5" t="str">
        <f t="shared" si="6"/>
        <v>Food/Dietary Recommendation: Nutritious and well-balanced meals, whole grains and proteins_x000D_</v>
      </c>
      <c r="BZ10" s="5" t="str">
        <f t="shared" si="6"/>
        <v>Yoga Posture/Asana: Vajrasana, Ardha Matsyendrasana, Shavasana_x000D_</v>
      </c>
      <c r="CA10" s="5" t="str">
        <f t="shared" si="6"/>
        <v>Tarot Card/Divination Symbol: The Emperor_x000D_</v>
      </c>
      <c r="CB10" s="5" t="str">
        <f t="shared" si="6"/>
        <v>Hindu Festivals/Holidays: Navratri_x000D_</v>
      </c>
      <c r="CC10" s="5" t="str">
        <f t="shared" si="6"/>
        <v>Chakra/Energy Center: Manipura_x000D_</v>
      </c>
      <c r="CD10" s="5" t="str">
        <f t="shared" si="7"/>
        <v>Yantra/Sacred Geometry: Surya Yantra_x000D_</v>
      </c>
      <c r="CE10" s="5" t="str">
        <f t="shared" si="7"/>
        <v>Spiritual Practice/Sadhana: Honoring ancestors and connecting with lineage_x000D_</v>
      </c>
      <c r="CF10" s="5" t="str">
        <f t="shared" si="7"/>
        <v>Metal/Mineral: Copper_x000D_</v>
      </c>
      <c r="CG10" s="5" t="str">
        <f t="shared" si="7"/>
        <v>Aromatherapy/Essential Oils: Frankincense, Myrrh, Neroli_x000D_</v>
      </c>
      <c r="CH10" s="5" t="str">
        <f t="shared" si="7"/>
        <v>Personality Traits/Characteristics: Proud, regal, authoritative_x000D_</v>
      </c>
      <c r="CI10" s="5" t="str">
        <f t="shared" si="7"/>
        <v>Mythological Story/Legend: The story of King Bali and Lord Vishnu_x000D_</v>
      </c>
      <c r="CJ10" s="5" t="str">
        <f t="shared" si="7"/>
        <v>Sound/Mantra: Om Hrim Pitambaraya Namah_x000D_</v>
      </c>
      <c r="CK10" s="5" t="str">
        <f t="shared" si="7"/>
        <v>Flower: Red Lotus_x000D_</v>
      </c>
      <c r="CL10" s="5" t="str">
        <f t="shared" si="7"/>
        <v>Prana: Prana Vayu_x000D_</v>
      </c>
      <c r="CM10" s="5" t="str">
        <f t="shared" si="5"/>
        <v>Varna: Kshatriya_x000D_</v>
      </c>
      <c r="CN10" s="5" t="str">
        <f t="shared" si="5"/>
        <v>Taste: Bitter, Astringent, Pungent_x000D_</v>
      </c>
      <c r="CO10" s="5" t="str">
        <f t="shared" si="5"/>
        <v>Dosha Element: Vata_x000D_</v>
      </c>
    </row>
    <row r="11" spans="1:94" ht="35.4" customHeight="1" thickBot="1">
      <c r="A11" s="6">
        <v>10</v>
      </c>
      <c r="B11" s="11" t="s">
        <v>111</v>
      </c>
      <c r="C11" s="6" t="s">
        <v>112</v>
      </c>
      <c r="D11" s="6" t="s">
        <v>113</v>
      </c>
      <c r="E11" s="6" t="s">
        <v>221</v>
      </c>
      <c r="F11" s="6" t="s">
        <v>48</v>
      </c>
      <c r="G11" s="6" t="s">
        <v>57</v>
      </c>
      <c r="H11" s="6" t="s">
        <v>47</v>
      </c>
      <c r="I11" s="6" t="s">
        <v>48</v>
      </c>
      <c r="J11" s="6" t="s">
        <v>222</v>
      </c>
      <c r="K11" s="6" t="s">
        <v>76</v>
      </c>
      <c r="L11" s="6" t="s">
        <v>67</v>
      </c>
      <c r="M11" s="6" t="s">
        <v>135</v>
      </c>
      <c r="N11" s="6" t="s">
        <v>76</v>
      </c>
      <c r="O11" s="6" t="s">
        <v>69</v>
      </c>
      <c r="P11" s="6" t="s">
        <v>52</v>
      </c>
      <c r="Q11" s="7" t="s">
        <v>223</v>
      </c>
      <c r="R11" s="7" t="s">
        <v>298</v>
      </c>
      <c r="S11" s="7" t="s">
        <v>337</v>
      </c>
      <c r="T11" s="7" t="s">
        <v>338</v>
      </c>
      <c r="U11" s="7" t="s">
        <v>339</v>
      </c>
      <c r="V11" s="7" t="s">
        <v>340</v>
      </c>
      <c r="W11" s="7" t="s">
        <v>318</v>
      </c>
      <c r="X11" s="7" t="s">
        <v>437</v>
      </c>
      <c r="Y11" s="7" t="s">
        <v>438</v>
      </c>
      <c r="Z11" s="7" t="s">
        <v>439</v>
      </c>
      <c r="AA11" s="7" t="s">
        <v>440</v>
      </c>
      <c r="AB11" s="7" t="s">
        <v>441</v>
      </c>
      <c r="AC11" s="7" t="s">
        <v>639</v>
      </c>
      <c r="AD11" s="7" t="s">
        <v>640</v>
      </c>
      <c r="AE11" s="7" t="s">
        <v>641</v>
      </c>
      <c r="AF11" s="7" t="s">
        <v>642</v>
      </c>
      <c r="AG11" s="7" t="s">
        <v>518</v>
      </c>
      <c r="AH11" s="7" t="s">
        <v>551</v>
      </c>
      <c r="AI11" s="7" t="s">
        <v>643</v>
      </c>
      <c r="AJ11" s="7" t="s">
        <v>644</v>
      </c>
      <c r="AK11" s="7" t="s">
        <v>67</v>
      </c>
      <c r="AL11" s="7" t="s">
        <v>645</v>
      </c>
      <c r="AM11" s="7" t="s">
        <v>646</v>
      </c>
      <c r="AN11" s="7" t="s">
        <v>647</v>
      </c>
      <c r="AO11" s="7" t="s">
        <v>648</v>
      </c>
      <c r="AP11" s="7" t="s">
        <v>637</v>
      </c>
      <c r="AQ11" s="7" t="s">
        <v>527</v>
      </c>
      <c r="AR11" s="7" t="s">
        <v>544</v>
      </c>
      <c r="AS11" s="7" t="s">
        <v>649</v>
      </c>
      <c r="AT11" s="5" t="s">
        <v>47</v>
      </c>
      <c r="AU11" s="5" t="str">
        <f t="shared" si="1"/>
        <v>Nakshatra: Magha
Ruling Deity: Pitris_x000D_Symbol: Throne or Palanquin_x000D_Animal: Male Rat_x000D_Nature: Rajas_x000D_Gender: Female_x000D_Dosha: Pitta_x000D_Guna: Rajas_x000D_Purpose: Ancestral Blessings_x000D_Tree: Banyan_x000D_Gemstone: Ruby_x000D_Yoga: Vajra_x000D_Plant/Flower: Banyan_x000D_Color: Red_x000D_Planet: Ketu_x000D_Mantra: Om Pitrya Namaha_x000D_Body Temperament: Fiery_x000D_Career/Profession: Politicians, Actors, CEOs_x000D_Compatibility: Ashlesha, Magha, Purva Phalguni, Uttara Phalguni, Hasta_x000D_Lucky Numbers: 1, 4_x000D_Lucky Days: Sunday, Wednesday_x000D_Lucky Directions: North_x000D_Auspicious Activities: Starting new ventures, spiritual practices, seeking blessings_x000D_Inauspicious Activities: Quarrels, conflicts, legal issues_x000D_Health Issues: Heart ailments, fever_x000D_Prayers or Rituals: Worship Lord Pitru_x000D_Historical/Mythological Significance: Birthplace of the royal dynasty_x000D_Mudra: Padma Mudra_x000D_Food/Dietary Recommendation: Fresh and organic foods, fruits and vegetables_x000D_Yoga Posture/Asana: Trikonasana, Bhujangasana, Dhanurasana_x000D_Tarot Card/Divination Symbol: The Sun_x000D_Hindu Festivals/Holidays: Holi_x000D_Chakra/Energy Center: Manipura_x000D_Yantra/Sacred Geometry: Sri Chakra_x000D_Spiritual Practice/Sadhana: Cultivating creativity and self-expression_x000D_Metal/Mineral: Ruby_x000D_Aromatherapy/Essential Oils: Ylang Ylang, Rose, Bergamot_x000D_Personality Traits/Characteristics: Charismatic, passionate, generous_x000D_Mythological Story/Legend: The story of Lord Shiva and Goddess Parvati's marriage_x000D_Sound/Mantra: Om Klim Purvaphalgunyai Namah_x000D_Flower: Red Lotus_x000D_Prana: Prana Vayu_x000D_Varna: Kshatriya_x000D_Taste: Sweet, Astringent_x000D_Dosha Element: Pitta_x000D_</v>
      </c>
      <c r="AV11" s="5" t="str">
        <f t="shared" si="2"/>
        <v>Nakshatra: Magha
Ruling Deity: Pitris_x000D_Symbol: Throne or Palanquin_x000D_Animal: Male Rat_x000D_Nature: Rajas_x000D_Gender: Female_x000D_Dosha: Pitta_x000D_Guna: Rajas_x000D_Purpose: Ancestral Blessings_x000D_Tree: Banyan_x000D_Gemstone: Ruby_x000D_Yoga: Vajra_x000D_Plant/Flower: Banyan_x000D_Color: Red_x000D_Planet: Ketu_x000D_Mantra: Om Pitrya Namaha_x000D_Body Temperament: Fiery_x000D_Career/Profession: Politicians, Actors, CEOs_x000D_Compatibility: Ashlesha, Magha, Purva Phalguni, Uttara Phalguni, Hasta_x000D_Lucky Numbers: 1, 4_x000D_Lucky Days: Sunday, Wednesday_x000D_Lucky Directions: North_x000D_Auspicious Activities: Starting new ventures, spiritual practices, seeking blessings_x000D_Inauspicious Activities: Quarrels, conflicts, legal issues_x000D_Health Issues: Heart ailments, fever_x000D_Prayers or Rituals: Worship Lord Pitru_x000D_Historical/Mythological Significance: Birthplace of the royal dynasty_x000D_Mudra: Padma Mudra_x000D_Food/Dietary Recommendation: Fresh and organic foods, fruits and vegetables_x000D_Yoga Posture/Asana: Trikonasana, Bhujangasana, Dhanurasana_x000D_Tarot Card/Divination Symbol: The Sun_x000D_Hindu Festivals/Holidays: Holi_x000D_Chakra/Energy Center: Manipura_x000D_Yantra/Sacred Geometry: Sri Chakra_x000D_Spiritual Practice/Sadhana: Cultivating creativity and self-expression_x000D_Metal/Mineral: Ruby_x000D_Aromatherapy/Essential Oils: Ylang Ylang, Rose, Bergamot_x000D_Personality Traits/Characteristics: Charismatic, passionate, generous_x000D_Mythological Story/Legend: The story of Lord Shiva and Goddess Parvati's marriage_x000D_Sound/Mantra: Om Klim Purvaphalgunyai Namah_x000D_Flower: Red Lotus_x000D_Prana: Prana Vayu_x000D_Varna: Kshatriya_x000D_Taste: Sweet, Astringent_x000D_Dosha Element: Pitta_x000D_</v>
      </c>
      <c r="AW11" s="5" t="str">
        <f t="shared" si="3"/>
        <v xml:space="preserve">Nakshatra: Magha
</v>
      </c>
      <c r="AX11" s="5" t="str">
        <f t="shared" si="4"/>
        <v>Ruling Deity: Pitris_x000D_</v>
      </c>
      <c r="AY11" s="5" t="str">
        <f t="shared" si="4"/>
        <v>Symbol: Throne or Palanquin_x000D_</v>
      </c>
      <c r="AZ11" s="5" t="str">
        <f t="shared" si="4"/>
        <v>Animal: Male Rat_x000D_</v>
      </c>
      <c r="BA11" s="5" t="str">
        <f t="shared" si="4"/>
        <v>Nature: Rajas_x000D_</v>
      </c>
      <c r="BB11" s="5" t="str">
        <f t="shared" si="4"/>
        <v>Gender: Female_x000D_</v>
      </c>
      <c r="BC11" s="5" t="str">
        <f t="shared" si="4"/>
        <v>Dosha: Pitta_x000D_</v>
      </c>
      <c r="BD11" s="5" t="str">
        <f t="shared" si="4"/>
        <v>Guna: Rajas_x000D_</v>
      </c>
      <c r="BE11" s="5" t="str">
        <f t="shared" si="4"/>
        <v>Purpose: Ancestral Blessings_x000D_</v>
      </c>
      <c r="BF11" s="5" t="str">
        <f t="shared" si="4"/>
        <v>Tree: Banyan_x000D_</v>
      </c>
      <c r="BG11" s="5" t="str">
        <f t="shared" si="4"/>
        <v>Gemstone: Ruby_x000D_</v>
      </c>
      <c r="BH11" s="5" t="str">
        <f t="shared" si="4"/>
        <v>Yoga: Vajra_x000D_</v>
      </c>
      <c r="BI11" s="5" t="str">
        <f t="shared" si="4"/>
        <v>Plant/Flower: Banyan_x000D_</v>
      </c>
      <c r="BJ11" s="5" t="str">
        <f t="shared" si="4"/>
        <v>Color: Red_x000D_</v>
      </c>
      <c r="BK11" s="5" t="str">
        <f t="shared" si="4"/>
        <v>Planet: Ketu_x000D_</v>
      </c>
      <c r="BL11" s="5" t="str">
        <f t="shared" si="4"/>
        <v>Mantra: Om Pitrya Namaha_x000D_</v>
      </c>
      <c r="BM11" s="5" t="str">
        <f t="shared" si="4"/>
        <v>Body Temperament: Fiery_x000D_</v>
      </c>
      <c r="BN11" s="5" t="str">
        <f t="shared" si="6"/>
        <v>Career/Profession: Politicians, Actors, CEOs_x000D_</v>
      </c>
      <c r="BO11" s="5" t="str">
        <f t="shared" si="6"/>
        <v>Compatibility: Ashlesha, Magha, Purva Phalguni, Uttara Phalguni, Hasta_x000D_</v>
      </c>
      <c r="BP11" s="5" t="str">
        <f t="shared" si="6"/>
        <v>Lucky Numbers: 1, 4_x000D_</v>
      </c>
      <c r="BQ11" s="5" t="str">
        <f t="shared" si="6"/>
        <v>Lucky Days: Sunday, Wednesday_x000D_</v>
      </c>
      <c r="BR11" s="5" t="str">
        <f t="shared" si="6"/>
        <v>Lucky Directions: North_x000D_</v>
      </c>
      <c r="BS11" s="5" t="str">
        <f t="shared" si="6"/>
        <v>Auspicious Activities: Starting new ventures, spiritual practices, seeking blessings_x000D_</v>
      </c>
      <c r="BT11" s="5" t="str">
        <f t="shared" si="6"/>
        <v>Inauspicious Activities: Quarrels, conflicts, legal issues_x000D_</v>
      </c>
      <c r="BU11" s="5" t="str">
        <f t="shared" si="6"/>
        <v>Health Issues: Heart ailments, fever_x000D_</v>
      </c>
      <c r="BV11" s="5" t="str">
        <f t="shared" si="6"/>
        <v>Prayers or Rituals: Worship Lord Pitru_x000D_</v>
      </c>
      <c r="BW11" s="5" t="str">
        <f t="shared" si="6"/>
        <v>Historical/Mythological Significance: Birthplace of the royal dynasty_x000D_</v>
      </c>
      <c r="BX11" s="5" t="str">
        <f t="shared" si="6"/>
        <v>Mudra: Padma Mudra_x000D_</v>
      </c>
      <c r="BY11" s="5" t="str">
        <f t="shared" si="6"/>
        <v>Food/Dietary Recommendation: Fresh and organic foods, fruits and vegetables_x000D_</v>
      </c>
      <c r="BZ11" s="5" t="str">
        <f t="shared" si="6"/>
        <v>Yoga Posture/Asana: Trikonasana, Bhujangasana, Dhanurasana_x000D_</v>
      </c>
      <c r="CA11" s="5" t="str">
        <f t="shared" si="6"/>
        <v>Tarot Card/Divination Symbol: The Sun_x000D_</v>
      </c>
      <c r="CB11" s="5" t="str">
        <f t="shared" si="6"/>
        <v>Hindu Festivals/Holidays: Holi_x000D_</v>
      </c>
      <c r="CC11" s="5" t="str">
        <f t="shared" si="6"/>
        <v>Chakra/Energy Center: Manipura_x000D_</v>
      </c>
      <c r="CD11" s="5" t="str">
        <f t="shared" si="7"/>
        <v>Yantra/Sacred Geometry: Sri Chakra_x000D_</v>
      </c>
      <c r="CE11" s="5" t="str">
        <f t="shared" si="7"/>
        <v>Spiritual Practice/Sadhana: Cultivating creativity and self-expression_x000D_</v>
      </c>
      <c r="CF11" s="5" t="str">
        <f t="shared" si="7"/>
        <v>Metal/Mineral: Ruby_x000D_</v>
      </c>
      <c r="CG11" s="5" t="str">
        <f t="shared" si="7"/>
        <v>Aromatherapy/Essential Oils: Ylang Ylang, Rose, Bergamot_x000D_</v>
      </c>
      <c r="CH11" s="5" t="str">
        <f t="shared" si="7"/>
        <v>Personality Traits/Characteristics: Charismatic, passionate, generous_x000D_</v>
      </c>
      <c r="CI11" s="5" t="str">
        <f t="shared" si="7"/>
        <v>Mythological Story/Legend: The story of Lord Shiva and Goddess Parvati's marriage_x000D_</v>
      </c>
      <c r="CJ11" s="5" t="str">
        <f t="shared" si="7"/>
        <v>Sound/Mantra: Om Klim Purvaphalgunyai Namah_x000D_</v>
      </c>
      <c r="CK11" s="5" t="str">
        <f t="shared" si="7"/>
        <v>Flower: Red Lotus_x000D_</v>
      </c>
      <c r="CL11" s="5" t="str">
        <f t="shared" si="7"/>
        <v>Prana: Prana Vayu_x000D_</v>
      </c>
      <c r="CM11" s="5" t="str">
        <f t="shared" si="5"/>
        <v>Varna: Kshatriya_x000D_</v>
      </c>
      <c r="CN11" s="5" t="str">
        <f t="shared" si="5"/>
        <v>Taste: Sweet, Astringent_x000D_</v>
      </c>
      <c r="CO11" s="5" t="str">
        <f t="shared" si="5"/>
        <v>Dosha Element: Pitta_x000D_</v>
      </c>
    </row>
    <row r="12" spans="1:94" ht="35.4" customHeight="1">
      <c r="A12" s="5">
        <v>11</v>
      </c>
      <c r="B12" s="12" t="s">
        <v>117</v>
      </c>
      <c r="C12" s="5" t="s">
        <v>118</v>
      </c>
      <c r="D12" s="5" t="s">
        <v>224</v>
      </c>
      <c r="E12" s="5" t="s">
        <v>221</v>
      </c>
      <c r="F12" s="5" t="s">
        <v>48</v>
      </c>
      <c r="G12" s="5" t="s">
        <v>57</v>
      </c>
      <c r="H12" s="5" t="s">
        <v>47</v>
      </c>
      <c r="I12" s="5" t="s">
        <v>59</v>
      </c>
      <c r="J12" s="5" t="s">
        <v>225</v>
      </c>
      <c r="K12" s="5" t="s">
        <v>115</v>
      </c>
      <c r="L12" s="5" t="s">
        <v>120</v>
      </c>
      <c r="M12" s="5" t="s">
        <v>226</v>
      </c>
      <c r="N12" s="5" t="s">
        <v>115</v>
      </c>
      <c r="O12" s="5" t="s">
        <v>69</v>
      </c>
      <c r="P12" s="5" t="s">
        <v>62</v>
      </c>
      <c r="Q12" s="5" t="s">
        <v>122</v>
      </c>
      <c r="R12" s="5" t="s">
        <v>298</v>
      </c>
      <c r="S12" s="5" t="s">
        <v>341</v>
      </c>
      <c r="T12" s="5" t="s">
        <v>342</v>
      </c>
      <c r="U12" s="5" t="s">
        <v>343</v>
      </c>
      <c r="V12" s="5" t="s">
        <v>340</v>
      </c>
      <c r="W12" s="5" t="s">
        <v>303</v>
      </c>
      <c r="X12" s="5" t="s">
        <v>442</v>
      </c>
      <c r="Y12" s="5" t="s">
        <v>443</v>
      </c>
      <c r="Z12" s="5" t="s">
        <v>444</v>
      </c>
      <c r="AA12" s="5" t="s">
        <v>445</v>
      </c>
      <c r="AB12" s="5" t="s">
        <v>446</v>
      </c>
      <c r="AC12" s="5" t="s">
        <v>650</v>
      </c>
      <c r="AD12" s="5" t="s">
        <v>651</v>
      </c>
      <c r="AE12" s="5" t="s">
        <v>652</v>
      </c>
      <c r="AF12" s="5" t="s">
        <v>642</v>
      </c>
      <c r="AG12" s="5" t="s">
        <v>653</v>
      </c>
      <c r="AH12" s="5" t="s">
        <v>551</v>
      </c>
      <c r="AI12" s="5" t="s">
        <v>606</v>
      </c>
      <c r="AJ12" s="5" t="s">
        <v>654</v>
      </c>
      <c r="AK12" s="5" t="s">
        <v>130</v>
      </c>
      <c r="AL12" s="5" t="s">
        <v>655</v>
      </c>
      <c r="AM12" s="5" t="s">
        <v>656</v>
      </c>
      <c r="AN12" s="5" t="s">
        <v>657</v>
      </c>
      <c r="AO12" s="5" t="s">
        <v>658</v>
      </c>
      <c r="AP12" s="5" t="s">
        <v>659</v>
      </c>
      <c r="AQ12" s="5" t="s">
        <v>560</v>
      </c>
      <c r="AR12" s="5" t="s">
        <v>544</v>
      </c>
      <c r="AS12" s="5" t="s">
        <v>562</v>
      </c>
      <c r="AT12" s="5" t="s">
        <v>47</v>
      </c>
      <c r="AU12" s="5" t="str">
        <f t="shared" si="1"/>
        <v>Nakshatra: Purva Phalguni
Ruling Deity: Bhaga_x000D_Symbol: Bed or Hammock_x000D_Animal: Male Rat_x000D_Nature: Rajas_x000D_Gender: Female_x000D_Dosha: Pitta_x000D_Guna: Tamas_x000D_Purpose: Prosperity and Pleasure_x000D_Tree: Palash_x000D_Gemstone: Diamond_x000D_Yoga: Siddhi_x000D_Plant/Flower: Palash_x000D_Color: Red_x000D_Planet: Venus_x000D_Mantra: Om Bhagaya Namaha_x000D_Body Temperament: Fiery_x000D_Career/Profession: Artists, Performers, Fashion Designers_x000D_Compatibility: Magha, Uttara Phalguni, Hasta, Chitra, Swati_x000D_Lucky Numbers: 1, 6_x000D_Lucky Days: Sunday, Wednesday_x000D_Lucky Directions: East_x000D_Auspicious Activities: Marriage, starting new ventures, artistic pursuits_x000D_Inauspicious Activities: Conflicts, legal issues, financial loss_x000D_Health Issues: Eye problems, skin issues_x000D_Prayers or Rituals: Worship Lord Shukra_x000D_Historical/Mythological Significance: Birthplace of Lord Bhaga_x000D_Mudra: Surya Mudra_x000D_Food/Dietary Recommendation: Spicy, pungent foods, grains, lentils, and nuts_x000D_Yoga Posture/Asana: Bhujangasana, Ardha Chandrasana, Ustrasana_x000D_Tarot Card/Divination Symbol: The Sun_x000D_Hindu Festivals/Holidays: Raksha Bandhan, Krishna Janmashtami, Navratri_x000D_Chakra/Energy Center: Manipura_x000D_Yantra/Sacred Geometry: Sri Yantra_x000D_Spiritual Practice/Sadhana: Self-reflection and introspection_x000D_Metal/Mineral: Gold_x000D_Aromatherapy/Essential Oils: Rosemary, Ginger, Cinnamon_x000D_Personality Traits/Characteristics: Charismatic, self-confident, ambitious_x000D_Mythological Story/Legend: The story of King Vikramaditya and his court poet Kalidasa_x000D_Sound/Mantra: Om Hraam_x000D_Flower: Sunflower_x000D_Prana: Samana Vayu_x000D_Varna: Kshatriya_x000D_Taste: Bitter_x000D_Dosha Element: Pitta_x000D_</v>
      </c>
      <c r="AV12" s="5" t="str">
        <f t="shared" si="2"/>
        <v>Nakshatra: Purva Phalguni
Ruling Deity: Bhaga_x000D_Symbol: Bed or Hammock_x000D_Animal: Male Rat_x000D_Nature: Rajas_x000D_Gender: Female_x000D_Dosha: Pitta_x000D_Guna: Tamas_x000D_Purpose: Prosperity and Pleasure_x000D_Tree: Palash_x000D_Gemstone: Diamond_x000D_Yoga: Siddhi_x000D_Plant/Flower: Palash_x000D_Color: Red_x000D_Planet: Venus_x000D_Mantra: Om Bhagaya Namaha_x000D_Body Temperament: Fiery_x000D_Career/Profession: Artists, Performers, Fashion Designers_x000D_Compatibility: Magha, Uttara Phalguni, Hasta, Chitra, Swati_x000D_Lucky Numbers: 1, 6_x000D_Lucky Days: Sunday, Wednesday_x000D_Lucky Directions: East_x000D_Auspicious Activities: Marriage, starting new ventures, artistic pursuits_x000D_Inauspicious Activities: Conflicts, legal issues, financial loss_x000D_Health Issues: Eye problems, skin issues_x000D_Prayers or Rituals: Worship Lord Shukra_x000D_Historical/Mythological Significance: Birthplace of Lord Bhaga_x000D_Mudra: Surya Mudra_x000D_Food/Dietary Recommendation: Spicy, pungent foods, grains, lentils, and nuts_x000D_Yoga Posture/Asana: Bhujangasana, Ardha Chandrasana, Ustrasana_x000D_Tarot Card/Divination Symbol: The Sun_x000D_Hindu Festivals/Holidays: Raksha Bandhan, Krishna Janmashtami, Navratri_x000D_Chakra/Energy Center: Manipura_x000D_Yantra/Sacred Geometry: Sri Yantra_x000D_Spiritual Practice/Sadhana: Self-reflection and introspection_x000D_Metal/Mineral: Gold_x000D_Aromatherapy/Essential Oils: Rosemary, Ginger, Cinnamon_x000D_Personality Traits/Characteristics: Charismatic, self-confident, ambitious_x000D_Mythological Story/Legend: The story of King Vikramaditya and his court poet Kalidasa_x000D_Sound/Mantra: Om Hraam_x000D_Flower: Sunflower_x000D_Prana: Samana Vayu_x000D_Varna: Kshatriya_x000D_Taste: Bitter_x000D_Dosha Element: Pitta_x000D_</v>
      </c>
      <c r="AW12" s="5" t="str">
        <f t="shared" si="3"/>
        <v xml:space="preserve">Nakshatra: Purva Phalguni
</v>
      </c>
      <c r="AX12" s="5" t="str">
        <f t="shared" si="4"/>
        <v>Ruling Deity: Bhaga_x000D_</v>
      </c>
      <c r="AY12" s="5" t="str">
        <f t="shared" si="4"/>
        <v>Symbol: Bed or Hammock_x000D_</v>
      </c>
      <c r="AZ12" s="5" t="str">
        <f t="shared" si="4"/>
        <v>Animal: Male Rat_x000D_</v>
      </c>
      <c r="BA12" s="5" t="str">
        <f t="shared" si="4"/>
        <v>Nature: Rajas_x000D_</v>
      </c>
      <c r="BB12" s="5" t="str">
        <f t="shared" si="4"/>
        <v>Gender: Female_x000D_</v>
      </c>
      <c r="BC12" s="5" t="str">
        <f t="shared" si="4"/>
        <v>Dosha: Pitta_x000D_</v>
      </c>
      <c r="BD12" s="5" t="str">
        <f t="shared" si="4"/>
        <v>Guna: Tamas_x000D_</v>
      </c>
      <c r="BE12" s="5" t="str">
        <f t="shared" si="4"/>
        <v>Purpose: Prosperity and Pleasure_x000D_</v>
      </c>
      <c r="BF12" s="5" t="str">
        <f t="shared" si="4"/>
        <v>Tree: Palash_x000D_</v>
      </c>
      <c r="BG12" s="5" t="str">
        <f t="shared" si="4"/>
        <v>Gemstone: Diamond_x000D_</v>
      </c>
      <c r="BH12" s="5" t="str">
        <f t="shared" si="4"/>
        <v>Yoga: Siddhi_x000D_</v>
      </c>
      <c r="BI12" s="5" t="str">
        <f t="shared" si="4"/>
        <v>Plant/Flower: Palash_x000D_</v>
      </c>
      <c r="BJ12" s="5" t="str">
        <f t="shared" si="4"/>
        <v>Color: Red_x000D_</v>
      </c>
      <c r="BK12" s="5" t="str">
        <f t="shared" si="4"/>
        <v>Planet: Venus_x000D_</v>
      </c>
      <c r="BL12" s="5" t="str">
        <f t="shared" si="4"/>
        <v>Mantra: Om Bhagaya Namaha_x000D_</v>
      </c>
      <c r="BM12" s="5" t="str">
        <f t="shared" si="4"/>
        <v>Body Temperament: Fiery_x000D_</v>
      </c>
      <c r="BN12" s="5" t="str">
        <f t="shared" si="6"/>
        <v>Career/Profession: Artists, Performers, Fashion Designers_x000D_</v>
      </c>
      <c r="BO12" s="5" t="str">
        <f t="shared" si="6"/>
        <v>Compatibility: Magha, Uttara Phalguni, Hasta, Chitra, Swati_x000D_</v>
      </c>
      <c r="BP12" s="5" t="str">
        <f t="shared" si="6"/>
        <v>Lucky Numbers: 1, 6_x000D_</v>
      </c>
      <c r="BQ12" s="5" t="str">
        <f t="shared" si="6"/>
        <v>Lucky Days: Sunday, Wednesday_x000D_</v>
      </c>
      <c r="BR12" s="5" t="str">
        <f t="shared" si="6"/>
        <v>Lucky Directions: East_x000D_</v>
      </c>
      <c r="BS12" s="5" t="str">
        <f t="shared" si="6"/>
        <v>Auspicious Activities: Marriage, starting new ventures, artistic pursuits_x000D_</v>
      </c>
      <c r="BT12" s="5" t="str">
        <f t="shared" si="6"/>
        <v>Inauspicious Activities: Conflicts, legal issues, financial loss_x000D_</v>
      </c>
      <c r="BU12" s="5" t="str">
        <f t="shared" si="6"/>
        <v>Health Issues: Eye problems, skin issues_x000D_</v>
      </c>
      <c r="BV12" s="5" t="str">
        <f t="shared" si="6"/>
        <v>Prayers or Rituals: Worship Lord Shukra_x000D_</v>
      </c>
      <c r="BW12" s="5" t="str">
        <f t="shared" si="6"/>
        <v>Historical/Mythological Significance: Birthplace of Lord Bhaga_x000D_</v>
      </c>
      <c r="BX12" s="5" t="str">
        <f t="shared" si="6"/>
        <v>Mudra: Surya Mudra_x000D_</v>
      </c>
      <c r="BY12" s="5" t="str">
        <f t="shared" si="6"/>
        <v>Food/Dietary Recommendation: Spicy, pungent foods, grains, lentils, and nuts_x000D_</v>
      </c>
      <c r="BZ12" s="5" t="str">
        <f t="shared" si="6"/>
        <v>Yoga Posture/Asana: Bhujangasana, Ardha Chandrasana, Ustrasana_x000D_</v>
      </c>
      <c r="CA12" s="5" t="str">
        <f t="shared" si="6"/>
        <v>Tarot Card/Divination Symbol: The Sun_x000D_</v>
      </c>
      <c r="CB12" s="5" t="str">
        <f t="shared" si="6"/>
        <v>Hindu Festivals/Holidays: Raksha Bandhan, Krishna Janmashtami, Navratri_x000D_</v>
      </c>
      <c r="CC12" s="5" t="str">
        <f t="shared" si="6"/>
        <v>Chakra/Energy Center: Manipura_x000D_</v>
      </c>
      <c r="CD12" s="5" t="str">
        <f t="shared" si="7"/>
        <v>Yantra/Sacred Geometry: Sri Yantra_x000D_</v>
      </c>
      <c r="CE12" s="5" t="str">
        <f t="shared" si="7"/>
        <v>Spiritual Practice/Sadhana: Self-reflection and introspection_x000D_</v>
      </c>
      <c r="CF12" s="5" t="str">
        <f t="shared" si="7"/>
        <v>Metal/Mineral: Gold_x000D_</v>
      </c>
      <c r="CG12" s="5" t="str">
        <f t="shared" si="7"/>
        <v>Aromatherapy/Essential Oils: Rosemary, Ginger, Cinnamon_x000D_</v>
      </c>
      <c r="CH12" s="5" t="str">
        <f t="shared" si="7"/>
        <v>Personality Traits/Characteristics: Charismatic, self-confident, ambitious_x000D_</v>
      </c>
      <c r="CI12" s="5" t="str">
        <f t="shared" si="7"/>
        <v>Mythological Story/Legend: The story of King Vikramaditya and his court poet Kalidasa_x000D_</v>
      </c>
      <c r="CJ12" s="5" t="str">
        <f t="shared" si="7"/>
        <v>Sound/Mantra: Om Hraam_x000D_</v>
      </c>
      <c r="CK12" s="5" t="str">
        <f t="shared" si="7"/>
        <v>Flower: Sunflower_x000D_</v>
      </c>
      <c r="CL12" s="5" t="str">
        <f t="shared" si="7"/>
        <v>Prana: Samana Vayu_x000D_</v>
      </c>
      <c r="CM12" s="5" t="str">
        <f t="shared" si="5"/>
        <v>Varna: Kshatriya_x000D_</v>
      </c>
      <c r="CN12" s="5" t="str">
        <f t="shared" si="5"/>
        <v>Taste: Bitter_x000D_</v>
      </c>
      <c r="CO12" s="5" t="str">
        <f t="shared" si="5"/>
        <v>Dosha Element: Pitta_x000D_</v>
      </c>
    </row>
    <row r="13" spans="1:94" ht="35.4" customHeight="1">
      <c r="A13" s="5">
        <v>12</v>
      </c>
      <c r="B13" s="12" t="s">
        <v>123</v>
      </c>
      <c r="C13" s="5" t="s">
        <v>124</v>
      </c>
      <c r="D13" s="5" t="s">
        <v>224</v>
      </c>
      <c r="E13" s="5" t="s">
        <v>175</v>
      </c>
      <c r="F13" s="5" t="s">
        <v>75</v>
      </c>
      <c r="G13" s="5" t="s">
        <v>46</v>
      </c>
      <c r="H13" s="5" t="s">
        <v>58</v>
      </c>
      <c r="I13" s="5" t="s">
        <v>75</v>
      </c>
      <c r="J13" s="5" t="s">
        <v>227</v>
      </c>
      <c r="K13" s="5" t="s">
        <v>228</v>
      </c>
      <c r="L13" s="5" t="s">
        <v>67</v>
      </c>
      <c r="M13" s="5" t="s">
        <v>83</v>
      </c>
      <c r="N13" s="5" t="s">
        <v>228</v>
      </c>
      <c r="O13" s="5" t="s">
        <v>229</v>
      </c>
      <c r="P13" s="5" t="s">
        <v>70</v>
      </c>
      <c r="Q13" s="5" t="s">
        <v>230</v>
      </c>
      <c r="R13" s="5" t="s">
        <v>304</v>
      </c>
      <c r="S13" s="5" t="s">
        <v>344</v>
      </c>
      <c r="T13" s="5" t="s">
        <v>345</v>
      </c>
      <c r="U13" s="5" t="s">
        <v>307</v>
      </c>
      <c r="V13" s="5" t="s">
        <v>340</v>
      </c>
      <c r="W13" s="5" t="s">
        <v>318</v>
      </c>
      <c r="X13" s="5" t="s">
        <v>404</v>
      </c>
      <c r="Y13" s="5" t="s">
        <v>438</v>
      </c>
      <c r="Z13" s="5" t="s">
        <v>439</v>
      </c>
      <c r="AA13" s="5" t="s">
        <v>447</v>
      </c>
      <c r="AB13" s="5" t="s">
        <v>448</v>
      </c>
      <c r="AC13" s="5" t="s">
        <v>603</v>
      </c>
      <c r="AD13" s="5" t="s">
        <v>660</v>
      </c>
      <c r="AE13" s="5" t="s">
        <v>661</v>
      </c>
      <c r="AF13" s="5" t="s">
        <v>662</v>
      </c>
      <c r="AG13" s="5" t="s">
        <v>663</v>
      </c>
      <c r="AH13" s="5" t="s">
        <v>551</v>
      </c>
      <c r="AI13" s="5" t="s">
        <v>606</v>
      </c>
      <c r="AJ13" s="5" t="s">
        <v>664</v>
      </c>
      <c r="AK13" s="5" t="s">
        <v>538</v>
      </c>
      <c r="AL13" s="5" t="s">
        <v>665</v>
      </c>
      <c r="AM13" s="5" t="s">
        <v>666</v>
      </c>
      <c r="AN13" s="5" t="s">
        <v>667</v>
      </c>
      <c r="AO13" s="5" t="s">
        <v>668</v>
      </c>
      <c r="AP13" s="5" t="s">
        <v>588</v>
      </c>
      <c r="AQ13" s="5" t="s">
        <v>527</v>
      </c>
      <c r="AR13" s="5" t="s">
        <v>528</v>
      </c>
      <c r="AS13" s="5" t="s">
        <v>529</v>
      </c>
      <c r="AT13" s="5" t="s">
        <v>47</v>
      </c>
      <c r="AU13" s="5" t="str">
        <f t="shared" si="1"/>
        <v>Nakshatra: Uttara Phalguni
Ruling Deity: Aryaman_x000D_Symbol: Bed or Hammock_x000D_Animal: Female Cow_x000D_Nature: Sattva_x000D_Gender: Male_x000D_Dosha: Kapha_x000D_Guna: Sattva_x000D_Purpose: Auspicious Activities_x000D_Tree: Ashoka_x000D_Gemstone: Ruby_x000D_Yoga: Vaidhriti_x000D_Plant/Flower: Ashoka_x000D_Color: Cream_x000D_Planet: Sun_x000D_Mantra: Om Aryamaaya Namaha_x000D_Body Temperament: Earthy_x000D_Career/Profession: Doctors, Lawyers, Bankers_x000D_Compatibility: Magha, Purva Phalguni, Hasta, Chitra, Swati_x000D_Lucky Numbers: 2, 7_x000D_Lucky Days: Sunday, Wednesday_x000D_Lucky Directions: North_x000D_Auspicious Activities: Marriage, starting new ventures, spiritual practices_x000D_Inauspicious Activities: Quarrels, conflicts, legal issues_x000D_Health Issues: Heart ailments, fever_x000D_Prayers or Rituals: Worship Lord Aryaman_x000D_Historical/Mythological Significance: Birthplace of the Sun god_x000D_Mudra: Ganesha Mudra_x000D_Food/Dietary Recommendation: Light and easy to digest foods, fruits and vegetables_x000D_Yoga Posture/Asana: Padmasana, Matsyasana, Gomukhasana_x000D_Tarot Card/Divination Symbol: The Magician_x000D_Hindu Festivals/Holidays: Ganesh Chaturthi, Navratri_x000D_Chakra/Energy Center: Manipura_x000D_Yantra/Sacred Geometry: Sri Yantra_x000D_Spiritual Practice/Sadhana: Developing creativity and artistic skills_x000D_Metal/Mineral: Silver_x000D_Aromatherapy/Essential Oils: Lavender, Jasmine, Vetiver_x000D_Personality Traits/Characteristics: Dexterous, skilled, adaptive_x000D_Mythological Story/Legend: The story of the god Indra and his handmaiden_x000D_Sound/Mantra: Om Shri Ganeshaya Namah_x000D_Flower: Jasmine_x000D_Prana: Prana Vayu_x000D_Varna: Vaishya_x000D_Taste: Sweet_x000D_Dosha Element: Pitta_x000D_</v>
      </c>
      <c r="AV13" s="5" t="str">
        <f t="shared" si="2"/>
        <v>Nakshatra: Uttara Phalguni
Ruling Deity: Aryaman_x000D_Symbol: Bed or Hammock_x000D_Animal: Female Cow_x000D_Nature: Sattva_x000D_Gender: Male_x000D_Dosha: Kapha_x000D_Guna: Sattva_x000D_Purpose: Auspicious Activities_x000D_Tree: Ashoka_x000D_Gemstone: Ruby_x000D_Yoga: Vaidhriti_x000D_Plant/Flower: Ashoka_x000D_Color: Cream_x000D_Planet: Sun_x000D_Mantra: Om Aryamaaya Namaha_x000D_Body Temperament: Earthy_x000D_Career/Profession: Doctors, Lawyers, Bankers_x000D_Compatibility: Magha, Purva Phalguni, Hasta, Chitra, Swati_x000D_Lucky Numbers: 2, 7_x000D_Lucky Days: Sunday, Wednesday_x000D_Lucky Directions: North_x000D_Auspicious Activities: Marriage, starting new ventures, spiritual practices_x000D_Inauspicious Activities: Quarrels, conflicts, legal issues_x000D_Health Issues: Heart ailments, fever_x000D_Prayers or Rituals: Worship Lord Aryaman_x000D_Historical/Mythological Significance: Birthplace of the Sun god_x000D_Mudra: Ganesha Mudra_x000D_Food/Dietary Recommendation: Light and easy to digest foods, fruits and vegetables_x000D_Yoga Posture/Asana: Padmasana, Matsyasana, Gomukhasana_x000D_Tarot Card/Divination Symbol: The Magician_x000D_Hindu Festivals/Holidays: Ganesh Chaturthi, Navratri_x000D_Chakra/Energy Center: Manipura_x000D_Yantra/Sacred Geometry: Sri Yantra_x000D_Spiritual Practice/Sadhana: Developing creativity and artistic skills_x000D_Metal/Mineral: Silver_x000D_Aromatherapy/Essential Oils: Lavender, Jasmine, Vetiver_x000D_Personality Traits/Characteristics: Dexterous, skilled, adaptive_x000D_Mythological Story/Legend: The story of the god Indra and his handmaiden_x000D_Sound/Mantra: Om Shri Ganeshaya Namah_x000D_Flower: Jasmine_x000D_Prana: Prana Vayu_x000D_Varna: Vaishya_x000D_Taste: Sweet_x000D_Dosha Element: Pitta_x000D_</v>
      </c>
      <c r="AW13" s="5" t="str">
        <f t="shared" si="3"/>
        <v xml:space="preserve">Nakshatra: Uttara Phalguni
</v>
      </c>
      <c r="AX13" s="5" t="str">
        <f t="shared" si="4"/>
        <v>Ruling Deity: Aryaman_x000D_</v>
      </c>
      <c r="AY13" s="5" t="str">
        <f t="shared" si="4"/>
        <v>Symbol: Bed or Hammock_x000D_</v>
      </c>
      <c r="AZ13" s="5" t="str">
        <f t="shared" si="4"/>
        <v>Animal: Female Cow_x000D_</v>
      </c>
      <c r="BA13" s="5" t="str">
        <f t="shared" si="4"/>
        <v>Nature: Sattva_x000D_</v>
      </c>
      <c r="BB13" s="5" t="str">
        <f t="shared" si="4"/>
        <v>Gender: Male_x000D_</v>
      </c>
      <c r="BC13" s="5" t="str">
        <f t="shared" si="4"/>
        <v>Dosha: Kapha_x000D_</v>
      </c>
      <c r="BD13" s="5" t="str">
        <f t="shared" si="4"/>
        <v>Guna: Sattva_x000D_</v>
      </c>
      <c r="BE13" s="5" t="str">
        <f t="shared" si="4"/>
        <v>Purpose: Auspicious Activities_x000D_</v>
      </c>
      <c r="BF13" s="5" t="str">
        <f t="shared" si="4"/>
        <v>Tree: Ashoka_x000D_</v>
      </c>
      <c r="BG13" s="5" t="str">
        <f t="shared" si="4"/>
        <v>Gemstone: Ruby_x000D_</v>
      </c>
      <c r="BH13" s="5" t="str">
        <f t="shared" si="4"/>
        <v>Yoga: Vaidhriti_x000D_</v>
      </c>
      <c r="BI13" s="5" t="str">
        <f t="shared" si="4"/>
        <v>Plant/Flower: Ashoka_x000D_</v>
      </c>
      <c r="BJ13" s="5" t="str">
        <f t="shared" si="4"/>
        <v>Color: Cream_x000D_</v>
      </c>
      <c r="BK13" s="5" t="str">
        <f t="shared" si="4"/>
        <v>Planet: Sun_x000D_</v>
      </c>
      <c r="BL13" s="5" t="str">
        <f t="shared" si="4"/>
        <v>Mantra: Om Aryamaaya Namaha_x000D_</v>
      </c>
      <c r="BM13" s="5" t="str">
        <f t="shared" si="4"/>
        <v>Body Temperament: Earthy_x000D_</v>
      </c>
      <c r="BN13" s="5" t="str">
        <f t="shared" si="6"/>
        <v>Career/Profession: Doctors, Lawyers, Bankers_x000D_</v>
      </c>
      <c r="BO13" s="5" t="str">
        <f t="shared" si="6"/>
        <v>Compatibility: Magha, Purva Phalguni, Hasta, Chitra, Swati_x000D_</v>
      </c>
      <c r="BP13" s="5" t="str">
        <f t="shared" si="6"/>
        <v>Lucky Numbers: 2, 7_x000D_</v>
      </c>
      <c r="BQ13" s="5" t="str">
        <f t="shared" si="6"/>
        <v>Lucky Days: Sunday, Wednesday_x000D_</v>
      </c>
      <c r="BR13" s="5" t="str">
        <f t="shared" si="6"/>
        <v>Lucky Directions: North_x000D_</v>
      </c>
      <c r="BS13" s="5" t="str">
        <f t="shared" si="6"/>
        <v>Auspicious Activities: Marriage, starting new ventures, spiritual practices_x000D_</v>
      </c>
      <c r="BT13" s="5" t="str">
        <f t="shared" si="6"/>
        <v>Inauspicious Activities: Quarrels, conflicts, legal issues_x000D_</v>
      </c>
      <c r="BU13" s="5" t="str">
        <f t="shared" si="6"/>
        <v>Health Issues: Heart ailments, fever_x000D_</v>
      </c>
      <c r="BV13" s="5" t="str">
        <f t="shared" si="6"/>
        <v>Prayers or Rituals: Worship Lord Aryaman_x000D_</v>
      </c>
      <c r="BW13" s="5" t="str">
        <f t="shared" si="6"/>
        <v>Historical/Mythological Significance: Birthplace of the Sun god_x000D_</v>
      </c>
      <c r="BX13" s="5" t="str">
        <f t="shared" si="6"/>
        <v>Mudra: Ganesha Mudra_x000D_</v>
      </c>
      <c r="BY13" s="5" t="str">
        <f t="shared" si="6"/>
        <v>Food/Dietary Recommendation: Light and easy to digest foods, fruits and vegetables_x000D_</v>
      </c>
      <c r="BZ13" s="5" t="str">
        <f t="shared" si="6"/>
        <v>Yoga Posture/Asana: Padmasana, Matsyasana, Gomukhasana_x000D_</v>
      </c>
      <c r="CA13" s="5" t="str">
        <f t="shared" si="6"/>
        <v>Tarot Card/Divination Symbol: The Magician_x000D_</v>
      </c>
      <c r="CB13" s="5" t="str">
        <f t="shared" si="6"/>
        <v>Hindu Festivals/Holidays: Ganesh Chaturthi, Navratri_x000D_</v>
      </c>
      <c r="CC13" s="5" t="str">
        <f t="shared" si="6"/>
        <v>Chakra/Energy Center: Manipura_x000D_</v>
      </c>
      <c r="CD13" s="5" t="str">
        <f t="shared" si="7"/>
        <v>Yantra/Sacred Geometry: Sri Yantra_x000D_</v>
      </c>
      <c r="CE13" s="5" t="str">
        <f t="shared" si="7"/>
        <v>Spiritual Practice/Sadhana: Developing creativity and artistic skills_x000D_</v>
      </c>
      <c r="CF13" s="5" t="str">
        <f t="shared" si="7"/>
        <v>Metal/Mineral: Silver_x000D_</v>
      </c>
      <c r="CG13" s="5" t="str">
        <f t="shared" si="7"/>
        <v>Aromatherapy/Essential Oils: Lavender, Jasmine, Vetiver_x000D_</v>
      </c>
      <c r="CH13" s="5" t="str">
        <f t="shared" si="7"/>
        <v>Personality Traits/Characteristics: Dexterous, skilled, adaptive_x000D_</v>
      </c>
      <c r="CI13" s="5" t="str">
        <f t="shared" si="7"/>
        <v>Mythological Story/Legend: The story of the god Indra and his handmaiden_x000D_</v>
      </c>
      <c r="CJ13" s="5" t="str">
        <f t="shared" si="7"/>
        <v>Sound/Mantra: Om Shri Ganeshaya Namah_x000D_</v>
      </c>
      <c r="CK13" s="5" t="str">
        <f t="shared" si="7"/>
        <v>Flower: Jasmine_x000D_</v>
      </c>
      <c r="CL13" s="5" t="str">
        <f t="shared" si="7"/>
        <v>Prana: Prana Vayu_x000D_</v>
      </c>
      <c r="CM13" s="5" t="str">
        <f t="shared" si="5"/>
        <v>Varna: Vaishya_x000D_</v>
      </c>
      <c r="CN13" s="5" t="str">
        <f t="shared" si="5"/>
        <v>Taste: Sweet_x000D_</v>
      </c>
      <c r="CO13" s="5" t="str">
        <f t="shared" si="5"/>
        <v>Dosha Element: Pitta_x000D_</v>
      </c>
    </row>
    <row r="14" spans="1:94" ht="35.4" customHeight="1">
      <c r="A14" s="5">
        <v>13</v>
      </c>
      <c r="B14" s="12" t="s">
        <v>127</v>
      </c>
      <c r="C14" s="5" t="s">
        <v>231</v>
      </c>
      <c r="D14" s="5" t="s">
        <v>232</v>
      </c>
      <c r="E14" s="5" t="s">
        <v>128</v>
      </c>
      <c r="F14" s="5" t="s">
        <v>48</v>
      </c>
      <c r="G14" s="5" t="s">
        <v>57</v>
      </c>
      <c r="H14" s="5" t="s">
        <v>65</v>
      </c>
      <c r="I14" s="5" t="s">
        <v>48</v>
      </c>
      <c r="J14" s="5" t="s">
        <v>233</v>
      </c>
      <c r="K14" s="5" t="s">
        <v>234</v>
      </c>
      <c r="L14" s="5" t="s">
        <v>152</v>
      </c>
      <c r="M14" s="5" t="s">
        <v>235</v>
      </c>
      <c r="N14" s="5" t="s">
        <v>234</v>
      </c>
      <c r="O14" s="5" t="s">
        <v>78</v>
      </c>
      <c r="P14" s="5" t="s">
        <v>79</v>
      </c>
      <c r="Q14" s="5" t="s">
        <v>131</v>
      </c>
      <c r="R14" s="5" t="s">
        <v>319</v>
      </c>
      <c r="S14" s="5" t="s">
        <v>346</v>
      </c>
      <c r="T14" s="5" t="s">
        <v>347</v>
      </c>
      <c r="U14" s="5" t="s">
        <v>348</v>
      </c>
      <c r="V14" s="5" t="s">
        <v>349</v>
      </c>
      <c r="W14" s="5" t="s">
        <v>318</v>
      </c>
      <c r="X14" s="5" t="s">
        <v>449</v>
      </c>
      <c r="Y14" s="5" t="s">
        <v>450</v>
      </c>
      <c r="Z14" s="5" t="s">
        <v>451</v>
      </c>
      <c r="AA14" s="5" t="s">
        <v>452</v>
      </c>
      <c r="AB14" s="5" t="s">
        <v>453</v>
      </c>
      <c r="AC14" s="5" t="s">
        <v>669</v>
      </c>
      <c r="AD14" s="5" t="s">
        <v>670</v>
      </c>
      <c r="AE14" s="5" t="s">
        <v>671</v>
      </c>
      <c r="AF14" s="5" t="s">
        <v>566</v>
      </c>
      <c r="AG14" s="5" t="s">
        <v>631</v>
      </c>
      <c r="AH14" s="5" t="s">
        <v>519</v>
      </c>
      <c r="AI14" s="5" t="s">
        <v>672</v>
      </c>
      <c r="AJ14" s="5" t="s">
        <v>673</v>
      </c>
      <c r="AK14" s="5" t="s">
        <v>120</v>
      </c>
      <c r="AL14" s="5" t="s">
        <v>674</v>
      </c>
      <c r="AM14" s="5" t="s">
        <v>675</v>
      </c>
      <c r="AN14" s="5" t="s">
        <v>676</v>
      </c>
      <c r="AO14" s="5" t="s">
        <v>677</v>
      </c>
      <c r="AP14" s="5" t="s">
        <v>678</v>
      </c>
      <c r="AQ14" s="5" t="s">
        <v>575</v>
      </c>
      <c r="AR14" s="5" t="s">
        <v>544</v>
      </c>
      <c r="AS14" s="5" t="s">
        <v>545</v>
      </c>
      <c r="AT14" s="5" t="s">
        <v>65</v>
      </c>
      <c r="AU14" s="5" t="str">
        <f t="shared" si="1"/>
        <v>Nakshatra: Hasta
Ruling Deity: Savitar_x000D_Symbol: Hand or Fist_x000D_Animal: Female Buffalo_x000D_Nature: Rajas_x000D_Gender: Female_x000D_Dosha: Vata_x000D_Guna: Rajas_x000D_Purpose: Skill Development_x000D_Tree: Audumbara_x000D_Gemstone: Topaz_x000D_Yoga: Siddha_x000D_Plant/Flower: Audumbara_x000D_Color: Green_x000D_Planet: Moon_x000D_Mantra: Om Savitre Namaha_x000D_Body Temperament: Airy_x000D_Career/Profession: Engineers, Architects, Designers_x000D_Compatibility: Uttara Phalguni, Chitra, Swati, Vishakha, Anuradha_x000D_Lucky Numbers: 5, 9_x000D_Lucky Days: Wednesday, Friday_x000D_Lucky Directions: North_x000D_Auspicious Activities: Starting new ventures, artistic pursuits, spiritual practices_x000D_Inauspicious Activities: Quarrels, conflicts, theft_x000D_Health Issues: Hand and feet related issues, skin problems_x000D_Prayers or Rituals: Worship Lord Savitar_x000D_Historical/Mythological Significance: Birthplace of Lord Surya_x000D_Mudra: Prithvi Mudra_x000D_Food/Dietary Recommendation: Fresh and organic foods, herbs and spices_x000D_Yoga Posture/Asana: Vrksasana, Tadasana, Virabhadrasana_x000D_Tarot Card/Divination Symbol: The Empress_x000D_Hindu Festivals/Holidays: Navratri_x000D_Chakra/Energy Center: Muladhara_x000D_Yantra/Sacred Geometry: Shri Yantra_x000D_Spiritual Practice/Sadhana: Cultivating inner beauty and harmony_x000D_Metal/Mineral: Diamond_x000D_Aromatherapy/Essential Oils: Sandalwood, Patchouli, Frankincense_x000D_Personality Traits/Characteristics: Creative, artistic, sensuous_x000D_Mythological Story/Legend: The story of the celestial architect Vishwakarma_x000D_Sound/Mantra: Om Shrim_x000D_Flower: Cosmos_x000D_Prana: Vyana Vayu_x000D_Varna: Kshatriya_x000D_Taste: Astringent_x000D_Dosha Element: Vata_x000D_</v>
      </c>
      <c r="AV14" s="5" t="str">
        <f t="shared" si="2"/>
        <v>Nakshatra: Hasta
Ruling Deity: Savitar_x000D_Symbol: Hand or Fist_x000D_Animal: Female Buffalo_x000D_Nature: Rajas_x000D_Gender: Female_x000D_Dosha: Vata_x000D_Guna: Rajas_x000D_Purpose: Skill Development_x000D_Tree: Audumbara_x000D_Gemstone: Topaz_x000D_Yoga: Siddha_x000D_Plant/Flower: Audumbara_x000D_Color: Green_x000D_Planet: Moon_x000D_Mantra: Om Savitre Namaha_x000D_Body Temperament: Airy_x000D_Career/Profession: Engineers, Architects, Designers_x000D_Compatibility: Uttara Phalguni, Chitra, Swati, Vishakha, Anuradha_x000D_Lucky Numbers: 5, 9_x000D_Lucky Days: Wednesday, Friday_x000D_Lucky Directions: North_x000D_Auspicious Activities: Starting new ventures, artistic pursuits, spiritual practices_x000D_Inauspicious Activities: Quarrels, conflicts, theft_x000D_Health Issues: Hand and feet related issues, skin problems_x000D_Prayers or Rituals: Worship Lord Savitar_x000D_Historical/Mythological Significance: Birthplace of Lord Surya_x000D_Mudra: Prithvi Mudra_x000D_Food/Dietary Recommendation: Fresh and organic foods, herbs and spices_x000D_Yoga Posture/Asana: Vrksasana, Tadasana, Virabhadrasana_x000D_Tarot Card/Divination Symbol: The Empress_x000D_Hindu Festivals/Holidays: Navratri_x000D_Chakra/Energy Center: Muladhara_x000D_Yantra/Sacred Geometry: Shri Yantra_x000D_Spiritual Practice/Sadhana: Cultivating inner beauty and harmony_x000D_Metal/Mineral: Diamond_x000D_Aromatherapy/Essential Oils: Sandalwood, Patchouli, Frankincense_x000D_Personality Traits/Characteristics: Creative, artistic, sensuous_x000D_Mythological Story/Legend: The story of the celestial architect Vishwakarma_x000D_Sound/Mantra: Om Shrim_x000D_Flower: Cosmos_x000D_Prana: Vyana Vayu_x000D_Varna: Kshatriya_x000D_Taste: Astringent_x000D_Dosha Element: Vata_x000D_</v>
      </c>
      <c r="AW14" s="5" t="str">
        <f t="shared" si="3"/>
        <v xml:space="preserve">Nakshatra: Hasta
</v>
      </c>
      <c r="AX14" s="5" t="str">
        <f t="shared" si="4"/>
        <v>Ruling Deity: Savitar_x000D_</v>
      </c>
      <c r="AY14" s="5" t="str">
        <f t="shared" si="4"/>
        <v>Symbol: Hand or Fist_x000D_</v>
      </c>
      <c r="AZ14" s="5" t="str">
        <f t="shared" si="4"/>
        <v>Animal: Female Buffalo_x000D_</v>
      </c>
      <c r="BA14" s="5" t="str">
        <f t="shared" si="4"/>
        <v>Nature: Rajas_x000D_</v>
      </c>
      <c r="BB14" s="5" t="str">
        <f t="shared" si="4"/>
        <v>Gender: Female_x000D_</v>
      </c>
      <c r="BC14" s="5" t="str">
        <f t="shared" si="4"/>
        <v>Dosha: Vata_x000D_</v>
      </c>
      <c r="BD14" s="5" t="str">
        <f t="shared" si="4"/>
        <v>Guna: Rajas_x000D_</v>
      </c>
      <c r="BE14" s="5" t="str">
        <f t="shared" si="4"/>
        <v>Purpose: Skill Development_x000D_</v>
      </c>
      <c r="BF14" s="5" t="str">
        <f t="shared" si="4"/>
        <v>Tree: Audumbara_x000D_</v>
      </c>
      <c r="BG14" s="5" t="str">
        <f t="shared" si="4"/>
        <v>Gemstone: Topaz_x000D_</v>
      </c>
      <c r="BH14" s="5" t="str">
        <f t="shared" si="4"/>
        <v>Yoga: Siddha_x000D_</v>
      </c>
      <c r="BI14" s="5" t="str">
        <f t="shared" si="4"/>
        <v>Plant/Flower: Audumbara_x000D_</v>
      </c>
      <c r="BJ14" s="5" t="str">
        <f t="shared" si="4"/>
        <v>Color: Green_x000D_</v>
      </c>
      <c r="BK14" s="5" t="str">
        <f t="shared" si="4"/>
        <v>Planet: Moon_x000D_</v>
      </c>
      <c r="BL14" s="5" t="str">
        <f t="shared" si="4"/>
        <v>Mantra: Om Savitre Namaha_x000D_</v>
      </c>
      <c r="BM14" s="5" t="str">
        <f t="shared" si="4"/>
        <v>Body Temperament: Airy_x000D_</v>
      </c>
      <c r="BN14" s="5" t="str">
        <f t="shared" si="6"/>
        <v>Career/Profession: Engineers, Architects, Designers_x000D_</v>
      </c>
      <c r="BO14" s="5" t="str">
        <f t="shared" si="6"/>
        <v>Compatibility: Uttara Phalguni, Chitra, Swati, Vishakha, Anuradha_x000D_</v>
      </c>
      <c r="BP14" s="5" t="str">
        <f t="shared" si="6"/>
        <v>Lucky Numbers: 5, 9_x000D_</v>
      </c>
      <c r="BQ14" s="5" t="str">
        <f t="shared" si="6"/>
        <v>Lucky Days: Wednesday, Friday_x000D_</v>
      </c>
      <c r="BR14" s="5" t="str">
        <f t="shared" si="6"/>
        <v>Lucky Directions: North_x000D_</v>
      </c>
      <c r="BS14" s="5" t="str">
        <f t="shared" si="6"/>
        <v>Auspicious Activities: Starting new ventures, artistic pursuits, spiritual practices_x000D_</v>
      </c>
      <c r="BT14" s="5" t="str">
        <f t="shared" si="6"/>
        <v>Inauspicious Activities: Quarrels, conflicts, theft_x000D_</v>
      </c>
      <c r="BU14" s="5" t="str">
        <f t="shared" si="6"/>
        <v>Health Issues: Hand and feet related issues, skin problems_x000D_</v>
      </c>
      <c r="BV14" s="5" t="str">
        <f t="shared" si="6"/>
        <v>Prayers or Rituals: Worship Lord Savitar_x000D_</v>
      </c>
      <c r="BW14" s="5" t="str">
        <f t="shared" si="6"/>
        <v>Historical/Mythological Significance: Birthplace of Lord Surya_x000D_</v>
      </c>
      <c r="BX14" s="5" t="str">
        <f t="shared" si="6"/>
        <v>Mudra: Prithvi Mudra_x000D_</v>
      </c>
      <c r="BY14" s="5" t="str">
        <f t="shared" si="6"/>
        <v>Food/Dietary Recommendation: Fresh and organic foods, herbs and spices_x000D_</v>
      </c>
      <c r="BZ14" s="5" t="str">
        <f t="shared" si="6"/>
        <v>Yoga Posture/Asana: Vrksasana, Tadasana, Virabhadrasana_x000D_</v>
      </c>
      <c r="CA14" s="5" t="str">
        <f t="shared" si="6"/>
        <v>Tarot Card/Divination Symbol: The Empress_x000D_</v>
      </c>
      <c r="CB14" s="5" t="str">
        <f t="shared" si="6"/>
        <v>Hindu Festivals/Holidays: Navratri_x000D_</v>
      </c>
      <c r="CC14" s="5" t="str">
        <f t="shared" si="6"/>
        <v>Chakra/Energy Center: Muladhara_x000D_</v>
      </c>
      <c r="CD14" s="5" t="str">
        <f t="shared" si="7"/>
        <v>Yantra/Sacred Geometry: Shri Yantra_x000D_</v>
      </c>
      <c r="CE14" s="5" t="str">
        <f t="shared" si="7"/>
        <v>Spiritual Practice/Sadhana: Cultivating inner beauty and harmony_x000D_</v>
      </c>
      <c r="CF14" s="5" t="str">
        <f t="shared" si="7"/>
        <v>Metal/Mineral: Diamond_x000D_</v>
      </c>
      <c r="CG14" s="5" t="str">
        <f t="shared" si="7"/>
        <v>Aromatherapy/Essential Oils: Sandalwood, Patchouli, Frankincense_x000D_</v>
      </c>
      <c r="CH14" s="5" t="str">
        <f t="shared" si="7"/>
        <v>Personality Traits/Characteristics: Creative, artistic, sensuous_x000D_</v>
      </c>
      <c r="CI14" s="5" t="str">
        <f t="shared" si="7"/>
        <v>Mythological Story/Legend: The story of the celestial architect Vishwakarma_x000D_</v>
      </c>
      <c r="CJ14" s="5" t="str">
        <f t="shared" si="7"/>
        <v>Sound/Mantra: Om Shrim_x000D_</v>
      </c>
      <c r="CK14" s="5" t="str">
        <f t="shared" si="7"/>
        <v>Flower: Cosmos_x000D_</v>
      </c>
      <c r="CL14" s="5" t="str">
        <f t="shared" si="7"/>
        <v>Prana: Vyana Vayu_x000D_</v>
      </c>
      <c r="CM14" s="5" t="str">
        <f t="shared" si="5"/>
        <v>Varna: Kshatriya_x000D_</v>
      </c>
      <c r="CN14" s="5" t="str">
        <f t="shared" si="5"/>
        <v>Taste: Astringent_x000D_</v>
      </c>
      <c r="CO14" s="5" t="str">
        <f t="shared" si="5"/>
        <v>Dosha Element: Vata_x000D_</v>
      </c>
    </row>
    <row r="15" spans="1:94" ht="35.4" customHeight="1">
      <c r="A15" s="5">
        <v>14</v>
      </c>
      <c r="B15" s="12" t="s">
        <v>132</v>
      </c>
      <c r="C15" s="5" t="s">
        <v>236</v>
      </c>
      <c r="D15" s="5" t="s">
        <v>237</v>
      </c>
      <c r="E15" s="5" t="s">
        <v>142</v>
      </c>
      <c r="F15" s="5" t="s">
        <v>59</v>
      </c>
      <c r="G15" s="5" t="s">
        <v>46</v>
      </c>
      <c r="H15" s="5" t="s">
        <v>47</v>
      </c>
      <c r="I15" s="5" t="s">
        <v>59</v>
      </c>
      <c r="J15" s="5" t="s">
        <v>238</v>
      </c>
      <c r="K15" s="5" t="s">
        <v>108</v>
      </c>
      <c r="L15" s="5" t="s">
        <v>239</v>
      </c>
      <c r="M15" s="5" t="s">
        <v>197</v>
      </c>
      <c r="N15" s="5" t="s">
        <v>108</v>
      </c>
      <c r="O15" s="5" t="s">
        <v>69</v>
      </c>
      <c r="P15" s="5" t="s">
        <v>84</v>
      </c>
      <c r="Q15" s="5" t="s">
        <v>240</v>
      </c>
      <c r="R15" s="5" t="s">
        <v>319</v>
      </c>
      <c r="S15" s="5" t="s">
        <v>350</v>
      </c>
      <c r="T15" s="5" t="s">
        <v>351</v>
      </c>
      <c r="U15" s="5" t="s">
        <v>352</v>
      </c>
      <c r="V15" s="5" t="s">
        <v>353</v>
      </c>
      <c r="W15" s="5" t="s">
        <v>309</v>
      </c>
      <c r="X15" s="5" t="s">
        <v>454</v>
      </c>
      <c r="Y15" s="5" t="s">
        <v>455</v>
      </c>
      <c r="Z15" s="5" t="s">
        <v>444</v>
      </c>
      <c r="AA15" s="5" t="s">
        <v>456</v>
      </c>
      <c r="AB15" s="5" t="s">
        <v>457</v>
      </c>
      <c r="AC15" s="5" t="s">
        <v>679</v>
      </c>
      <c r="AD15" s="5" t="s">
        <v>680</v>
      </c>
      <c r="AE15" s="5" t="s">
        <v>681</v>
      </c>
      <c r="AF15" s="5" t="s">
        <v>682</v>
      </c>
      <c r="AG15" s="5" t="s">
        <v>631</v>
      </c>
      <c r="AH15" s="5" t="s">
        <v>581</v>
      </c>
      <c r="AI15" s="5" t="s">
        <v>582</v>
      </c>
      <c r="AJ15" s="5" t="s">
        <v>683</v>
      </c>
      <c r="AK15" s="5" t="s">
        <v>104</v>
      </c>
      <c r="AL15" s="5" t="s">
        <v>684</v>
      </c>
      <c r="AM15" s="5" t="s">
        <v>685</v>
      </c>
      <c r="AN15" s="5" t="s">
        <v>686</v>
      </c>
      <c r="AO15" s="5" t="s">
        <v>658</v>
      </c>
      <c r="AP15" s="5" t="s">
        <v>687</v>
      </c>
      <c r="AQ15" s="5" t="s">
        <v>688</v>
      </c>
      <c r="AR15" s="5" t="s">
        <v>602</v>
      </c>
      <c r="AS15" s="5" t="s">
        <v>545</v>
      </c>
      <c r="AT15" s="5" t="s">
        <v>47</v>
      </c>
      <c r="AU15" s="5" t="str">
        <f t="shared" si="1"/>
        <v>Nakshatra: Chitra
Ruling Deity: Vishvakarma_x000D_Symbol: Bright Jewel or Pearl_x000D_Animal: Male Tiger_x000D_Nature: Tamas_x000D_Gender: Male_x000D_Dosha: Pitta_x000D_Guna: Tamas_x000D_Purpose: Creative Expression_x000D_Tree: Naga_x000D_Gemstone: Gomedh_x000D_Yoga: Vyatipata_x000D_Plant/Flower: Naga_x000D_Color: Red_x000D_Planet: Mars_x000D_Mantra: Om Vishvakarmane Namaha_x000D_Body Temperament: Airy_x000D_Career/Profession: Artists, Designers, Architects_x000D_Compatibility: Hasta, Swati, Vishakha, Anuradha, Jyeshtha_x000D_Lucky Numbers: 3, 6_x000D_Lucky Days: Tuesday, Friday_x000D_Lucky Directions: South_x000D_Auspicious Activities: Starting new ventures, artistic pursuits, seeking knowledge_x000D_Inauspicious Activities: Conflicts, legal issues, theft_x000D_Health Issues: Eye problems, skin issues_x000D_Prayers or Rituals: Worship Lord Vishwakarma_x000D_Historical/Mythological Significance: Birthplace of Lord Twashta_x000D_Mudra: Vayu Mudra_x000D_Food/Dietary Recommendation: Light and easily digestible foods, fruits and vegetables_x000D_Yoga Posture/Asana: Vrikshasana, Trikonasana, Ardha Matsyendrasana_x000D_Tarot Card/Divination Symbol: The Wheel of Fortune_x000D_Hindu Festivals/Holidays: Navratri_x000D_Chakra/Energy Center: Vishuddha_x000D_Yantra/Sacred Geometry: Meru Yantra_x000D_Spiritual Practice/Sadhana: Finding balance and harmony in life_x000D_Metal/Mineral: Blue Sapphire_x000D_Aromatherapy/Essential Oils: Peppermint, Eucalyptus, Lavender_x000D_Personality Traits/Characteristics: Independent, freedom-loving, adventurous_x000D_Mythological Story/Legend: The story of Lord Vayu and the divine physician Dhanvantari_x000D_Sound/Mantra: Om Hraam_x000D_Flower: White Jasmine_x000D_Prana: Udana Vayu_x000D_Varna: Sudra_x000D_Taste: Astringent_x000D_Dosha Element: Pitta_x000D_</v>
      </c>
      <c r="AV15" s="5" t="str">
        <f t="shared" si="2"/>
        <v>Nakshatra: Chitra
Ruling Deity: Vishvakarma_x000D_Symbol: Bright Jewel or Pearl_x000D_Animal: Male Tiger_x000D_Nature: Tamas_x000D_Gender: Male_x000D_Dosha: Pitta_x000D_Guna: Tamas_x000D_Purpose: Creative Expression_x000D_Tree: Naga_x000D_Gemstone: Gomedh_x000D_Yoga: Vyatipata_x000D_Plant/Flower: Naga_x000D_Color: Red_x000D_Planet: Mars_x000D_Mantra: Om Vishvakarmane Namaha_x000D_Body Temperament: Airy_x000D_Career/Profession: Artists, Designers, Architects_x000D_Compatibility: Hasta, Swati, Vishakha, Anuradha, Jyeshtha_x000D_Lucky Numbers: 3, 6_x000D_Lucky Days: Tuesday, Friday_x000D_Lucky Directions: South_x000D_Auspicious Activities: Starting new ventures, artistic pursuits, seeking knowledge_x000D_Inauspicious Activities: Conflicts, legal issues, theft_x000D_Health Issues: Eye problems, skin issues_x000D_Prayers or Rituals: Worship Lord Vishwakarma_x000D_Historical/Mythological Significance: Birthplace of Lord Twashta_x000D_Mudra: Vayu Mudra_x000D_Food/Dietary Recommendation: Light and easily digestible foods, fruits and vegetables_x000D_Yoga Posture/Asana: Vrikshasana, Trikonasana, Ardha Matsyendrasana_x000D_Tarot Card/Divination Symbol: The Wheel of Fortune_x000D_Hindu Festivals/Holidays: Navratri_x000D_Chakra/Energy Center: Vishuddha_x000D_Yantra/Sacred Geometry: Meru Yantra_x000D_Spiritual Practice/Sadhana: Finding balance and harmony in life_x000D_Metal/Mineral: Blue Sapphire_x000D_Aromatherapy/Essential Oils: Peppermint, Eucalyptus, Lavender_x000D_Personality Traits/Characteristics: Independent, freedom-loving, adventurous_x000D_Mythological Story/Legend: The story of Lord Vayu and the divine physician Dhanvantari_x000D_Sound/Mantra: Om Hraam_x000D_Flower: White Jasmine_x000D_Prana: Udana Vayu_x000D_Varna: Sudra_x000D_Taste: Astringent_x000D_Dosha Element: Pitta_x000D_</v>
      </c>
      <c r="AW15" s="5" t="str">
        <f t="shared" si="3"/>
        <v xml:space="preserve">Nakshatra: Chitra
</v>
      </c>
      <c r="AX15" s="5" t="str">
        <f t="shared" si="4"/>
        <v>Ruling Deity: Vishvakarma_x000D_</v>
      </c>
      <c r="AY15" s="5" t="str">
        <f t="shared" si="4"/>
        <v>Symbol: Bright Jewel or Pearl_x000D_</v>
      </c>
      <c r="AZ15" s="5" t="str">
        <f t="shared" si="4"/>
        <v>Animal: Male Tiger_x000D_</v>
      </c>
      <c r="BA15" s="5" t="str">
        <f t="shared" si="4"/>
        <v>Nature: Tamas_x000D_</v>
      </c>
      <c r="BB15" s="5" t="str">
        <f t="shared" si="4"/>
        <v>Gender: Male_x000D_</v>
      </c>
      <c r="BC15" s="5" t="str">
        <f t="shared" si="4"/>
        <v>Dosha: Pitta_x000D_</v>
      </c>
      <c r="BD15" s="5" t="str">
        <f t="shared" si="4"/>
        <v>Guna: Tamas_x000D_</v>
      </c>
      <c r="BE15" s="5" t="str">
        <f t="shared" si="4"/>
        <v>Purpose: Creative Expression_x000D_</v>
      </c>
      <c r="BF15" s="5" t="str">
        <f t="shared" si="4"/>
        <v>Tree: Naga_x000D_</v>
      </c>
      <c r="BG15" s="5" t="str">
        <f t="shared" si="4"/>
        <v>Gemstone: Gomedh_x000D_</v>
      </c>
      <c r="BH15" s="5" t="str">
        <f t="shared" si="4"/>
        <v>Yoga: Vyatipata_x000D_</v>
      </c>
      <c r="BI15" s="5" t="str">
        <f t="shared" si="4"/>
        <v>Plant/Flower: Naga_x000D_</v>
      </c>
      <c r="BJ15" s="5" t="str">
        <f t="shared" si="4"/>
        <v>Color: Red_x000D_</v>
      </c>
      <c r="BK15" s="5" t="str">
        <f t="shared" si="4"/>
        <v>Planet: Mars_x000D_</v>
      </c>
      <c r="BL15" s="5" t="str">
        <f t="shared" si="4"/>
        <v>Mantra: Om Vishvakarmane Namaha_x000D_</v>
      </c>
      <c r="BM15" s="5" t="str">
        <f t="shared" si="4"/>
        <v>Body Temperament: Airy_x000D_</v>
      </c>
      <c r="BN15" s="5" t="str">
        <f t="shared" si="6"/>
        <v>Career/Profession: Artists, Designers, Architects_x000D_</v>
      </c>
      <c r="BO15" s="5" t="str">
        <f t="shared" si="6"/>
        <v>Compatibility: Hasta, Swati, Vishakha, Anuradha, Jyeshtha_x000D_</v>
      </c>
      <c r="BP15" s="5" t="str">
        <f t="shared" si="6"/>
        <v>Lucky Numbers: 3, 6_x000D_</v>
      </c>
      <c r="BQ15" s="5" t="str">
        <f t="shared" si="6"/>
        <v>Lucky Days: Tuesday, Friday_x000D_</v>
      </c>
      <c r="BR15" s="5" t="str">
        <f t="shared" si="6"/>
        <v>Lucky Directions: South_x000D_</v>
      </c>
      <c r="BS15" s="5" t="str">
        <f t="shared" si="6"/>
        <v>Auspicious Activities: Starting new ventures, artistic pursuits, seeking knowledge_x000D_</v>
      </c>
      <c r="BT15" s="5" t="str">
        <f t="shared" si="6"/>
        <v>Inauspicious Activities: Conflicts, legal issues, theft_x000D_</v>
      </c>
      <c r="BU15" s="5" t="str">
        <f t="shared" si="6"/>
        <v>Health Issues: Eye problems, skin issues_x000D_</v>
      </c>
      <c r="BV15" s="5" t="str">
        <f t="shared" si="6"/>
        <v>Prayers or Rituals: Worship Lord Vishwakarma_x000D_</v>
      </c>
      <c r="BW15" s="5" t="str">
        <f t="shared" si="6"/>
        <v>Historical/Mythological Significance: Birthplace of Lord Twashta_x000D_</v>
      </c>
      <c r="BX15" s="5" t="str">
        <f t="shared" si="6"/>
        <v>Mudra: Vayu Mudra_x000D_</v>
      </c>
      <c r="BY15" s="5" t="str">
        <f t="shared" si="6"/>
        <v>Food/Dietary Recommendation: Light and easily digestible foods, fruits and vegetables_x000D_</v>
      </c>
      <c r="BZ15" s="5" t="str">
        <f t="shared" si="6"/>
        <v>Yoga Posture/Asana: Vrikshasana, Trikonasana, Ardha Matsyendrasana_x000D_</v>
      </c>
      <c r="CA15" s="5" t="str">
        <f t="shared" si="6"/>
        <v>Tarot Card/Divination Symbol: The Wheel of Fortune_x000D_</v>
      </c>
      <c r="CB15" s="5" t="str">
        <f t="shared" si="6"/>
        <v>Hindu Festivals/Holidays: Navratri_x000D_</v>
      </c>
      <c r="CC15" s="5" t="str">
        <f t="shared" si="6"/>
        <v>Chakra/Energy Center: Vishuddha_x000D_</v>
      </c>
      <c r="CD15" s="5" t="str">
        <f t="shared" si="7"/>
        <v>Yantra/Sacred Geometry: Meru Yantra_x000D_</v>
      </c>
      <c r="CE15" s="5" t="str">
        <f t="shared" si="7"/>
        <v>Spiritual Practice/Sadhana: Finding balance and harmony in life_x000D_</v>
      </c>
      <c r="CF15" s="5" t="str">
        <f t="shared" si="7"/>
        <v>Metal/Mineral: Blue Sapphire_x000D_</v>
      </c>
      <c r="CG15" s="5" t="str">
        <f t="shared" si="7"/>
        <v>Aromatherapy/Essential Oils: Peppermint, Eucalyptus, Lavender_x000D_</v>
      </c>
      <c r="CH15" s="5" t="str">
        <f t="shared" si="7"/>
        <v>Personality Traits/Characteristics: Independent, freedom-loving, adventurous_x000D_</v>
      </c>
      <c r="CI15" s="5" t="str">
        <f t="shared" si="7"/>
        <v>Mythological Story/Legend: The story of Lord Vayu and the divine physician Dhanvantari_x000D_</v>
      </c>
      <c r="CJ15" s="5" t="str">
        <f t="shared" si="7"/>
        <v>Sound/Mantra: Om Hraam_x000D_</v>
      </c>
      <c r="CK15" s="5" t="str">
        <f t="shared" si="7"/>
        <v>Flower: White Jasmine_x000D_</v>
      </c>
      <c r="CL15" s="5" t="str">
        <f t="shared" si="7"/>
        <v>Prana: Udana Vayu_x000D_</v>
      </c>
      <c r="CM15" s="5" t="str">
        <f t="shared" si="5"/>
        <v>Varna: Sudra_x000D_</v>
      </c>
      <c r="CN15" s="5" t="str">
        <f t="shared" si="5"/>
        <v>Taste: Astringent_x000D_</v>
      </c>
      <c r="CO15" s="5" t="str">
        <f t="shared" si="5"/>
        <v>Dosha Element: Pitta_x000D_</v>
      </c>
    </row>
    <row r="16" spans="1:94" ht="35.4" customHeight="1">
      <c r="A16" s="5">
        <v>15</v>
      </c>
      <c r="B16" s="12" t="s">
        <v>136</v>
      </c>
      <c r="C16" s="5" t="s">
        <v>137</v>
      </c>
      <c r="D16" s="5" t="s">
        <v>241</v>
      </c>
      <c r="E16" s="5" t="s">
        <v>138</v>
      </c>
      <c r="F16" s="5" t="s">
        <v>75</v>
      </c>
      <c r="G16" s="5" t="s">
        <v>57</v>
      </c>
      <c r="H16" s="5" t="s">
        <v>65</v>
      </c>
      <c r="I16" s="5" t="s">
        <v>75</v>
      </c>
      <c r="J16" s="5" t="s">
        <v>242</v>
      </c>
      <c r="K16" s="5" t="s">
        <v>119</v>
      </c>
      <c r="L16" s="5" t="s">
        <v>239</v>
      </c>
      <c r="M16" s="5" t="s">
        <v>210</v>
      </c>
      <c r="N16" s="5" t="s">
        <v>119</v>
      </c>
      <c r="O16" s="5" t="s">
        <v>105</v>
      </c>
      <c r="P16" s="5" t="s">
        <v>89</v>
      </c>
      <c r="Q16" s="5" t="s">
        <v>140</v>
      </c>
      <c r="R16" s="5" t="s">
        <v>319</v>
      </c>
      <c r="S16" s="5" t="s">
        <v>354</v>
      </c>
      <c r="T16" s="5" t="s">
        <v>355</v>
      </c>
      <c r="U16" s="5" t="s">
        <v>356</v>
      </c>
      <c r="V16" s="5" t="s">
        <v>349</v>
      </c>
      <c r="W16" s="5" t="s">
        <v>323</v>
      </c>
      <c r="X16" s="5" t="s">
        <v>458</v>
      </c>
      <c r="Y16" s="5" t="s">
        <v>455</v>
      </c>
      <c r="Z16" s="5" t="s">
        <v>459</v>
      </c>
      <c r="AA16" s="5" t="s">
        <v>460</v>
      </c>
      <c r="AB16" s="5" t="s">
        <v>461</v>
      </c>
      <c r="AC16" s="5" t="s">
        <v>679</v>
      </c>
      <c r="AD16" s="5" t="s">
        <v>689</v>
      </c>
      <c r="AE16" s="5" t="s">
        <v>690</v>
      </c>
      <c r="AF16" s="5" t="s">
        <v>691</v>
      </c>
      <c r="AG16" s="5" t="s">
        <v>631</v>
      </c>
      <c r="AH16" s="5" t="s">
        <v>568</v>
      </c>
      <c r="AI16" s="5" t="s">
        <v>692</v>
      </c>
      <c r="AJ16" s="5" t="s">
        <v>693</v>
      </c>
      <c r="AK16" s="5" t="s">
        <v>694</v>
      </c>
      <c r="AL16" s="5" t="s">
        <v>695</v>
      </c>
      <c r="AM16" s="5" t="s">
        <v>696</v>
      </c>
      <c r="AN16" s="5" t="s">
        <v>697</v>
      </c>
      <c r="AO16" s="5" t="s">
        <v>698</v>
      </c>
      <c r="AP16" s="5" t="s">
        <v>687</v>
      </c>
      <c r="AQ16" s="5" t="s">
        <v>527</v>
      </c>
      <c r="AR16" s="5" t="s">
        <v>528</v>
      </c>
      <c r="AS16" s="5" t="s">
        <v>529</v>
      </c>
      <c r="AT16" s="5" t="s">
        <v>65</v>
      </c>
      <c r="AU16" s="5" t="str">
        <f t="shared" si="1"/>
        <v>Nakshatra: Swati
Ruling Deity: Vayu_x000D_Symbol: New Sprout or Shoot_x000D_Animal: Male Buffalo_x000D_Nature: Sattva_x000D_Gender: Female_x000D_Dosha: Vata_x000D_Guna: Sattva_x000D_Purpose: Self-Realization_x000D_Tree: Arka_x000D_Gemstone: Gomedh_x000D_Yoga: Variyan_x000D_Plant/Flower: Arka_x000D_Color: Black_x000D_Planet: Rahu_x000D_Mantra: Om Vayave Namaha_x000D_Body Temperament: Airy_x000D_Career/Profession: Diplomats, Negotiators, Consultants_x000D_Compatibility: Chitra, Hasta, Vishakha, Anuradha, Jyeshtha_x000D_Lucky Numbers: 1, 5, 6_x000D_Lucky Days: Wednesday, Friday_x000D_Lucky Directions: West_x000D_Auspicious Activities: Starting new ventures, seeking knowledge, travel_x000D_Inauspicious Activities: Conflicts, legal issues, theft_x000D_Health Issues: Digestive issues, respiratory problems_x000D_Prayers or Rituals: Worship Lord Vayu_x000D_Historical/Mythological Significance: Birthplace of the wind deity_x000D_Mudra: Vayu Mudra_x000D_Food/Dietary Recommendation: Light, easily digestible foods_x000D_Yoga Posture/Asana: Trikonasana, Virabhadrasana II, Gomukhasana_x000D_Tarot Card/Divination Symbol: Justice_x000D_Hindu Festivals/Holidays: Navratri_x000D_Chakra/Energy Center: Anahata_x000D_Yantra/Sacred Geometry: Sudarshana Yantra_x000D_Spiritual Practice/Sadhana: Pranayama and breathwork_x000D_Metal/Mineral: Platinum_x000D_Aromatherapy/Essential Oils: Bergamot, Lavender, Jasmine_x000D_Personality Traits/Characteristics: Independent, charming, adventurous_x000D_Mythological Story/Legend: Vayu, the wind god_x000D_Sound/Mantra: Om Vayu Devaya Namaha_x000D_Flower: White Jasmine_x000D_Prana: Prana Vayu_x000D_Varna: Vaishya_x000D_Taste: Sweet_x000D_Dosha Element: Vata_x000D_</v>
      </c>
      <c r="AV16" s="5" t="str">
        <f t="shared" si="2"/>
        <v>Nakshatra: Swati
Ruling Deity: Vayu_x000D_Symbol: New Sprout or Shoot_x000D_Animal: Male Buffalo_x000D_Nature: Sattva_x000D_Gender: Female_x000D_Dosha: Vata_x000D_Guna: Sattva_x000D_Purpose: Self-Realization_x000D_Tree: Arka_x000D_Gemstone: Gomedh_x000D_Yoga: Variyan_x000D_Plant/Flower: Arka_x000D_Color: Black_x000D_Planet: Rahu_x000D_Mantra: Om Vayave Namaha_x000D_Body Temperament: Airy_x000D_Career/Profession: Diplomats, Negotiators, Consultants_x000D_Compatibility: Chitra, Hasta, Vishakha, Anuradha, Jyeshtha_x000D_Lucky Numbers: 1, 5, 6_x000D_Lucky Days: Wednesday, Friday_x000D_Lucky Directions: West_x000D_Auspicious Activities: Starting new ventures, seeking knowledge, travel_x000D_Inauspicious Activities: Conflicts, legal issues, theft_x000D_Health Issues: Digestive issues, respiratory problems_x000D_Prayers or Rituals: Worship Lord Vayu_x000D_Historical/Mythological Significance: Birthplace of the wind deity_x000D_Mudra: Vayu Mudra_x000D_Food/Dietary Recommendation: Light, easily digestible foods_x000D_Yoga Posture/Asana: Trikonasana, Virabhadrasana II, Gomukhasana_x000D_Tarot Card/Divination Symbol: Justice_x000D_Hindu Festivals/Holidays: Navratri_x000D_Chakra/Energy Center: Anahata_x000D_Yantra/Sacred Geometry: Sudarshana Yantra_x000D_Spiritual Practice/Sadhana: Pranayama and breathwork_x000D_Metal/Mineral: Platinum_x000D_Aromatherapy/Essential Oils: Bergamot, Lavender, Jasmine_x000D_Personality Traits/Characteristics: Independent, charming, adventurous_x000D_Mythological Story/Legend: Vayu, the wind god_x000D_Sound/Mantra: Om Vayu Devaya Namaha_x000D_Flower: White Jasmine_x000D_Prana: Prana Vayu_x000D_Varna: Vaishya_x000D_Taste: Sweet_x000D_Dosha Element: Vata_x000D_</v>
      </c>
      <c r="AW16" s="5" t="str">
        <f t="shared" si="3"/>
        <v xml:space="preserve">Nakshatra: Swati
</v>
      </c>
      <c r="AX16" s="5" t="str">
        <f t="shared" si="4"/>
        <v>Ruling Deity: Vayu_x000D_</v>
      </c>
      <c r="AY16" s="5" t="str">
        <f t="shared" si="4"/>
        <v>Symbol: New Sprout or Shoot_x000D_</v>
      </c>
      <c r="AZ16" s="5" t="str">
        <f t="shared" si="4"/>
        <v>Animal: Male Buffalo_x000D_</v>
      </c>
      <c r="BA16" s="5" t="str">
        <f t="shared" si="4"/>
        <v>Nature: Sattva_x000D_</v>
      </c>
      <c r="BB16" s="5" t="str">
        <f t="shared" si="4"/>
        <v>Gender: Female_x000D_</v>
      </c>
      <c r="BC16" s="5" t="str">
        <f t="shared" si="4"/>
        <v>Dosha: Vata_x000D_</v>
      </c>
      <c r="BD16" s="5" t="str">
        <f t="shared" si="4"/>
        <v>Guna: Sattva_x000D_</v>
      </c>
      <c r="BE16" s="5" t="str">
        <f t="shared" si="4"/>
        <v>Purpose: Self-Realization_x000D_</v>
      </c>
      <c r="BF16" s="5" t="str">
        <f t="shared" si="4"/>
        <v>Tree: Arka_x000D_</v>
      </c>
      <c r="BG16" s="5" t="str">
        <f t="shared" si="4"/>
        <v>Gemstone: Gomedh_x000D_</v>
      </c>
      <c r="BH16" s="5" t="str">
        <f t="shared" si="4"/>
        <v>Yoga: Variyan_x000D_</v>
      </c>
      <c r="BI16" s="5" t="str">
        <f t="shared" si="4"/>
        <v>Plant/Flower: Arka_x000D_</v>
      </c>
      <c r="BJ16" s="5" t="str">
        <f t="shared" si="4"/>
        <v>Color: Black_x000D_</v>
      </c>
      <c r="BK16" s="5" t="str">
        <f t="shared" si="4"/>
        <v>Planet: Rahu_x000D_</v>
      </c>
      <c r="BL16" s="5" t="str">
        <f t="shared" si="4"/>
        <v>Mantra: Om Vayave Namaha_x000D_</v>
      </c>
      <c r="BM16" s="5" t="str">
        <f t="shared" si="4"/>
        <v>Body Temperament: Airy_x000D_</v>
      </c>
      <c r="BN16" s="5" t="str">
        <f t="shared" si="6"/>
        <v>Career/Profession: Diplomats, Negotiators, Consultants_x000D_</v>
      </c>
      <c r="BO16" s="5" t="str">
        <f t="shared" si="6"/>
        <v>Compatibility: Chitra, Hasta, Vishakha, Anuradha, Jyeshtha_x000D_</v>
      </c>
      <c r="BP16" s="5" t="str">
        <f t="shared" si="6"/>
        <v>Lucky Numbers: 1, 5, 6_x000D_</v>
      </c>
      <c r="BQ16" s="5" t="str">
        <f t="shared" si="6"/>
        <v>Lucky Days: Wednesday, Friday_x000D_</v>
      </c>
      <c r="BR16" s="5" t="str">
        <f t="shared" si="6"/>
        <v>Lucky Directions: West_x000D_</v>
      </c>
      <c r="BS16" s="5" t="str">
        <f t="shared" si="6"/>
        <v>Auspicious Activities: Starting new ventures, seeking knowledge, travel_x000D_</v>
      </c>
      <c r="BT16" s="5" t="str">
        <f t="shared" si="6"/>
        <v>Inauspicious Activities: Conflicts, legal issues, theft_x000D_</v>
      </c>
      <c r="BU16" s="5" t="str">
        <f t="shared" si="6"/>
        <v>Health Issues: Digestive issues, respiratory problems_x000D_</v>
      </c>
      <c r="BV16" s="5" t="str">
        <f t="shared" si="6"/>
        <v>Prayers or Rituals: Worship Lord Vayu_x000D_</v>
      </c>
      <c r="BW16" s="5" t="str">
        <f t="shared" si="6"/>
        <v>Historical/Mythological Significance: Birthplace of the wind deity_x000D_</v>
      </c>
      <c r="BX16" s="5" t="str">
        <f t="shared" si="6"/>
        <v>Mudra: Vayu Mudra_x000D_</v>
      </c>
      <c r="BY16" s="5" t="str">
        <f t="shared" si="6"/>
        <v>Food/Dietary Recommendation: Light, easily digestible foods_x000D_</v>
      </c>
      <c r="BZ16" s="5" t="str">
        <f t="shared" si="6"/>
        <v>Yoga Posture/Asana: Trikonasana, Virabhadrasana II, Gomukhasana_x000D_</v>
      </c>
      <c r="CA16" s="5" t="str">
        <f t="shared" si="6"/>
        <v>Tarot Card/Divination Symbol: Justice_x000D_</v>
      </c>
      <c r="CB16" s="5" t="str">
        <f t="shared" si="6"/>
        <v>Hindu Festivals/Holidays: Navratri_x000D_</v>
      </c>
      <c r="CC16" s="5" t="str">
        <f t="shared" si="6"/>
        <v>Chakra/Energy Center: Anahata_x000D_</v>
      </c>
      <c r="CD16" s="5" t="str">
        <f t="shared" si="7"/>
        <v>Yantra/Sacred Geometry: Sudarshana Yantra_x000D_</v>
      </c>
      <c r="CE16" s="5" t="str">
        <f t="shared" si="7"/>
        <v>Spiritual Practice/Sadhana: Pranayama and breathwork_x000D_</v>
      </c>
      <c r="CF16" s="5" t="str">
        <f t="shared" si="7"/>
        <v>Metal/Mineral: Platinum_x000D_</v>
      </c>
      <c r="CG16" s="5" t="str">
        <f t="shared" si="7"/>
        <v>Aromatherapy/Essential Oils: Bergamot, Lavender, Jasmine_x000D_</v>
      </c>
      <c r="CH16" s="5" t="str">
        <f t="shared" si="7"/>
        <v>Personality Traits/Characteristics: Independent, charming, adventurous_x000D_</v>
      </c>
      <c r="CI16" s="5" t="str">
        <f t="shared" si="7"/>
        <v>Mythological Story/Legend: Vayu, the wind god_x000D_</v>
      </c>
      <c r="CJ16" s="5" t="str">
        <f t="shared" si="7"/>
        <v>Sound/Mantra: Om Vayu Devaya Namaha_x000D_</v>
      </c>
      <c r="CK16" s="5" t="str">
        <f t="shared" si="7"/>
        <v>Flower: White Jasmine_x000D_</v>
      </c>
      <c r="CL16" s="5" t="str">
        <f t="shared" si="7"/>
        <v>Prana: Prana Vayu_x000D_</v>
      </c>
      <c r="CM16" s="5" t="str">
        <f t="shared" si="5"/>
        <v>Varna: Vaishya_x000D_</v>
      </c>
      <c r="CN16" s="5" t="str">
        <f t="shared" si="5"/>
        <v>Taste: Sweet_x000D_</v>
      </c>
      <c r="CO16" s="5" t="str">
        <f t="shared" si="5"/>
        <v>Dosha Element: Vata_x000D_</v>
      </c>
    </row>
    <row r="17" spans="1:93" ht="35.4" customHeight="1">
      <c r="A17" s="5">
        <v>16</v>
      </c>
      <c r="B17" s="12" t="s">
        <v>141</v>
      </c>
      <c r="C17" s="5" t="s">
        <v>150</v>
      </c>
      <c r="D17" s="5" t="s">
        <v>243</v>
      </c>
      <c r="E17" s="5" t="s">
        <v>142</v>
      </c>
      <c r="F17" s="5" t="s">
        <v>48</v>
      </c>
      <c r="G17" s="5" t="s">
        <v>46</v>
      </c>
      <c r="H17" s="5" t="s">
        <v>58</v>
      </c>
      <c r="I17" s="5" t="s">
        <v>48</v>
      </c>
      <c r="J17" s="5" t="s">
        <v>244</v>
      </c>
      <c r="K17" s="5" t="s">
        <v>125</v>
      </c>
      <c r="L17" s="5" t="s">
        <v>120</v>
      </c>
      <c r="M17" s="5" t="s">
        <v>245</v>
      </c>
      <c r="N17" s="5" t="s">
        <v>125</v>
      </c>
      <c r="O17" s="5" t="s">
        <v>130</v>
      </c>
      <c r="P17" s="5" t="s">
        <v>97</v>
      </c>
      <c r="Q17" s="5" t="s">
        <v>153</v>
      </c>
      <c r="R17" s="5" t="s">
        <v>319</v>
      </c>
      <c r="S17" s="5" t="s">
        <v>357</v>
      </c>
      <c r="T17" s="5" t="s">
        <v>358</v>
      </c>
      <c r="U17" s="5" t="s">
        <v>307</v>
      </c>
      <c r="V17" s="5" t="s">
        <v>349</v>
      </c>
      <c r="W17" s="5" t="s">
        <v>318</v>
      </c>
      <c r="X17" s="5" t="s">
        <v>462</v>
      </c>
      <c r="Y17" s="5" t="s">
        <v>455</v>
      </c>
      <c r="Z17" s="5" t="s">
        <v>463</v>
      </c>
      <c r="AA17" s="5" t="s">
        <v>464</v>
      </c>
      <c r="AB17" s="5" t="s">
        <v>465</v>
      </c>
      <c r="AC17" s="5" t="s">
        <v>603</v>
      </c>
      <c r="AD17" s="5" t="s">
        <v>699</v>
      </c>
      <c r="AE17" s="5" t="s">
        <v>700</v>
      </c>
      <c r="AF17" s="5" t="s">
        <v>579</v>
      </c>
      <c r="AG17" s="5" t="s">
        <v>580</v>
      </c>
      <c r="AH17" s="5" t="s">
        <v>581</v>
      </c>
      <c r="AI17" s="5" t="s">
        <v>606</v>
      </c>
      <c r="AJ17" s="5" t="s">
        <v>701</v>
      </c>
      <c r="AK17" s="5" t="s">
        <v>130</v>
      </c>
      <c r="AL17" s="5" t="s">
        <v>622</v>
      </c>
      <c r="AM17" s="5" t="s">
        <v>702</v>
      </c>
      <c r="AN17" s="5" t="s">
        <v>703</v>
      </c>
      <c r="AO17" s="5" t="s">
        <v>153</v>
      </c>
      <c r="AP17" s="5" t="s">
        <v>704</v>
      </c>
      <c r="AQ17" s="5" t="s">
        <v>560</v>
      </c>
      <c r="AR17" s="5" t="s">
        <v>544</v>
      </c>
      <c r="AS17" s="5" t="s">
        <v>562</v>
      </c>
      <c r="AT17" s="5" t="s">
        <v>58</v>
      </c>
      <c r="AU17" s="5" t="str">
        <f t="shared" si="1"/>
        <v>Nakshatra: Vishakha
Ruling Deity: Indra_x000D_Symbol: Triumphal Arch_x000D_Animal: Male Tiger_x000D_Nature: Rajas_x000D_Gender: Male_x000D_Dosha: Kapha_x000D_Guna: Rajas_x000D_Purpose: Achievements_x000D_Tree: Bakula_x000D_Gemstone: Diamond_x000D_Yoga: Parigha_x000D_Plant/Flower: Bakula_x000D_Color: Gold_x000D_Planet: Jupiter_x000D_Mantra: Om Indraya Namaha_x000D_Body Temperament: Airy_x000D_Career/Profession: Lawyers, Politicians, Diplomats_x000D_Compatibility: Swati, Anuradha, Jyeshtha, Mula, Purvashadha_x000D_Lucky Numbers: 2, 7_x000D_Lucky Days: Wednesday, Friday_x000D_Lucky Directions: North_x000D_Auspicious Activities: Starting new ventures, seeking blessings, spiritual practices_x000D_Inauspicious Activities: Conflicts, legal issues, theft_x000D_Health Issues: Digestive issues, skin problems_x000D_Prayers or Rituals: Worship Lord Indra and Lord Agni_x000D_Historical/Mythological Significance: Birthplace of Indra, king of the gods_x000D_Mudra: Ganesha Mudra_x000D_Food/Dietary Recommendation: High protein, low fat diet_x000D_Yoga Posture/Asana: Boat Pose, Plank, Chaturanga Dandasana_x000D_Tarot Card/Divination Symbol: The Lovers_x000D_Hindu Festivals/Holidays: Diwali_x000D_Chakra/Energy Center: Vishuddha_x000D_Yantra/Sacred Geometry: Sri Yantra_x000D_Spiritual Practice/Sadhana: Connecting with inner wisdom_x000D_Metal/Mineral: Gold_x000D_Aromatherapy/Essential Oils: Cedarwood, Sandalwood, Rose_x000D_Personality Traits/Characteristics: Charismatic, driven, sociable_x000D_Mythological Story/Legend: Indra, king of the gods_x000D_Sound/Mantra: Om Indraya Namaha_x000D_Flower: Golden Shower Tree_x000D_Prana: Samana Vayu_x000D_Varna: Kshatriya_x000D_Taste: Bitter_x000D_Dosha Element: Kapha_x000D_</v>
      </c>
      <c r="AV17" s="5" t="str">
        <f t="shared" si="2"/>
        <v>Nakshatra: Vishakha
Ruling Deity: Indra_x000D_Symbol: Triumphal Arch_x000D_Animal: Male Tiger_x000D_Nature: Rajas_x000D_Gender: Male_x000D_Dosha: Kapha_x000D_Guna: Rajas_x000D_Purpose: Achievements_x000D_Tree: Bakula_x000D_Gemstone: Diamond_x000D_Yoga: Parigha_x000D_Plant/Flower: Bakula_x000D_Color: Gold_x000D_Planet: Jupiter_x000D_Mantra: Om Indraya Namaha_x000D_Body Temperament: Airy_x000D_Career/Profession: Lawyers, Politicians, Diplomats_x000D_Compatibility: Swati, Anuradha, Jyeshtha, Mula, Purvashadha_x000D_Lucky Numbers: 2, 7_x000D_Lucky Days: Wednesday, Friday_x000D_Lucky Directions: North_x000D_Auspicious Activities: Starting new ventures, seeking blessings, spiritual practices_x000D_Inauspicious Activities: Conflicts, legal issues, theft_x000D_Health Issues: Digestive issues, skin problems_x000D_Prayers or Rituals: Worship Lord Indra and Lord Agni_x000D_Historical/Mythological Significance: Birthplace of Indra, king of the gods_x000D_Mudra: Ganesha Mudra_x000D_Food/Dietary Recommendation: High protein, low fat diet_x000D_Yoga Posture/Asana: Boat Pose, Plank, Chaturanga Dandasana_x000D_Tarot Card/Divination Symbol: The Lovers_x000D_Hindu Festivals/Holidays: Diwali_x000D_Chakra/Energy Center: Vishuddha_x000D_Yantra/Sacred Geometry: Sri Yantra_x000D_Spiritual Practice/Sadhana: Connecting with inner wisdom_x000D_Metal/Mineral: Gold_x000D_Aromatherapy/Essential Oils: Cedarwood, Sandalwood, Rose_x000D_Personality Traits/Characteristics: Charismatic, driven, sociable_x000D_Mythological Story/Legend: Indra, king of the gods_x000D_Sound/Mantra: Om Indraya Namaha_x000D_Flower: Golden Shower Tree_x000D_Prana: Samana Vayu_x000D_Varna: Kshatriya_x000D_Taste: Bitter_x000D_Dosha Element: Kapha_x000D_</v>
      </c>
      <c r="AW17" s="5" t="str">
        <f t="shared" si="3"/>
        <v xml:space="preserve">Nakshatra: Vishakha
</v>
      </c>
      <c r="AX17" s="5" t="str">
        <f t="shared" si="4"/>
        <v>Ruling Deity: Indra_x000D_</v>
      </c>
      <c r="AY17" s="5" t="str">
        <f t="shared" si="4"/>
        <v>Symbol: Triumphal Arch_x000D_</v>
      </c>
      <c r="AZ17" s="5" t="str">
        <f t="shared" si="4"/>
        <v>Animal: Male Tiger_x000D_</v>
      </c>
      <c r="BA17" s="5" t="str">
        <f t="shared" si="4"/>
        <v>Nature: Rajas_x000D_</v>
      </c>
      <c r="BB17" s="5" t="str">
        <f t="shared" si="4"/>
        <v>Gender: Male_x000D_</v>
      </c>
      <c r="BC17" s="5" t="str">
        <f t="shared" si="4"/>
        <v>Dosha: Kapha_x000D_</v>
      </c>
      <c r="BD17" s="5" t="str">
        <f t="shared" si="4"/>
        <v>Guna: Rajas_x000D_</v>
      </c>
      <c r="BE17" s="5" t="str">
        <f t="shared" si="4"/>
        <v>Purpose: Achievements_x000D_</v>
      </c>
      <c r="BF17" s="5" t="str">
        <f t="shared" si="4"/>
        <v>Tree: Bakula_x000D_</v>
      </c>
      <c r="BG17" s="5" t="str">
        <f t="shared" si="4"/>
        <v>Gemstone: Diamond_x000D_</v>
      </c>
      <c r="BH17" s="5" t="str">
        <f t="shared" si="4"/>
        <v>Yoga: Parigha_x000D_</v>
      </c>
      <c r="BI17" s="5" t="str">
        <f t="shared" si="4"/>
        <v>Plant/Flower: Bakula_x000D_</v>
      </c>
      <c r="BJ17" s="5" t="str">
        <f t="shared" si="4"/>
        <v>Color: Gold_x000D_</v>
      </c>
      <c r="BK17" s="5" t="str">
        <f t="shared" si="4"/>
        <v>Planet: Jupiter_x000D_</v>
      </c>
      <c r="BL17" s="5" t="str">
        <f t="shared" si="4"/>
        <v>Mantra: Om Indraya Namaha_x000D_</v>
      </c>
      <c r="BM17" s="5" t="str">
        <f t="shared" si="4"/>
        <v>Body Temperament: Airy_x000D_</v>
      </c>
      <c r="BN17" s="5" t="str">
        <f t="shared" si="6"/>
        <v>Career/Profession: Lawyers, Politicians, Diplomats_x000D_</v>
      </c>
      <c r="BO17" s="5" t="str">
        <f t="shared" si="6"/>
        <v>Compatibility: Swati, Anuradha, Jyeshtha, Mula, Purvashadha_x000D_</v>
      </c>
      <c r="BP17" s="5" t="str">
        <f t="shared" si="6"/>
        <v>Lucky Numbers: 2, 7_x000D_</v>
      </c>
      <c r="BQ17" s="5" t="str">
        <f t="shared" si="6"/>
        <v>Lucky Days: Wednesday, Friday_x000D_</v>
      </c>
      <c r="BR17" s="5" t="str">
        <f t="shared" si="6"/>
        <v>Lucky Directions: North_x000D_</v>
      </c>
      <c r="BS17" s="5" t="str">
        <f t="shared" si="6"/>
        <v>Auspicious Activities: Starting new ventures, seeking blessings, spiritual practices_x000D_</v>
      </c>
      <c r="BT17" s="5" t="str">
        <f t="shared" si="6"/>
        <v>Inauspicious Activities: Conflicts, legal issues, theft_x000D_</v>
      </c>
      <c r="BU17" s="5" t="str">
        <f t="shared" si="6"/>
        <v>Health Issues: Digestive issues, skin problems_x000D_</v>
      </c>
      <c r="BV17" s="5" t="str">
        <f t="shared" si="6"/>
        <v>Prayers or Rituals: Worship Lord Indra and Lord Agni_x000D_</v>
      </c>
      <c r="BW17" s="5" t="str">
        <f t="shared" si="6"/>
        <v>Historical/Mythological Significance: Birthplace of Indra, king of the gods_x000D_</v>
      </c>
      <c r="BX17" s="5" t="str">
        <f t="shared" si="6"/>
        <v>Mudra: Ganesha Mudra_x000D_</v>
      </c>
      <c r="BY17" s="5" t="str">
        <f t="shared" si="6"/>
        <v>Food/Dietary Recommendation: High protein, low fat diet_x000D_</v>
      </c>
      <c r="BZ17" s="5" t="str">
        <f t="shared" si="6"/>
        <v>Yoga Posture/Asana: Boat Pose, Plank, Chaturanga Dandasana_x000D_</v>
      </c>
      <c r="CA17" s="5" t="str">
        <f t="shared" si="6"/>
        <v>Tarot Card/Divination Symbol: The Lovers_x000D_</v>
      </c>
      <c r="CB17" s="5" t="str">
        <f t="shared" si="6"/>
        <v>Hindu Festivals/Holidays: Diwali_x000D_</v>
      </c>
      <c r="CC17" s="5" t="str">
        <f t="shared" si="6"/>
        <v>Chakra/Energy Center: Vishuddha_x000D_</v>
      </c>
      <c r="CD17" s="5" t="str">
        <f t="shared" si="7"/>
        <v>Yantra/Sacred Geometry: Sri Yantra_x000D_</v>
      </c>
      <c r="CE17" s="5" t="str">
        <f t="shared" si="7"/>
        <v>Spiritual Practice/Sadhana: Connecting with inner wisdom_x000D_</v>
      </c>
      <c r="CF17" s="5" t="str">
        <f t="shared" si="7"/>
        <v>Metal/Mineral: Gold_x000D_</v>
      </c>
      <c r="CG17" s="5" t="str">
        <f t="shared" si="7"/>
        <v>Aromatherapy/Essential Oils: Cedarwood, Sandalwood, Rose_x000D_</v>
      </c>
      <c r="CH17" s="5" t="str">
        <f t="shared" si="7"/>
        <v>Personality Traits/Characteristics: Charismatic, driven, sociable_x000D_</v>
      </c>
      <c r="CI17" s="5" t="str">
        <f t="shared" si="7"/>
        <v>Mythological Story/Legend: Indra, king of the gods_x000D_</v>
      </c>
      <c r="CJ17" s="5" t="str">
        <f t="shared" si="7"/>
        <v>Sound/Mantra: Om Indraya Namaha_x000D_</v>
      </c>
      <c r="CK17" s="5" t="str">
        <f t="shared" si="7"/>
        <v>Flower: Golden Shower Tree_x000D_</v>
      </c>
      <c r="CL17" s="5" t="str">
        <f t="shared" si="7"/>
        <v>Prana: Samana Vayu_x000D_</v>
      </c>
      <c r="CM17" s="5" t="str">
        <f t="shared" si="5"/>
        <v>Varna: Kshatriya_x000D_</v>
      </c>
      <c r="CN17" s="5" t="str">
        <f t="shared" si="5"/>
        <v>Taste: Bitter_x000D_</v>
      </c>
      <c r="CO17" s="5" t="str">
        <f t="shared" si="5"/>
        <v>Dosha Element: Kapha_x000D_</v>
      </c>
    </row>
    <row r="18" spans="1:93" ht="35.4" customHeight="1">
      <c r="A18" s="5">
        <v>17</v>
      </c>
      <c r="B18" s="12" t="s">
        <v>145</v>
      </c>
      <c r="C18" s="5" t="s">
        <v>146</v>
      </c>
      <c r="D18" s="5" t="s">
        <v>246</v>
      </c>
      <c r="E18" s="5" t="s">
        <v>148</v>
      </c>
      <c r="F18" s="5" t="s">
        <v>59</v>
      </c>
      <c r="G18" s="5" t="s">
        <v>57</v>
      </c>
      <c r="H18" s="5" t="s">
        <v>47</v>
      </c>
      <c r="I18" s="5" t="s">
        <v>59</v>
      </c>
      <c r="J18" s="5" t="s">
        <v>247</v>
      </c>
      <c r="K18" s="5" t="s">
        <v>155</v>
      </c>
      <c r="L18" s="5" t="s">
        <v>134</v>
      </c>
      <c r="M18" s="5" t="s">
        <v>146</v>
      </c>
      <c r="N18" s="5" t="s">
        <v>155</v>
      </c>
      <c r="O18" s="5" t="s">
        <v>69</v>
      </c>
      <c r="P18" s="5" t="s">
        <v>106</v>
      </c>
      <c r="Q18" s="5" t="s">
        <v>149</v>
      </c>
      <c r="R18" s="5" t="s">
        <v>327</v>
      </c>
      <c r="S18" s="5" t="s">
        <v>359</v>
      </c>
      <c r="T18" s="5" t="s">
        <v>360</v>
      </c>
      <c r="U18" s="5" t="s">
        <v>361</v>
      </c>
      <c r="V18" s="5" t="s">
        <v>362</v>
      </c>
      <c r="W18" s="5" t="s">
        <v>323</v>
      </c>
      <c r="X18" s="5" t="s">
        <v>462</v>
      </c>
      <c r="Y18" s="5" t="s">
        <v>455</v>
      </c>
      <c r="Z18" s="5" t="s">
        <v>466</v>
      </c>
      <c r="AA18" s="5" t="s">
        <v>467</v>
      </c>
      <c r="AB18" s="5" t="s">
        <v>468</v>
      </c>
      <c r="AC18" s="5" t="s">
        <v>669</v>
      </c>
      <c r="AD18" s="5" t="s">
        <v>705</v>
      </c>
      <c r="AE18" s="5" t="s">
        <v>706</v>
      </c>
      <c r="AF18" s="5" t="s">
        <v>707</v>
      </c>
      <c r="AG18" s="5" t="s">
        <v>580</v>
      </c>
      <c r="AH18" s="5" t="s">
        <v>519</v>
      </c>
      <c r="AI18" s="5" t="s">
        <v>708</v>
      </c>
      <c r="AJ18" s="5" t="s">
        <v>654</v>
      </c>
      <c r="AK18" s="5" t="s">
        <v>538</v>
      </c>
      <c r="AL18" s="5" t="s">
        <v>709</v>
      </c>
      <c r="AM18" s="5" t="s">
        <v>710</v>
      </c>
      <c r="AN18" s="5" t="s">
        <v>711</v>
      </c>
      <c r="AO18" s="5" t="s">
        <v>149</v>
      </c>
      <c r="AP18" s="5" t="s">
        <v>637</v>
      </c>
      <c r="AQ18" s="5" t="s">
        <v>543</v>
      </c>
      <c r="AR18" s="5" t="s">
        <v>561</v>
      </c>
      <c r="AS18" s="5" t="s">
        <v>545</v>
      </c>
      <c r="AT18" s="5" t="s">
        <v>58</v>
      </c>
      <c r="AU18" s="5" t="str">
        <f t="shared" si="1"/>
        <v>Nakshatra: Anuradha
Ruling Deity: Mitra_x000D_Symbol: Lotus, Triumphal Arch_x000D_Animal: Female Deer_x000D_Nature: Tamas_x000D_Gender: Female_x000D_Dosha: Pitta_x000D_Guna: Tamas_x000D_Purpose: Harmony and Friendship_x000D_Tree: Dhatura_x000D_Gemstone: Sapphire_x000D_Yoga: Mitra_x000D_Plant/Flower: Dhatura_x000D_Color: Red_x000D_Planet: Saturn_x000D_Mantra: Om Mitraya Namaha_x000D_Body Temperament: Watery_x000D_Career/Profession: Researchers, Scientists, Healers_x000D_Compatibility: Swati, Vishakha, Jyeshtha, Mula, Purvashadha_x000D_Lucky Numbers: 3, 9_x000D_Lucky Days: Tuesday, Saturday_x000D_Lucky Directions: West_x000D_Auspicious Activities: Starting new ventures, seeking blessings, spiritual practices_x000D_Inauspicious Activities: Conflicts, legal issues, theft_x000D_Health Issues: Digestive issues, fever_x000D_Prayers or Rituals: Worship Lord Mitra_x000D_Historical/Mythological Significance: Birthplace of Anu, a great king in Hindu mythology_x000D_Mudra: Prithvi Mudra_x000D_Food/Dietary Recommendation: Nourishing, grounding foods_x000D_Yoga Posture/Asana: Padmasana, Janu Sirsasana, Baddha Konasana_x000D_Tarot Card/Divination Symbol: Death_x000D_Hindu Festivals/Holidays: Diwali_x000D_Chakra/Energy Center: Muladhara_x000D_Yantra/Sacred Geometry: Maha Mrityunjaya Yantra_x000D_Spiritual Practice/Sadhana: Self-reflection and introspection_x000D_Metal/Mineral: Silver_x000D_Aromatherapy/Essential Oils: Patchouli, Vetiver, Myrrh_x000D_Personality Traits/Characteristics: Intuitive, loyal, intense_x000D_Mythological Story/Legend: Mitra, god of friendship_x000D_Sound/Mantra: Om Mitraya Namaha_x000D_Flower: Red Lotus_x000D_Prana: Apana Vayu_x000D_Varna: Brahmin_x000D_Taste: Astringent_x000D_Dosha Element: Kapha_x000D_</v>
      </c>
      <c r="AV18" s="5" t="str">
        <f t="shared" si="2"/>
        <v>Nakshatra: Anuradha
Ruling Deity: Mitra_x000D_Symbol: Lotus, Triumphal Arch_x000D_Animal: Female Deer_x000D_Nature: Tamas_x000D_Gender: Female_x000D_Dosha: Pitta_x000D_Guna: Tamas_x000D_Purpose: Harmony and Friendship_x000D_Tree: Dhatura_x000D_Gemstone: Sapphire_x000D_Yoga: Mitra_x000D_Plant/Flower: Dhatura_x000D_Color: Red_x000D_Planet: Saturn_x000D_Mantra: Om Mitraya Namaha_x000D_Body Temperament: Watery_x000D_Career/Profession: Researchers, Scientists, Healers_x000D_Compatibility: Swati, Vishakha, Jyeshtha, Mula, Purvashadha_x000D_Lucky Numbers: 3, 9_x000D_Lucky Days: Tuesday, Saturday_x000D_Lucky Directions: West_x000D_Auspicious Activities: Starting new ventures, seeking blessings, spiritual practices_x000D_Inauspicious Activities: Conflicts, legal issues, theft_x000D_Health Issues: Digestive issues, fever_x000D_Prayers or Rituals: Worship Lord Mitra_x000D_Historical/Mythological Significance: Birthplace of Anu, a great king in Hindu mythology_x000D_Mudra: Prithvi Mudra_x000D_Food/Dietary Recommendation: Nourishing, grounding foods_x000D_Yoga Posture/Asana: Padmasana, Janu Sirsasana, Baddha Konasana_x000D_Tarot Card/Divination Symbol: Death_x000D_Hindu Festivals/Holidays: Diwali_x000D_Chakra/Energy Center: Muladhara_x000D_Yantra/Sacred Geometry: Maha Mrityunjaya Yantra_x000D_Spiritual Practice/Sadhana: Self-reflection and introspection_x000D_Metal/Mineral: Silver_x000D_Aromatherapy/Essential Oils: Patchouli, Vetiver, Myrrh_x000D_Personality Traits/Characteristics: Intuitive, loyal, intense_x000D_Mythological Story/Legend: Mitra, god of friendship_x000D_Sound/Mantra: Om Mitraya Namaha_x000D_Flower: Red Lotus_x000D_Prana: Apana Vayu_x000D_Varna: Brahmin_x000D_Taste: Astringent_x000D_Dosha Element: Kapha_x000D_</v>
      </c>
      <c r="AW18" s="5" t="str">
        <f t="shared" si="3"/>
        <v xml:space="preserve">Nakshatra: Anuradha
</v>
      </c>
      <c r="AX18" s="5" t="str">
        <f t="shared" si="4"/>
        <v>Ruling Deity: Mitra_x000D_</v>
      </c>
      <c r="AY18" s="5" t="str">
        <f t="shared" si="4"/>
        <v>Symbol: Lotus, Triumphal Arch_x000D_</v>
      </c>
      <c r="AZ18" s="5" t="str">
        <f t="shared" si="4"/>
        <v>Animal: Female Deer_x000D_</v>
      </c>
      <c r="BA18" s="5" t="str">
        <f t="shared" si="4"/>
        <v>Nature: Tamas_x000D_</v>
      </c>
      <c r="BB18" s="5" t="str">
        <f t="shared" si="4"/>
        <v>Gender: Female_x000D_</v>
      </c>
      <c r="BC18" s="5" t="str">
        <f t="shared" si="4"/>
        <v>Dosha: Pitta_x000D_</v>
      </c>
      <c r="BD18" s="5" t="str">
        <f t="shared" si="4"/>
        <v>Guna: Tamas_x000D_</v>
      </c>
      <c r="BE18" s="5" t="str">
        <f t="shared" si="4"/>
        <v>Purpose: Harmony and Friendship_x000D_</v>
      </c>
      <c r="BF18" s="5" t="str">
        <f t="shared" si="4"/>
        <v>Tree: Dhatura_x000D_</v>
      </c>
      <c r="BG18" s="5" t="str">
        <f t="shared" si="4"/>
        <v>Gemstone: Sapphire_x000D_</v>
      </c>
      <c r="BH18" s="5" t="str">
        <f t="shared" si="4"/>
        <v>Yoga: Mitra_x000D_</v>
      </c>
      <c r="BI18" s="5" t="str">
        <f t="shared" si="4"/>
        <v>Plant/Flower: Dhatura_x000D_</v>
      </c>
      <c r="BJ18" s="5" t="str">
        <f t="shared" si="4"/>
        <v>Color: Red_x000D_</v>
      </c>
      <c r="BK18" s="5" t="str">
        <f t="shared" si="4"/>
        <v>Planet: Saturn_x000D_</v>
      </c>
      <c r="BL18" s="5" t="str">
        <f t="shared" si="4"/>
        <v>Mantra: Om Mitraya Namaha_x000D_</v>
      </c>
      <c r="BM18" s="5" t="str">
        <f t="shared" si="4"/>
        <v>Body Temperament: Watery_x000D_</v>
      </c>
      <c r="BN18" s="5" t="str">
        <f t="shared" si="6"/>
        <v>Career/Profession: Researchers, Scientists, Healers_x000D_</v>
      </c>
      <c r="BO18" s="5" t="str">
        <f t="shared" si="6"/>
        <v>Compatibility: Swati, Vishakha, Jyeshtha, Mula, Purvashadha_x000D_</v>
      </c>
      <c r="BP18" s="5" t="str">
        <f t="shared" si="6"/>
        <v>Lucky Numbers: 3, 9_x000D_</v>
      </c>
      <c r="BQ18" s="5" t="str">
        <f t="shared" si="6"/>
        <v>Lucky Days: Tuesday, Saturday_x000D_</v>
      </c>
      <c r="BR18" s="5" t="str">
        <f t="shared" si="6"/>
        <v>Lucky Directions: West_x000D_</v>
      </c>
      <c r="BS18" s="5" t="str">
        <f t="shared" si="6"/>
        <v>Auspicious Activities: Starting new ventures, seeking blessings, spiritual practices_x000D_</v>
      </c>
      <c r="BT18" s="5" t="str">
        <f t="shared" si="6"/>
        <v>Inauspicious Activities: Conflicts, legal issues, theft_x000D_</v>
      </c>
      <c r="BU18" s="5" t="str">
        <f t="shared" si="6"/>
        <v>Health Issues: Digestive issues, fever_x000D_</v>
      </c>
      <c r="BV18" s="5" t="str">
        <f t="shared" si="6"/>
        <v>Prayers or Rituals: Worship Lord Mitra_x000D_</v>
      </c>
      <c r="BW18" s="5" t="str">
        <f t="shared" si="6"/>
        <v>Historical/Mythological Significance: Birthplace of Anu, a great king in Hindu mythology_x000D_</v>
      </c>
      <c r="BX18" s="5" t="str">
        <f t="shared" si="6"/>
        <v>Mudra: Prithvi Mudra_x000D_</v>
      </c>
      <c r="BY18" s="5" t="str">
        <f t="shared" si="6"/>
        <v>Food/Dietary Recommendation: Nourishing, grounding foods_x000D_</v>
      </c>
      <c r="BZ18" s="5" t="str">
        <f t="shared" si="6"/>
        <v>Yoga Posture/Asana: Padmasana, Janu Sirsasana, Baddha Konasana_x000D_</v>
      </c>
      <c r="CA18" s="5" t="str">
        <f t="shared" si="6"/>
        <v>Tarot Card/Divination Symbol: Death_x000D_</v>
      </c>
      <c r="CB18" s="5" t="str">
        <f t="shared" si="6"/>
        <v>Hindu Festivals/Holidays: Diwali_x000D_</v>
      </c>
      <c r="CC18" s="5" t="str">
        <f t="shared" si="6"/>
        <v>Chakra/Energy Center: Muladhara_x000D_</v>
      </c>
      <c r="CD18" s="5" t="str">
        <f t="shared" si="7"/>
        <v>Yantra/Sacred Geometry: Maha Mrityunjaya Yantra_x000D_</v>
      </c>
      <c r="CE18" s="5" t="str">
        <f t="shared" si="7"/>
        <v>Spiritual Practice/Sadhana: Self-reflection and introspection_x000D_</v>
      </c>
      <c r="CF18" s="5" t="str">
        <f t="shared" si="7"/>
        <v>Metal/Mineral: Silver_x000D_</v>
      </c>
      <c r="CG18" s="5" t="str">
        <f t="shared" si="7"/>
        <v>Aromatherapy/Essential Oils: Patchouli, Vetiver, Myrrh_x000D_</v>
      </c>
      <c r="CH18" s="5" t="str">
        <f t="shared" si="7"/>
        <v>Personality Traits/Characteristics: Intuitive, loyal, intense_x000D_</v>
      </c>
      <c r="CI18" s="5" t="str">
        <f t="shared" si="7"/>
        <v>Mythological Story/Legend: Mitra, god of friendship_x000D_</v>
      </c>
      <c r="CJ18" s="5" t="str">
        <f t="shared" si="7"/>
        <v>Sound/Mantra: Om Mitraya Namaha_x000D_</v>
      </c>
      <c r="CK18" s="5" t="str">
        <f t="shared" si="7"/>
        <v>Flower: Red Lotus_x000D_</v>
      </c>
      <c r="CL18" s="5" t="str">
        <f t="shared" si="7"/>
        <v>Prana: Apana Vayu_x000D_</v>
      </c>
      <c r="CM18" s="5" t="str">
        <f t="shared" si="5"/>
        <v>Varna: Brahmin_x000D_</v>
      </c>
      <c r="CN18" s="5" t="str">
        <f t="shared" si="5"/>
        <v>Taste: Astringent_x000D_</v>
      </c>
      <c r="CO18" s="5" t="str">
        <f t="shared" si="5"/>
        <v>Dosha Element: Kapha_x000D_</v>
      </c>
    </row>
    <row r="19" spans="1:93" ht="35.4" customHeight="1">
      <c r="A19" s="5">
        <v>18</v>
      </c>
      <c r="B19" s="12" t="s">
        <v>248</v>
      </c>
      <c r="C19" s="5" t="s">
        <v>150</v>
      </c>
      <c r="D19" s="5" t="s">
        <v>249</v>
      </c>
      <c r="E19" s="5" t="s">
        <v>151</v>
      </c>
      <c r="F19" s="5" t="s">
        <v>48</v>
      </c>
      <c r="G19" s="5" t="s">
        <v>46</v>
      </c>
      <c r="H19" s="5" t="s">
        <v>65</v>
      </c>
      <c r="I19" s="5" t="s">
        <v>48</v>
      </c>
      <c r="J19" s="5" t="s">
        <v>250</v>
      </c>
      <c r="K19" s="5" t="s">
        <v>115</v>
      </c>
      <c r="L19" s="5" t="s">
        <v>251</v>
      </c>
      <c r="M19" s="5" t="s">
        <v>252</v>
      </c>
      <c r="N19" s="5" t="s">
        <v>115</v>
      </c>
      <c r="O19" s="5" t="s">
        <v>211</v>
      </c>
      <c r="P19" s="5" t="s">
        <v>110</v>
      </c>
      <c r="Q19" s="5" t="s">
        <v>153</v>
      </c>
      <c r="R19" s="5" t="s">
        <v>327</v>
      </c>
      <c r="S19" s="5" t="s">
        <v>363</v>
      </c>
      <c r="T19" s="5" t="s">
        <v>364</v>
      </c>
      <c r="U19" s="5" t="s">
        <v>365</v>
      </c>
      <c r="V19" s="5" t="s">
        <v>366</v>
      </c>
      <c r="W19" s="5" t="s">
        <v>309</v>
      </c>
      <c r="X19" s="5" t="s">
        <v>469</v>
      </c>
      <c r="Y19" s="5" t="s">
        <v>455</v>
      </c>
      <c r="Z19" s="5" t="s">
        <v>470</v>
      </c>
      <c r="AA19" s="5" t="s">
        <v>471</v>
      </c>
      <c r="AB19" s="5" t="s">
        <v>472</v>
      </c>
      <c r="AC19" s="5" t="s">
        <v>650</v>
      </c>
      <c r="AD19" s="5" t="s">
        <v>712</v>
      </c>
      <c r="AE19" s="5" t="s">
        <v>713</v>
      </c>
      <c r="AF19" s="5" t="s">
        <v>533</v>
      </c>
      <c r="AG19" s="5" t="s">
        <v>580</v>
      </c>
      <c r="AH19" s="5" t="s">
        <v>551</v>
      </c>
      <c r="AI19" s="5" t="s">
        <v>520</v>
      </c>
      <c r="AJ19" s="5" t="s">
        <v>714</v>
      </c>
      <c r="AK19" s="5" t="s">
        <v>554</v>
      </c>
      <c r="AL19" s="5" t="s">
        <v>715</v>
      </c>
      <c r="AM19" s="5" t="s">
        <v>716</v>
      </c>
      <c r="AN19" s="5" t="s">
        <v>703</v>
      </c>
      <c r="AO19" s="5" t="s">
        <v>153</v>
      </c>
      <c r="AP19" s="5" t="s">
        <v>115</v>
      </c>
      <c r="AQ19" s="5" t="s">
        <v>688</v>
      </c>
      <c r="AR19" s="5" t="s">
        <v>544</v>
      </c>
      <c r="AS19" s="5" t="s">
        <v>717</v>
      </c>
      <c r="AT19" s="5" t="s">
        <v>65</v>
      </c>
      <c r="AU19" s="5" t="str">
        <f t="shared" si="1"/>
        <v>Nakshatra: Jyeshtha
Ruling Deity: Indra_x000D_Symbol: Umbrella or Earring_x000D_Animal: Male Deer_x000D_Nature: Rajas_x000D_Gender: Male_x000D_Dosha: Vata_x000D_Guna: Rajas_x000D_Purpose: Protection and Elimination of Enemies_x000D_Tree: Palash_x000D_Gemstone: Garnet_x000D_Yoga: Soolaghna_x000D_Plant/Flower: Palash_x000D_Color: Grey_x000D_Planet: Mercury_x000D_Mantra: Om Indraya Namaha_x000D_Body Temperament: Watery_x000D_Career/Profession: Psychologists, Healers, Spiritual Gurus_x000D_Compatibility: Anuradha, Vishakha, Mula, Purvashadha, Uttarashadha_x000D_Lucky Numbers: 4, 9_x000D_Lucky Days: Wednesday, Saturday_x000D_Lucky Directions: South_x000D_Auspicious Activities: Seeking blessings, spiritual practices, starting new ventures_x000D_Inauspicious Activities: Conflicts, legal issues, theft_x000D_Health Issues: Joint pains, muscle problems_x000D_Prayers or Rituals: Worship Lord Indra_x000D_Historical/Mythological Significance: Birthplace of Indra's queen, Shachi_x000D_Mudra: Surya Mudra_x000D_Food/Dietary Recommendation: Foods rich in vitamins and minerals_x000D_Yoga Posture/Asana: Chakrasana, Surya Namaskar, Ustrasana_x000D_Tarot Card/Divination Symbol: The Emperor_x000D_Hindu Festivals/Holidays: Diwali_x000D_Chakra/Energy Center: Manipura_x000D_Yantra/Sacred Geometry: Surya Yantra_x000D_Spiritual Practice/Sadhana: Inner strength and confidence_x000D_Metal/Mineral: Copper_x000D_Aromatherapy/Essential Oils: Ginger, Lemongrass, Bergamot_x000D_Personality Traits/Characteristics: Courageous, determined, ambitious_x000D_Mythological Story/Legend: Indra, king of the gods_x000D_Sound/Mantra: Om Indraya Namaha_x000D_Flower: Palash_x000D_Prana: Udana Vayu_x000D_Varna: Kshatriya_x000D_Taste: Pungent_x000D_Dosha Element: Vata_x000D_</v>
      </c>
      <c r="AV19" s="5" t="str">
        <f t="shared" si="2"/>
        <v>Nakshatra: Jyeshtha
Ruling Deity: Indra_x000D_Symbol: Umbrella or Earring_x000D_Animal: Male Deer_x000D_Nature: Rajas_x000D_Gender: Male_x000D_Dosha: Vata_x000D_Guna: Rajas_x000D_Purpose: Protection and Elimination of Enemies_x000D_Tree: Palash_x000D_Gemstone: Garnet_x000D_Yoga: Soolaghna_x000D_Plant/Flower: Palash_x000D_Color: Grey_x000D_Planet: Mercury_x000D_Mantra: Om Indraya Namaha_x000D_Body Temperament: Watery_x000D_Career/Profession: Psychologists, Healers, Spiritual Gurus_x000D_Compatibility: Anuradha, Vishakha, Mula, Purvashadha, Uttarashadha_x000D_Lucky Numbers: 4, 9_x000D_Lucky Days: Wednesday, Saturday_x000D_Lucky Directions: South_x000D_Auspicious Activities: Seeking blessings, spiritual practices, starting new ventures_x000D_Inauspicious Activities: Conflicts, legal issues, theft_x000D_Health Issues: Joint pains, muscle problems_x000D_Prayers or Rituals: Worship Lord Indra_x000D_Historical/Mythological Significance: Birthplace of Indra's queen, Shachi_x000D_Mudra: Surya Mudra_x000D_Food/Dietary Recommendation: Foods rich in vitamins and minerals_x000D_Yoga Posture/Asana: Chakrasana, Surya Namaskar, Ustrasana_x000D_Tarot Card/Divination Symbol: The Emperor_x000D_Hindu Festivals/Holidays: Diwali_x000D_Chakra/Energy Center: Manipura_x000D_Yantra/Sacred Geometry: Surya Yantra_x000D_Spiritual Practice/Sadhana: Inner strength and confidence_x000D_Metal/Mineral: Copper_x000D_Aromatherapy/Essential Oils: Ginger, Lemongrass, Bergamot_x000D_Personality Traits/Characteristics: Courageous, determined, ambitious_x000D_Mythological Story/Legend: Indra, king of the gods_x000D_Sound/Mantra: Om Indraya Namaha_x000D_Flower: Palash_x000D_Prana: Udana Vayu_x000D_Varna: Kshatriya_x000D_Taste: Pungent_x000D_Dosha Element: Vata_x000D_</v>
      </c>
      <c r="AW19" s="5" t="str">
        <f t="shared" si="3"/>
        <v xml:space="preserve">Nakshatra: Jyeshtha
</v>
      </c>
      <c r="AX19" s="5" t="str">
        <f t="shared" si="4"/>
        <v>Ruling Deity: Indra_x000D_</v>
      </c>
      <c r="AY19" s="5" t="str">
        <f t="shared" si="4"/>
        <v>Symbol: Umbrella or Earring_x000D_</v>
      </c>
      <c r="AZ19" s="5" t="str">
        <f t="shared" si="4"/>
        <v>Animal: Male Deer_x000D_</v>
      </c>
      <c r="BA19" s="5" t="str">
        <f t="shared" si="4"/>
        <v>Nature: Rajas_x000D_</v>
      </c>
      <c r="BB19" s="5" t="str">
        <f t="shared" si="4"/>
        <v>Gender: Male_x000D_</v>
      </c>
      <c r="BC19" s="5" t="str">
        <f t="shared" si="4"/>
        <v>Dosha: Vata_x000D_</v>
      </c>
      <c r="BD19" s="5" t="str">
        <f t="shared" si="4"/>
        <v>Guna: Rajas_x000D_</v>
      </c>
      <c r="BE19" s="5" t="str">
        <f t="shared" si="4"/>
        <v>Purpose: Protection and Elimination of Enemies_x000D_</v>
      </c>
      <c r="BF19" s="5" t="str">
        <f t="shared" si="4"/>
        <v>Tree: Palash_x000D_</v>
      </c>
      <c r="BG19" s="5" t="str">
        <f t="shared" si="4"/>
        <v>Gemstone: Garnet_x000D_</v>
      </c>
      <c r="BH19" s="5" t="str">
        <f t="shared" si="4"/>
        <v>Yoga: Soolaghna_x000D_</v>
      </c>
      <c r="BI19" s="5" t="str">
        <f t="shared" si="4"/>
        <v>Plant/Flower: Palash_x000D_</v>
      </c>
      <c r="BJ19" s="5" t="str">
        <f t="shared" si="4"/>
        <v>Color: Grey_x000D_</v>
      </c>
      <c r="BK19" s="5" t="str">
        <f t="shared" si="4"/>
        <v>Planet: Mercury_x000D_</v>
      </c>
      <c r="BL19" s="5" t="str">
        <f t="shared" si="4"/>
        <v>Mantra: Om Indraya Namaha_x000D_</v>
      </c>
      <c r="BM19" s="5" t="str">
        <f t="shared" si="4"/>
        <v>Body Temperament: Watery_x000D_</v>
      </c>
      <c r="BN19" s="5" t="str">
        <f t="shared" si="6"/>
        <v>Career/Profession: Psychologists, Healers, Spiritual Gurus_x000D_</v>
      </c>
      <c r="BO19" s="5" t="str">
        <f t="shared" si="6"/>
        <v>Compatibility: Anuradha, Vishakha, Mula, Purvashadha, Uttarashadha_x000D_</v>
      </c>
      <c r="BP19" s="5" t="str">
        <f t="shared" si="6"/>
        <v>Lucky Numbers: 4, 9_x000D_</v>
      </c>
      <c r="BQ19" s="5" t="str">
        <f t="shared" si="6"/>
        <v>Lucky Days: Wednesday, Saturday_x000D_</v>
      </c>
      <c r="BR19" s="5" t="str">
        <f t="shared" si="6"/>
        <v>Lucky Directions: South_x000D_</v>
      </c>
      <c r="BS19" s="5" t="str">
        <f t="shared" si="6"/>
        <v>Auspicious Activities: Seeking blessings, spiritual practices, starting new ventures_x000D_</v>
      </c>
      <c r="BT19" s="5" t="str">
        <f t="shared" si="6"/>
        <v>Inauspicious Activities: Conflicts, legal issues, theft_x000D_</v>
      </c>
      <c r="BU19" s="5" t="str">
        <f t="shared" si="6"/>
        <v>Health Issues: Joint pains, muscle problems_x000D_</v>
      </c>
      <c r="BV19" s="5" t="str">
        <f t="shared" si="6"/>
        <v>Prayers or Rituals: Worship Lord Indra_x000D_</v>
      </c>
      <c r="BW19" s="5" t="str">
        <f t="shared" si="6"/>
        <v>Historical/Mythological Significance: Birthplace of Indra's queen, Shachi_x000D_</v>
      </c>
      <c r="BX19" s="5" t="str">
        <f t="shared" si="6"/>
        <v>Mudra: Surya Mudra_x000D_</v>
      </c>
      <c r="BY19" s="5" t="str">
        <f t="shared" si="6"/>
        <v>Food/Dietary Recommendation: Foods rich in vitamins and minerals_x000D_</v>
      </c>
      <c r="BZ19" s="5" t="str">
        <f t="shared" si="6"/>
        <v>Yoga Posture/Asana: Chakrasana, Surya Namaskar, Ustrasana_x000D_</v>
      </c>
      <c r="CA19" s="5" t="str">
        <f t="shared" si="6"/>
        <v>Tarot Card/Divination Symbol: The Emperor_x000D_</v>
      </c>
      <c r="CB19" s="5" t="str">
        <f t="shared" si="6"/>
        <v>Hindu Festivals/Holidays: Diwali_x000D_</v>
      </c>
      <c r="CC19" s="5" t="str">
        <f t="shared" si="6"/>
        <v>Chakra/Energy Center: Manipura_x000D_</v>
      </c>
      <c r="CD19" s="5" t="str">
        <f t="shared" si="7"/>
        <v>Yantra/Sacred Geometry: Surya Yantra_x000D_</v>
      </c>
      <c r="CE19" s="5" t="str">
        <f t="shared" si="7"/>
        <v>Spiritual Practice/Sadhana: Inner strength and confidence_x000D_</v>
      </c>
      <c r="CF19" s="5" t="str">
        <f t="shared" si="7"/>
        <v>Metal/Mineral: Copper_x000D_</v>
      </c>
      <c r="CG19" s="5" t="str">
        <f t="shared" si="7"/>
        <v>Aromatherapy/Essential Oils: Ginger, Lemongrass, Bergamot_x000D_</v>
      </c>
      <c r="CH19" s="5" t="str">
        <f t="shared" si="7"/>
        <v>Personality Traits/Characteristics: Courageous, determined, ambitious_x000D_</v>
      </c>
      <c r="CI19" s="5" t="str">
        <f t="shared" si="7"/>
        <v>Mythological Story/Legend: Indra, king of the gods_x000D_</v>
      </c>
      <c r="CJ19" s="5" t="str">
        <f t="shared" si="7"/>
        <v>Sound/Mantra: Om Indraya Namaha_x000D_</v>
      </c>
      <c r="CK19" s="5" t="str">
        <f t="shared" si="7"/>
        <v>Flower: Palash_x000D_</v>
      </c>
      <c r="CL19" s="5" t="str">
        <f t="shared" si="7"/>
        <v>Prana: Udana Vayu_x000D_</v>
      </c>
      <c r="CM19" s="5" t="str">
        <f t="shared" si="5"/>
        <v>Varna: Kshatriya_x000D_</v>
      </c>
      <c r="CN19" s="5" t="str">
        <f t="shared" si="5"/>
        <v>Taste: Pungent_x000D_</v>
      </c>
      <c r="CO19" s="5" t="str">
        <f t="shared" si="5"/>
        <v>Dosha Element: Vata_x000D_</v>
      </c>
    </row>
    <row r="20" spans="1:93" ht="35.4" customHeight="1">
      <c r="A20" s="5">
        <v>19</v>
      </c>
      <c r="B20" s="12" t="s">
        <v>253</v>
      </c>
      <c r="C20" s="5" t="s">
        <v>154</v>
      </c>
      <c r="D20" s="5" t="s">
        <v>254</v>
      </c>
      <c r="E20" s="5" t="s">
        <v>255</v>
      </c>
      <c r="F20" s="5" t="s">
        <v>59</v>
      </c>
      <c r="G20" s="5" t="s">
        <v>57</v>
      </c>
      <c r="H20" s="5" t="s">
        <v>58</v>
      </c>
      <c r="I20" s="5" t="s">
        <v>59</v>
      </c>
      <c r="J20" s="5" t="s">
        <v>256</v>
      </c>
      <c r="K20" s="5" t="s">
        <v>155</v>
      </c>
      <c r="L20" s="5" t="s">
        <v>49</v>
      </c>
      <c r="M20" s="5" t="s">
        <v>83</v>
      </c>
      <c r="N20" s="5" t="s">
        <v>155</v>
      </c>
      <c r="O20" s="5" t="s">
        <v>69</v>
      </c>
      <c r="P20" s="5" t="s">
        <v>52</v>
      </c>
      <c r="Q20" s="5" t="s">
        <v>257</v>
      </c>
      <c r="R20" s="5" t="s">
        <v>298</v>
      </c>
      <c r="S20" s="5" t="s">
        <v>367</v>
      </c>
      <c r="T20" s="5" t="s">
        <v>368</v>
      </c>
      <c r="U20" s="5" t="s">
        <v>369</v>
      </c>
      <c r="V20" s="5" t="s">
        <v>362</v>
      </c>
      <c r="W20" s="5" t="s">
        <v>318</v>
      </c>
      <c r="X20" s="5" t="s">
        <v>473</v>
      </c>
      <c r="Y20" s="5" t="s">
        <v>450</v>
      </c>
      <c r="Z20" s="5" t="s">
        <v>470</v>
      </c>
      <c r="AA20" s="5" t="s">
        <v>474</v>
      </c>
      <c r="AB20" s="5" t="s">
        <v>475</v>
      </c>
      <c r="AC20" s="5" t="s">
        <v>718</v>
      </c>
      <c r="AD20" s="5" t="s">
        <v>689</v>
      </c>
      <c r="AE20" s="5" t="s">
        <v>719</v>
      </c>
      <c r="AF20" s="5" t="s">
        <v>707</v>
      </c>
      <c r="AG20" s="5" t="s">
        <v>631</v>
      </c>
      <c r="AH20" s="5" t="s">
        <v>519</v>
      </c>
      <c r="AI20" s="5" t="s">
        <v>720</v>
      </c>
      <c r="AJ20" s="5" t="s">
        <v>721</v>
      </c>
      <c r="AK20" s="5" t="s">
        <v>621</v>
      </c>
      <c r="AL20" s="5" t="s">
        <v>722</v>
      </c>
      <c r="AM20" s="5" t="s">
        <v>723</v>
      </c>
      <c r="AN20" s="5" t="s">
        <v>724</v>
      </c>
      <c r="AO20" s="5" t="s">
        <v>725</v>
      </c>
      <c r="AP20" s="5" t="s">
        <v>726</v>
      </c>
      <c r="AQ20" s="5" t="s">
        <v>543</v>
      </c>
      <c r="AR20" s="5" t="s">
        <v>602</v>
      </c>
      <c r="AS20" s="5" t="s">
        <v>562</v>
      </c>
      <c r="AT20" s="5" t="s">
        <v>65</v>
      </c>
      <c r="AU20" s="5" t="str">
        <f t="shared" si="1"/>
        <v>Nakshatra: Mula
Ruling Deity: Nirriti_x000D_Symbol: Roots or Tail of Lion_x000D_Animal: Male Dog_x000D_Nature: Tamas_x000D_Gender: Female_x000D_Dosha: Kapha_x000D_Guna: Tamas_x000D_Purpose: Liberation_x000D_Tree: Dhatura_x000D_Gemstone: Cat's Eye_x000D_Yoga: Vaidhriti_x000D_Plant/Flower: Dhatura_x000D_Color: Red_x000D_Planet: Ketu_x000D_Mantra: Om Mule Namaha_x000D_Body Temperament: Fiery_x000D_Career/Profession: Astrologers, Researchers, Healers_x000D_Compatibility: Jyeshtha, Purvashadha, Uttarashadha, Shravana, Dhanishta_x000D_Lucky Numbers: 1, 7_x000D_Lucky Days: Tuesday, Saturday_x000D_Lucky Directions: North_x000D_Auspicious Activities: Starting new ventures, seeking knowledge, spiritual practices_x000D_Inauspicious Activities: Quarrels, conflicts, theft_x000D_Health Issues: Joint pains, muscle problems_x000D_Prayers or Rituals: Worship Lord Nritti_x000D_Historical/Mythological Significance: Birthplace of the goddess of destruction, Kali_x000D_Mudra: Varuna Mudra_x000D_Food/Dietary Recommendation: Light, easily digestible foods_x000D_Yoga Posture/Asana: Ardha Matsyendrasana, Dhanurasana, Setu Bandhasana_x000D_Tarot Card/Divination Symbol: Death_x000D_Hindu Festivals/Holidays: Navratri_x000D_Chakra/Energy Center: Muladhara_x000D_Yantra/Sacred Geometry: Kali Yantra_x000D_Spiritual Practice/Sadhana: Surrender and letting go_x000D_Metal/Mineral: Lead_x000D_Aromatherapy/Essential Oils: Eucalyptus, Frankincense, Myrrh_x000D_Personality Traits/Characteristics: Transformational, intense, secretive_x000D_Mythological Story/Legend: Nritti, goddess of destruction_x000D_Sound/Mantra: Om Nrittaye Namaha_x000D_Flower: Yellow Marigold_x000D_Prana: Apana Vayu_x000D_Varna: Sudra_x000D_Taste: Bitter_x000D_Dosha Element: Vata_x000D_</v>
      </c>
      <c r="AV20" s="5" t="str">
        <f t="shared" si="2"/>
        <v>Nakshatra: Mula
Ruling Deity: Nirriti_x000D_Symbol: Roots or Tail of Lion_x000D_Animal: Male Dog_x000D_Nature: Tamas_x000D_Gender: Female_x000D_Dosha: Kapha_x000D_Guna: Tamas_x000D_Purpose: Liberation_x000D_Tree: Dhatura_x000D_Gemstone: Cat's Eye_x000D_Yoga: Vaidhriti_x000D_Plant/Flower: Dhatura_x000D_Color: Red_x000D_Planet: Ketu_x000D_Mantra: Om Mule Namaha_x000D_Body Temperament: Fiery_x000D_Career/Profession: Astrologers, Researchers, Healers_x000D_Compatibility: Jyeshtha, Purvashadha, Uttarashadha, Shravana, Dhanishta_x000D_Lucky Numbers: 1, 7_x000D_Lucky Days: Tuesday, Saturday_x000D_Lucky Directions: North_x000D_Auspicious Activities: Starting new ventures, seeking knowledge, spiritual practices_x000D_Inauspicious Activities: Quarrels, conflicts, theft_x000D_Health Issues: Joint pains, muscle problems_x000D_Prayers or Rituals: Worship Lord Nritti_x000D_Historical/Mythological Significance: Birthplace of the goddess of destruction, Kali_x000D_Mudra: Varuna Mudra_x000D_Food/Dietary Recommendation: Light, easily digestible foods_x000D_Yoga Posture/Asana: Ardha Matsyendrasana, Dhanurasana, Setu Bandhasana_x000D_Tarot Card/Divination Symbol: Death_x000D_Hindu Festivals/Holidays: Navratri_x000D_Chakra/Energy Center: Muladhara_x000D_Yantra/Sacred Geometry: Kali Yantra_x000D_Spiritual Practice/Sadhana: Surrender and letting go_x000D_Metal/Mineral: Lead_x000D_Aromatherapy/Essential Oils: Eucalyptus, Frankincense, Myrrh_x000D_Personality Traits/Characteristics: Transformational, intense, secretive_x000D_Mythological Story/Legend: Nritti, goddess of destruction_x000D_Sound/Mantra: Om Nrittaye Namaha_x000D_Flower: Yellow Marigold_x000D_Prana: Apana Vayu_x000D_Varna: Sudra_x000D_Taste: Bitter_x000D_Dosha Element: Vata_x000D_</v>
      </c>
      <c r="AW20" s="5" t="str">
        <f t="shared" si="3"/>
        <v xml:space="preserve">Nakshatra: Mula
</v>
      </c>
      <c r="AX20" s="5" t="str">
        <f t="shared" si="4"/>
        <v>Ruling Deity: Nirriti_x000D_</v>
      </c>
      <c r="AY20" s="5" t="str">
        <f t="shared" si="4"/>
        <v>Symbol: Roots or Tail of Lion_x000D_</v>
      </c>
      <c r="AZ20" s="5" t="str">
        <f t="shared" si="4"/>
        <v>Animal: Male Dog_x000D_</v>
      </c>
      <c r="BA20" s="5" t="str">
        <f t="shared" si="4"/>
        <v>Nature: Tamas_x000D_</v>
      </c>
      <c r="BB20" s="5" t="str">
        <f t="shared" si="4"/>
        <v>Gender: Female_x000D_</v>
      </c>
      <c r="BC20" s="5" t="str">
        <f t="shared" si="4"/>
        <v>Dosha: Kapha_x000D_</v>
      </c>
      <c r="BD20" s="5" t="str">
        <f t="shared" si="4"/>
        <v>Guna: Tamas_x000D_</v>
      </c>
      <c r="BE20" s="5" t="str">
        <f t="shared" si="4"/>
        <v>Purpose: Liberation_x000D_</v>
      </c>
      <c r="BF20" s="5" t="str">
        <f t="shared" si="4"/>
        <v>Tree: Dhatura_x000D_</v>
      </c>
      <c r="BG20" s="5" t="str">
        <f t="shared" si="4"/>
        <v>Gemstone: Cat's Eye_x000D_</v>
      </c>
      <c r="BH20" s="5" t="str">
        <f t="shared" si="4"/>
        <v>Yoga: Vaidhriti_x000D_</v>
      </c>
      <c r="BI20" s="5" t="str">
        <f t="shared" si="4"/>
        <v>Plant/Flower: Dhatura_x000D_</v>
      </c>
      <c r="BJ20" s="5" t="str">
        <f t="shared" si="4"/>
        <v>Color: Red_x000D_</v>
      </c>
      <c r="BK20" s="5" t="str">
        <f t="shared" si="4"/>
        <v>Planet: Ketu_x000D_</v>
      </c>
      <c r="BL20" s="5" t="str">
        <f t="shared" si="4"/>
        <v>Mantra: Om Mule Namaha_x000D_</v>
      </c>
      <c r="BM20" s="5" t="str">
        <f t="shared" si="4"/>
        <v>Body Temperament: Fiery_x000D_</v>
      </c>
      <c r="BN20" s="5" t="str">
        <f t="shared" si="6"/>
        <v>Career/Profession: Astrologers, Researchers, Healers_x000D_</v>
      </c>
      <c r="BO20" s="5" t="str">
        <f t="shared" si="6"/>
        <v>Compatibility: Jyeshtha, Purvashadha, Uttarashadha, Shravana, Dhanishta_x000D_</v>
      </c>
      <c r="BP20" s="5" t="str">
        <f t="shared" si="6"/>
        <v>Lucky Numbers: 1, 7_x000D_</v>
      </c>
      <c r="BQ20" s="5" t="str">
        <f t="shared" si="6"/>
        <v>Lucky Days: Tuesday, Saturday_x000D_</v>
      </c>
      <c r="BR20" s="5" t="str">
        <f t="shared" si="6"/>
        <v>Lucky Directions: North_x000D_</v>
      </c>
      <c r="BS20" s="5" t="str">
        <f t="shared" si="6"/>
        <v>Auspicious Activities: Starting new ventures, seeking knowledge, spiritual practices_x000D_</v>
      </c>
      <c r="BT20" s="5" t="str">
        <f t="shared" si="6"/>
        <v>Inauspicious Activities: Quarrels, conflicts, theft_x000D_</v>
      </c>
      <c r="BU20" s="5" t="str">
        <f t="shared" si="6"/>
        <v>Health Issues: Joint pains, muscle problems_x000D_</v>
      </c>
      <c r="BV20" s="5" t="str">
        <f t="shared" si="6"/>
        <v>Prayers or Rituals: Worship Lord Nritti_x000D_</v>
      </c>
      <c r="BW20" s="5" t="str">
        <f t="shared" si="6"/>
        <v>Historical/Mythological Significance: Birthplace of the goddess of destruction, Kali_x000D_</v>
      </c>
      <c r="BX20" s="5" t="str">
        <f t="shared" si="6"/>
        <v>Mudra: Varuna Mudra_x000D_</v>
      </c>
      <c r="BY20" s="5" t="str">
        <f t="shared" si="6"/>
        <v>Food/Dietary Recommendation: Light, easily digestible foods_x000D_</v>
      </c>
      <c r="BZ20" s="5" t="str">
        <f t="shared" si="6"/>
        <v>Yoga Posture/Asana: Ardha Matsyendrasana, Dhanurasana, Setu Bandhasana_x000D_</v>
      </c>
      <c r="CA20" s="5" t="str">
        <f t="shared" si="6"/>
        <v>Tarot Card/Divination Symbol: Death_x000D_</v>
      </c>
      <c r="CB20" s="5" t="str">
        <f t="shared" si="6"/>
        <v>Hindu Festivals/Holidays: Navratri_x000D_</v>
      </c>
      <c r="CC20" s="5" t="str">
        <f t="shared" si="6"/>
        <v>Chakra/Energy Center: Muladhara_x000D_</v>
      </c>
      <c r="CD20" s="5" t="str">
        <f t="shared" si="7"/>
        <v>Yantra/Sacred Geometry: Kali Yantra_x000D_</v>
      </c>
      <c r="CE20" s="5" t="str">
        <f t="shared" si="7"/>
        <v>Spiritual Practice/Sadhana: Surrender and letting go_x000D_</v>
      </c>
      <c r="CF20" s="5" t="str">
        <f t="shared" si="7"/>
        <v>Metal/Mineral: Lead_x000D_</v>
      </c>
      <c r="CG20" s="5" t="str">
        <f t="shared" si="7"/>
        <v>Aromatherapy/Essential Oils: Eucalyptus, Frankincense, Myrrh_x000D_</v>
      </c>
      <c r="CH20" s="5" t="str">
        <f t="shared" si="7"/>
        <v>Personality Traits/Characteristics: Transformational, intense, secretive_x000D_</v>
      </c>
      <c r="CI20" s="5" t="str">
        <f t="shared" si="7"/>
        <v>Mythological Story/Legend: Nritti, goddess of destruction_x000D_</v>
      </c>
      <c r="CJ20" s="5" t="str">
        <f t="shared" si="7"/>
        <v>Sound/Mantra: Om Nrittaye Namaha_x000D_</v>
      </c>
      <c r="CK20" s="5" t="str">
        <f t="shared" si="7"/>
        <v>Flower: Yellow Marigold_x000D_</v>
      </c>
      <c r="CL20" s="5" t="str">
        <f t="shared" si="7"/>
        <v>Prana: Apana Vayu_x000D_</v>
      </c>
      <c r="CM20" s="5" t="str">
        <f t="shared" si="5"/>
        <v>Varna: Sudra_x000D_</v>
      </c>
      <c r="CN20" s="5" t="str">
        <f t="shared" si="5"/>
        <v>Taste: Bitter_x000D_</v>
      </c>
      <c r="CO20" s="5" t="str">
        <f t="shared" si="5"/>
        <v>Dosha Element: Vata_x000D_</v>
      </c>
    </row>
    <row r="21" spans="1:93" ht="35.4" customHeight="1">
      <c r="A21" s="5">
        <v>20</v>
      </c>
      <c r="B21" s="12" t="s">
        <v>156</v>
      </c>
      <c r="C21" s="5" t="s">
        <v>258</v>
      </c>
      <c r="D21" s="5" t="s">
        <v>259</v>
      </c>
      <c r="E21" s="5" t="s">
        <v>157</v>
      </c>
      <c r="F21" s="5" t="s">
        <v>75</v>
      </c>
      <c r="G21" s="5" t="s">
        <v>57</v>
      </c>
      <c r="H21" s="5" t="s">
        <v>47</v>
      </c>
      <c r="I21" s="5" t="s">
        <v>75</v>
      </c>
      <c r="J21" s="5" t="s">
        <v>260</v>
      </c>
      <c r="K21" s="5" t="s">
        <v>94</v>
      </c>
      <c r="L21" s="5" t="s">
        <v>104</v>
      </c>
      <c r="M21" s="5" t="s">
        <v>139</v>
      </c>
      <c r="N21" s="5" t="s">
        <v>94</v>
      </c>
      <c r="O21" s="5" t="s">
        <v>144</v>
      </c>
      <c r="P21" s="5" t="s">
        <v>62</v>
      </c>
      <c r="Q21" s="5" t="s">
        <v>261</v>
      </c>
      <c r="R21" s="5" t="s">
        <v>298</v>
      </c>
      <c r="S21" s="5" t="s">
        <v>370</v>
      </c>
      <c r="T21" s="5" t="s">
        <v>371</v>
      </c>
      <c r="U21" s="5" t="s">
        <v>372</v>
      </c>
      <c r="V21" s="5" t="s">
        <v>330</v>
      </c>
      <c r="W21" s="5" t="s">
        <v>303</v>
      </c>
      <c r="X21" s="5" t="s">
        <v>462</v>
      </c>
      <c r="Y21" s="5" t="s">
        <v>455</v>
      </c>
      <c r="Z21" s="5" t="s">
        <v>476</v>
      </c>
      <c r="AA21" s="5" t="s">
        <v>477</v>
      </c>
      <c r="AB21" s="5" t="s">
        <v>478</v>
      </c>
      <c r="AC21" s="5" t="s">
        <v>628</v>
      </c>
      <c r="AD21" s="5" t="s">
        <v>727</v>
      </c>
      <c r="AE21" s="5" t="s">
        <v>728</v>
      </c>
      <c r="AF21" s="5" t="s">
        <v>682</v>
      </c>
      <c r="AG21" s="5" t="s">
        <v>729</v>
      </c>
      <c r="AH21" s="5" t="s">
        <v>551</v>
      </c>
      <c r="AI21" s="5" t="s">
        <v>520</v>
      </c>
      <c r="AJ21" s="5" t="s">
        <v>730</v>
      </c>
      <c r="AK21" s="5" t="s">
        <v>130</v>
      </c>
      <c r="AL21" s="5" t="s">
        <v>731</v>
      </c>
      <c r="AM21" s="5" t="s">
        <v>732</v>
      </c>
      <c r="AN21" s="5" t="s">
        <v>733</v>
      </c>
      <c r="AO21" s="5" t="s">
        <v>734</v>
      </c>
      <c r="AP21" s="5" t="s">
        <v>115</v>
      </c>
      <c r="AQ21" s="5" t="s">
        <v>560</v>
      </c>
      <c r="AR21" s="5" t="s">
        <v>544</v>
      </c>
      <c r="AS21" s="5" t="s">
        <v>562</v>
      </c>
      <c r="AT21" s="5" t="s">
        <v>65</v>
      </c>
      <c r="AU21" s="5" t="str">
        <f t="shared" si="1"/>
        <v>Nakshatra: Purva Ashadha
Ruling Deity: Apah_x000D_Symbol: Elephant Tusk or Fan_x000D_Animal: Male Monkey_x000D_Nature: Sattva_x000D_Gender: Female_x000D_Dosha: Pitta_x000D_Guna: Sattva_x000D_Purpose: Fortunate and Accomplished_x000D_Tree: Ashvattha_x000D_Gemstone: Blue Sapphire_x000D_Yoga: Vishwadeva_x000D_Plant/Flower: Ashvattha_x000D_Color: Golden_x000D_Planet: Venus_x000D_Mantra: Om Apah Namaha_x000D_Body Temperament: Fiery_x000D_Career/Profession: Athletes, Musicians, Entrepreneurs_x000D_Compatibility: Mula, Uttarashadha, Shravana, Dhanishta, Shatabhisha_x000D_Lucky Numbers: 8, 9_x000D_Lucky Days: Monday, Thursday_x000D_Lucky Directions: East_x000D_Auspicious Activities: Starting new ventures, seeking blessings, spiritual practices_x000D_Inauspicious Activities: Conflicts, legal issues, theft_x000D_Health Issues: Hip and back problems, arthritis_x000D_Prayers or Rituals: Worship Lord Apas_x000D_Historical/Mythological Significance: Birthplace of the gods, the Ashwini Kumaras_x000D_Mudra: Abhaya Mudra_x000D_Food/Dietary Recommendation: Light and nutritious meals, fresh fruits and vegetables_x000D_Yoga Posture/Asana: Ardha Matsyendrasana, Hanumanasana, Parighasana_x000D_Tarot Card/Divination Symbol: The Wheel of Fortune_x000D_Hindu Festivals/Holidays: Guru Purnima_x000D_Chakra/Energy Center: Manipura_x000D_Yantra/Sacred Geometry: Surya Yantra_x000D_Spiritual Practice/Sadhana: Bhakti yoga and devotion to God_x000D_Metal/Mineral: Gold_x000D_Aromatherapy/Essential Oils: Frankincense, Sandalwood, Rose_x000D_Personality Traits/Characteristics: Optimistic, generous, creative_x000D_Mythological Story/Legend: Apasara Urvashi_x000D_Sound/Mantra: Om Namo Narayana_x000D_Flower: Palash_x000D_Prana: Samana Vayu_x000D_Varna: Kshatriya_x000D_Taste: Bitter_x000D_Dosha Element: Vata_x000D_</v>
      </c>
      <c r="AV21" s="5" t="str">
        <f t="shared" si="2"/>
        <v>Nakshatra: Purva Ashadha
Ruling Deity: Apah_x000D_Symbol: Elephant Tusk or Fan_x000D_Animal: Male Monkey_x000D_Nature: Sattva_x000D_Gender: Female_x000D_Dosha: Pitta_x000D_Guna: Sattva_x000D_Purpose: Fortunate and Accomplished_x000D_Tree: Ashvattha_x000D_Gemstone: Blue Sapphire_x000D_Yoga: Vishwadeva_x000D_Plant/Flower: Ashvattha_x000D_Color: Golden_x000D_Planet: Venus_x000D_Mantra: Om Apah Namaha_x000D_Body Temperament: Fiery_x000D_Career/Profession: Athletes, Musicians, Entrepreneurs_x000D_Compatibility: Mula, Uttarashadha, Shravana, Dhanishta, Shatabhisha_x000D_Lucky Numbers: 8, 9_x000D_Lucky Days: Monday, Thursday_x000D_Lucky Directions: East_x000D_Auspicious Activities: Starting new ventures, seeking blessings, spiritual practices_x000D_Inauspicious Activities: Conflicts, legal issues, theft_x000D_Health Issues: Hip and back problems, arthritis_x000D_Prayers or Rituals: Worship Lord Apas_x000D_Historical/Mythological Significance: Birthplace of the gods, the Ashwini Kumaras_x000D_Mudra: Abhaya Mudra_x000D_Food/Dietary Recommendation: Light and nutritious meals, fresh fruits and vegetables_x000D_Yoga Posture/Asana: Ardha Matsyendrasana, Hanumanasana, Parighasana_x000D_Tarot Card/Divination Symbol: The Wheel of Fortune_x000D_Hindu Festivals/Holidays: Guru Purnima_x000D_Chakra/Energy Center: Manipura_x000D_Yantra/Sacred Geometry: Surya Yantra_x000D_Spiritual Practice/Sadhana: Bhakti yoga and devotion to God_x000D_Metal/Mineral: Gold_x000D_Aromatherapy/Essential Oils: Frankincense, Sandalwood, Rose_x000D_Personality Traits/Characteristics: Optimistic, generous, creative_x000D_Mythological Story/Legend: Apasara Urvashi_x000D_Sound/Mantra: Om Namo Narayana_x000D_Flower: Palash_x000D_Prana: Samana Vayu_x000D_Varna: Kshatriya_x000D_Taste: Bitter_x000D_Dosha Element: Vata_x000D_</v>
      </c>
      <c r="AW21" s="5" t="str">
        <f t="shared" si="3"/>
        <v xml:space="preserve">Nakshatra: Purva Ashadha
</v>
      </c>
      <c r="AX21" s="5" t="str">
        <f t="shared" si="4"/>
        <v>Ruling Deity: Apah_x000D_</v>
      </c>
      <c r="AY21" s="5" t="str">
        <f t="shared" si="4"/>
        <v>Symbol: Elephant Tusk or Fan_x000D_</v>
      </c>
      <c r="AZ21" s="5" t="str">
        <f t="shared" si="4"/>
        <v>Animal: Male Monkey_x000D_</v>
      </c>
      <c r="BA21" s="5" t="str">
        <f t="shared" si="4"/>
        <v>Nature: Sattva_x000D_</v>
      </c>
      <c r="BB21" s="5" t="str">
        <f t="shared" si="4"/>
        <v>Gender: Female_x000D_</v>
      </c>
      <c r="BC21" s="5" t="str">
        <f t="shared" si="4"/>
        <v>Dosha: Pitta_x000D_</v>
      </c>
      <c r="BD21" s="5" t="str">
        <f t="shared" si="4"/>
        <v>Guna: Sattva_x000D_</v>
      </c>
      <c r="BE21" s="5" t="str">
        <f t="shared" si="4"/>
        <v>Purpose: Fortunate and Accomplished_x000D_</v>
      </c>
      <c r="BF21" s="5" t="str">
        <f t="shared" si="4"/>
        <v>Tree: Ashvattha_x000D_</v>
      </c>
      <c r="BG21" s="5" t="str">
        <f t="shared" si="4"/>
        <v>Gemstone: Blue Sapphire_x000D_</v>
      </c>
      <c r="BH21" s="5" t="str">
        <f t="shared" si="4"/>
        <v>Yoga: Vishwadeva_x000D_</v>
      </c>
      <c r="BI21" s="5" t="str">
        <f t="shared" si="4"/>
        <v>Plant/Flower: Ashvattha_x000D_</v>
      </c>
      <c r="BJ21" s="5" t="str">
        <f t="shared" si="4"/>
        <v>Color: Golden_x000D_</v>
      </c>
      <c r="BK21" s="5" t="str">
        <f t="shared" si="4"/>
        <v>Planet: Venus_x000D_</v>
      </c>
      <c r="BL21" s="5" t="str">
        <f t="shared" si="4"/>
        <v>Mantra: Om Apah Namaha_x000D_</v>
      </c>
      <c r="BM21" s="5" t="str">
        <f t="shared" si="4"/>
        <v>Body Temperament: Fiery_x000D_</v>
      </c>
      <c r="BN21" s="5" t="str">
        <f t="shared" si="6"/>
        <v>Career/Profession: Athletes, Musicians, Entrepreneurs_x000D_</v>
      </c>
      <c r="BO21" s="5" t="str">
        <f t="shared" si="6"/>
        <v>Compatibility: Mula, Uttarashadha, Shravana, Dhanishta, Shatabhisha_x000D_</v>
      </c>
      <c r="BP21" s="5" t="str">
        <f t="shared" si="6"/>
        <v>Lucky Numbers: 8, 9_x000D_</v>
      </c>
      <c r="BQ21" s="5" t="str">
        <f t="shared" si="6"/>
        <v>Lucky Days: Monday, Thursday_x000D_</v>
      </c>
      <c r="BR21" s="5" t="str">
        <f t="shared" si="6"/>
        <v>Lucky Directions: East_x000D_</v>
      </c>
      <c r="BS21" s="5" t="str">
        <f t="shared" si="6"/>
        <v>Auspicious Activities: Starting new ventures, seeking blessings, spiritual practices_x000D_</v>
      </c>
      <c r="BT21" s="5" t="str">
        <f t="shared" si="6"/>
        <v>Inauspicious Activities: Conflicts, legal issues, theft_x000D_</v>
      </c>
      <c r="BU21" s="5" t="str">
        <f t="shared" si="6"/>
        <v>Health Issues: Hip and back problems, arthritis_x000D_</v>
      </c>
      <c r="BV21" s="5" t="str">
        <f t="shared" si="6"/>
        <v>Prayers or Rituals: Worship Lord Apas_x000D_</v>
      </c>
      <c r="BW21" s="5" t="str">
        <f t="shared" si="6"/>
        <v>Historical/Mythological Significance: Birthplace of the gods, the Ashwini Kumaras_x000D_</v>
      </c>
      <c r="BX21" s="5" t="str">
        <f t="shared" si="6"/>
        <v>Mudra: Abhaya Mudra_x000D_</v>
      </c>
      <c r="BY21" s="5" t="str">
        <f t="shared" si="6"/>
        <v>Food/Dietary Recommendation: Light and nutritious meals, fresh fruits and vegetables_x000D_</v>
      </c>
      <c r="BZ21" s="5" t="str">
        <f t="shared" si="6"/>
        <v>Yoga Posture/Asana: Ardha Matsyendrasana, Hanumanasana, Parighasana_x000D_</v>
      </c>
      <c r="CA21" s="5" t="str">
        <f t="shared" si="6"/>
        <v>Tarot Card/Divination Symbol: The Wheel of Fortune_x000D_</v>
      </c>
      <c r="CB21" s="5" t="str">
        <f t="shared" si="6"/>
        <v>Hindu Festivals/Holidays: Guru Purnima_x000D_</v>
      </c>
      <c r="CC21" s="5" t="str">
        <f t="shared" si="6"/>
        <v>Chakra/Energy Center: Manipura_x000D_</v>
      </c>
      <c r="CD21" s="5" t="str">
        <f t="shared" si="7"/>
        <v>Yantra/Sacred Geometry: Surya Yantra_x000D_</v>
      </c>
      <c r="CE21" s="5" t="str">
        <f t="shared" si="7"/>
        <v>Spiritual Practice/Sadhana: Bhakti yoga and devotion to God_x000D_</v>
      </c>
      <c r="CF21" s="5" t="str">
        <f t="shared" si="7"/>
        <v>Metal/Mineral: Gold_x000D_</v>
      </c>
      <c r="CG21" s="5" t="str">
        <f t="shared" si="7"/>
        <v>Aromatherapy/Essential Oils: Frankincense, Sandalwood, Rose_x000D_</v>
      </c>
      <c r="CH21" s="5" t="str">
        <f t="shared" si="7"/>
        <v>Personality Traits/Characteristics: Optimistic, generous, creative_x000D_</v>
      </c>
      <c r="CI21" s="5" t="str">
        <f t="shared" si="7"/>
        <v>Mythological Story/Legend: Apasara Urvashi_x000D_</v>
      </c>
      <c r="CJ21" s="5" t="str">
        <f t="shared" si="7"/>
        <v>Sound/Mantra: Om Namo Narayana_x000D_</v>
      </c>
      <c r="CK21" s="5" t="str">
        <f t="shared" si="7"/>
        <v>Flower: Palash_x000D_</v>
      </c>
      <c r="CL21" s="5" t="str">
        <f t="shared" si="7"/>
        <v>Prana: Samana Vayu_x000D_</v>
      </c>
      <c r="CM21" s="5" t="str">
        <f t="shared" si="5"/>
        <v>Varna: Kshatriya_x000D_</v>
      </c>
      <c r="CN21" s="5" t="str">
        <f t="shared" si="5"/>
        <v>Taste: Bitter_x000D_</v>
      </c>
      <c r="CO21" s="5" t="str">
        <f t="shared" si="5"/>
        <v>Dosha Element: Vata_x000D_</v>
      </c>
    </row>
    <row r="22" spans="1:93" ht="35.4" customHeight="1">
      <c r="A22" s="5">
        <v>21</v>
      </c>
      <c r="B22" s="12" t="s">
        <v>262</v>
      </c>
      <c r="C22" s="5" t="s">
        <v>158</v>
      </c>
      <c r="D22" s="5" t="s">
        <v>263</v>
      </c>
      <c r="E22" s="5" t="s">
        <v>159</v>
      </c>
      <c r="F22" s="5" t="s">
        <v>48</v>
      </c>
      <c r="G22" s="5" t="s">
        <v>46</v>
      </c>
      <c r="H22" s="5" t="s">
        <v>65</v>
      </c>
      <c r="I22" s="5" t="s">
        <v>48</v>
      </c>
      <c r="J22" s="5" t="s">
        <v>264</v>
      </c>
      <c r="K22" s="5" t="s">
        <v>82</v>
      </c>
      <c r="L22" s="5" t="s">
        <v>104</v>
      </c>
      <c r="M22" s="5" t="s">
        <v>265</v>
      </c>
      <c r="N22" s="5" t="s">
        <v>82</v>
      </c>
      <c r="O22" s="5" t="s">
        <v>69</v>
      </c>
      <c r="P22" s="5" t="s">
        <v>70</v>
      </c>
      <c r="Q22" s="5" t="s">
        <v>266</v>
      </c>
      <c r="R22" s="5" t="s">
        <v>304</v>
      </c>
      <c r="S22" s="5" t="s">
        <v>373</v>
      </c>
      <c r="T22" s="5" t="s">
        <v>374</v>
      </c>
      <c r="U22" s="5" t="s">
        <v>352</v>
      </c>
      <c r="V22" s="5" t="s">
        <v>375</v>
      </c>
      <c r="W22" s="5" t="s">
        <v>318</v>
      </c>
      <c r="X22" s="5" t="s">
        <v>462</v>
      </c>
      <c r="Y22" s="5" t="s">
        <v>455</v>
      </c>
      <c r="Z22" s="5" t="s">
        <v>463</v>
      </c>
      <c r="AA22" s="5" t="s">
        <v>479</v>
      </c>
      <c r="AB22" s="5" t="s">
        <v>480</v>
      </c>
      <c r="AC22" s="5" t="s">
        <v>603</v>
      </c>
      <c r="AD22" s="5" t="s">
        <v>735</v>
      </c>
      <c r="AE22" s="5" t="s">
        <v>736</v>
      </c>
      <c r="AF22" s="5" t="s">
        <v>737</v>
      </c>
      <c r="AG22" s="5" t="s">
        <v>738</v>
      </c>
      <c r="AH22" s="5" t="s">
        <v>581</v>
      </c>
      <c r="AI22" s="5" t="s">
        <v>606</v>
      </c>
      <c r="AJ22" s="5" t="s">
        <v>739</v>
      </c>
      <c r="AK22" s="5" t="s">
        <v>538</v>
      </c>
      <c r="AL22" s="5" t="s">
        <v>740</v>
      </c>
      <c r="AM22" s="5" t="s">
        <v>741</v>
      </c>
      <c r="AN22" s="5" t="s">
        <v>742</v>
      </c>
      <c r="AO22" s="5" t="s">
        <v>743</v>
      </c>
      <c r="AP22" s="5" t="s">
        <v>744</v>
      </c>
      <c r="AQ22" s="5" t="s">
        <v>575</v>
      </c>
      <c r="AR22" s="5" t="s">
        <v>544</v>
      </c>
      <c r="AS22" s="5" t="s">
        <v>545</v>
      </c>
      <c r="AT22" s="5" t="s">
        <v>47</v>
      </c>
      <c r="AU22" s="5" t="str">
        <f t="shared" si="1"/>
        <v>Nakshatra: Uttara Ashadha
Ruling Deity: Vishvadevas_x000D_Symbol: Tusk of an Elephant_x000D_Animal: Male Mongoose_x000D_Nature: Rajas_x000D_Gender: Male_x000D_Dosha: Vata_x000D_Guna: Rajas_x000D_Purpose: Courage and Determination_x000D_Tree: Arjuna_x000D_Gemstone: Blue Sapphire_x000D_Yoga: Ugra_x000D_Plant/Flower: Arjuna_x000D_Color: Red_x000D_Planet: Sun_x000D_Mantra: Om Vishvadevaya Namaha_x000D_Body Temperament: Earthy_x000D_Career/Profession: Leaders, Managers, Politicians_x000D_Compatibility: Mula, Purvashadha, Shravana, Dhanishta, Shatabhisha_x000D_Lucky Numbers: 3, 6_x000D_Lucky Days: Sunday, Thursday_x000D_Lucky Directions: North_x000D_Auspicious Activities: Starting new ventures, seeking blessings, spiritual practices_x000D_Inauspicious Activities: Conflicts, legal issues, theft_x000D_Health Issues: Digestive issues, skin problems_x000D_Prayers or Rituals: Worship Lord Vishvadeva_x000D_Historical/Mythological Significance: Birthplace of the Sun god's charioteer, Arun_x000D_Mudra: Ganesha Mudra_x000D_Food/Dietary Recommendation: Light and wholesome meals, fresh fruits and vegetables_x000D_Yoga Posture/Asana: Vrikshasana, Natarajasana, Navasana_x000D_Tarot Card/Divination Symbol: The World_x000D_Hindu Festivals/Holidays: Makar Sankranti_x000D_Chakra/Energy Center: Vishuddha_x000D_Yantra/Sacred Geometry: Sri Yantra_x000D_Spiritual Practice/Sadhana: Meditation and self-reflection_x000D_Metal/Mineral: Silver_x000D_Aromatherapy/Essential Oils: Lavender, Rosemary, Cedarwood_x000D_Personality Traits/Characteristics: Disciplined, determined, responsible_x000D_Mythological Story/Legend: Sun God Surya_x000D_Sound/Mantra: Om Bhur Bhuva Swaha_x000D_Flower: Marigold_x000D_Prana: Vyana Vayu_x000D_Varna: Kshatriya_x000D_Taste: Astringent_x000D_Dosha Element: Pitta_x000D_</v>
      </c>
      <c r="AV22" s="5" t="str">
        <f t="shared" si="2"/>
        <v>Nakshatra: Uttara Ashadha
Ruling Deity: Vishvadevas_x000D_Symbol: Tusk of an Elephant_x000D_Animal: Male Mongoose_x000D_Nature: Rajas_x000D_Gender: Male_x000D_Dosha: Vata_x000D_Guna: Rajas_x000D_Purpose: Courage and Determination_x000D_Tree: Arjuna_x000D_Gemstone: Blue Sapphire_x000D_Yoga: Ugra_x000D_Plant/Flower: Arjuna_x000D_Color: Red_x000D_Planet: Sun_x000D_Mantra: Om Vishvadevaya Namaha_x000D_Body Temperament: Earthy_x000D_Career/Profession: Leaders, Managers, Politicians_x000D_Compatibility: Mula, Purvashadha, Shravana, Dhanishta, Shatabhisha_x000D_Lucky Numbers: 3, 6_x000D_Lucky Days: Sunday, Thursday_x000D_Lucky Directions: North_x000D_Auspicious Activities: Starting new ventures, seeking blessings, spiritual practices_x000D_Inauspicious Activities: Conflicts, legal issues, theft_x000D_Health Issues: Digestive issues, skin problems_x000D_Prayers or Rituals: Worship Lord Vishvadeva_x000D_Historical/Mythological Significance: Birthplace of the Sun god's charioteer, Arun_x000D_Mudra: Ganesha Mudra_x000D_Food/Dietary Recommendation: Light and wholesome meals, fresh fruits and vegetables_x000D_Yoga Posture/Asana: Vrikshasana, Natarajasana, Navasana_x000D_Tarot Card/Divination Symbol: The World_x000D_Hindu Festivals/Holidays: Makar Sankranti_x000D_Chakra/Energy Center: Vishuddha_x000D_Yantra/Sacred Geometry: Sri Yantra_x000D_Spiritual Practice/Sadhana: Meditation and self-reflection_x000D_Metal/Mineral: Silver_x000D_Aromatherapy/Essential Oils: Lavender, Rosemary, Cedarwood_x000D_Personality Traits/Characteristics: Disciplined, determined, responsible_x000D_Mythological Story/Legend: Sun God Surya_x000D_Sound/Mantra: Om Bhur Bhuva Swaha_x000D_Flower: Marigold_x000D_Prana: Vyana Vayu_x000D_Varna: Kshatriya_x000D_Taste: Astringent_x000D_Dosha Element: Pitta_x000D_</v>
      </c>
      <c r="AW22" s="5" t="str">
        <f t="shared" si="3"/>
        <v xml:space="preserve">Nakshatra: Uttara Ashadha
</v>
      </c>
      <c r="AX22" s="5" t="str">
        <f t="shared" si="4"/>
        <v>Ruling Deity: Vishvadevas_x000D_</v>
      </c>
      <c r="AY22" s="5" t="str">
        <f t="shared" si="4"/>
        <v>Symbol: Tusk of an Elephant_x000D_</v>
      </c>
      <c r="AZ22" s="5" t="str">
        <f t="shared" si="4"/>
        <v>Animal: Male Mongoose_x000D_</v>
      </c>
      <c r="BA22" s="5" t="str">
        <f t="shared" si="4"/>
        <v>Nature: Rajas_x000D_</v>
      </c>
      <c r="BB22" s="5" t="str">
        <f t="shared" si="4"/>
        <v>Gender: Male_x000D_</v>
      </c>
      <c r="BC22" s="5" t="str">
        <f t="shared" si="4"/>
        <v>Dosha: Vata_x000D_</v>
      </c>
      <c r="BD22" s="5" t="str">
        <f t="shared" si="4"/>
        <v>Guna: Rajas_x000D_</v>
      </c>
      <c r="BE22" s="5" t="str">
        <f t="shared" si="4"/>
        <v>Purpose: Courage and Determination_x000D_</v>
      </c>
      <c r="BF22" s="5" t="str">
        <f t="shared" si="4"/>
        <v>Tree: Arjuna_x000D_</v>
      </c>
      <c r="BG22" s="5" t="str">
        <f t="shared" si="4"/>
        <v>Gemstone: Blue Sapphire_x000D_</v>
      </c>
      <c r="BH22" s="5" t="str">
        <f t="shared" si="4"/>
        <v>Yoga: Ugra_x000D_</v>
      </c>
      <c r="BI22" s="5" t="str">
        <f t="shared" si="4"/>
        <v>Plant/Flower: Arjuna_x000D_</v>
      </c>
      <c r="BJ22" s="5" t="str">
        <f t="shared" si="4"/>
        <v>Color: Red_x000D_</v>
      </c>
      <c r="BK22" s="5" t="str">
        <f t="shared" si="4"/>
        <v>Planet: Sun_x000D_</v>
      </c>
      <c r="BL22" s="5" t="str">
        <f t="shared" si="4"/>
        <v>Mantra: Om Vishvadevaya Namaha_x000D_</v>
      </c>
      <c r="BM22" s="5" t="str">
        <f t="shared" si="4"/>
        <v>Body Temperament: Earthy_x000D_</v>
      </c>
      <c r="BN22" s="5" t="str">
        <f t="shared" si="6"/>
        <v>Career/Profession: Leaders, Managers, Politicians_x000D_</v>
      </c>
      <c r="BO22" s="5" t="str">
        <f t="shared" si="6"/>
        <v>Compatibility: Mula, Purvashadha, Shravana, Dhanishta, Shatabhisha_x000D_</v>
      </c>
      <c r="BP22" s="5" t="str">
        <f t="shared" si="6"/>
        <v>Lucky Numbers: 3, 6_x000D_</v>
      </c>
      <c r="BQ22" s="5" t="str">
        <f t="shared" si="6"/>
        <v>Lucky Days: Sunday, Thursday_x000D_</v>
      </c>
      <c r="BR22" s="5" t="str">
        <f t="shared" si="6"/>
        <v>Lucky Directions: North_x000D_</v>
      </c>
      <c r="BS22" s="5" t="str">
        <f t="shared" si="6"/>
        <v>Auspicious Activities: Starting new ventures, seeking blessings, spiritual practices_x000D_</v>
      </c>
      <c r="BT22" s="5" t="str">
        <f t="shared" si="6"/>
        <v>Inauspicious Activities: Conflicts, legal issues, theft_x000D_</v>
      </c>
      <c r="BU22" s="5" t="str">
        <f t="shared" si="6"/>
        <v>Health Issues: Digestive issues, skin problems_x000D_</v>
      </c>
      <c r="BV22" s="5" t="str">
        <f t="shared" si="6"/>
        <v>Prayers or Rituals: Worship Lord Vishvadeva_x000D_</v>
      </c>
      <c r="BW22" s="5" t="str">
        <f t="shared" si="6"/>
        <v>Historical/Mythological Significance: Birthplace of the Sun god's charioteer, Arun_x000D_</v>
      </c>
      <c r="BX22" s="5" t="str">
        <f t="shared" si="6"/>
        <v>Mudra: Ganesha Mudra_x000D_</v>
      </c>
      <c r="BY22" s="5" t="str">
        <f t="shared" si="6"/>
        <v>Food/Dietary Recommendation: Light and wholesome meals, fresh fruits and vegetables_x000D_</v>
      </c>
      <c r="BZ22" s="5" t="str">
        <f t="shared" si="6"/>
        <v>Yoga Posture/Asana: Vrikshasana, Natarajasana, Navasana_x000D_</v>
      </c>
      <c r="CA22" s="5" t="str">
        <f t="shared" si="6"/>
        <v>Tarot Card/Divination Symbol: The World_x000D_</v>
      </c>
      <c r="CB22" s="5" t="str">
        <f t="shared" si="6"/>
        <v>Hindu Festivals/Holidays: Makar Sankranti_x000D_</v>
      </c>
      <c r="CC22" s="5" t="str">
        <f t="shared" si="6"/>
        <v>Chakra/Energy Center: Vishuddha_x000D_</v>
      </c>
      <c r="CD22" s="5" t="str">
        <f t="shared" si="7"/>
        <v>Yantra/Sacred Geometry: Sri Yantra_x000D_</v>
      </c>
      <c r="CE22" s="5" t="str">
        <f t="shared" si="7"/>
        <v>Spiritual Practice/Sadhana: Meditation and self-reflection_x000D_</v>
      </c>
      <c r="CF22" s="5" t="str">
        <f t="shared" si="7"/>
        <v>Metal/Mineral: Silver_x000D_</v>
      </c>
      <c r="CG22" s="5" t="str">
        <f t="shared" si="7"/>
        <v>Aromatherapy/Essential Oils: Lavender, Rosemary, Cedarwood_x000D_</v>
      </c>
      <c r="CH22" s="5" t="str">
        <f t="shared" si="7"/>
        <v>Personality Traits/Characteristics: Disciplined, determined, responsible_x000D_</v>
      </c>
      <c r="CI22" s="5" t="str">
        <f t="shared" si="7"/>
        <v>Mythological Story/Legend: Sun God Surya_x000D_</v>
      </c>
      <c r="CJ22" s="5" t="str">
        <f t="shared" si="7"/>
        <v>Sound/Mantra: Om Bhur Bhuva Swaha_x000D_</v>
      </c>
      <c r="CK22" s="5" t="str">
        <f t="shared" si="7"/>
        <v>Flower: Marigold_x000D_</v>
      </c>
      <c r="CL22" s="5" t="str">
        <f t="shared" si="7"/>
        <v>Prana: Vyana Vayu_x000D_</v>
      </c>
      <c r="CM22" s="5" t="str">
        <f t="shared" si="5"/>
        <v>Varna: Kshatriya_x000D_</v>
      </c>
      <c r="CN22" s="5" t="str">
        <f t="shared" si="5"/>
        <v>Taste: Astringent_x000D_</v>
      </c>
      <c r="CO22" s="5" t="str">
        <f t="shared" si="5"/>
        <v>Dosha Element: Pitta_x000D_</v>
      </c>
    </row>
    <row r="23" spans="1:93" ht="35.4" customHeight="1">
      <c r="A23" s="5">
        <v>22</v>
      </c>
      <c r="B23" s="12" t="s">
        <v>160</v>
      </c>
      <c r="C23" s="5" t="s">
        <v>161</v>
      </c>
      <c r="D23" s="5" t="s">
        <v>267</v>
      </c>
      <c r="E23" s="5" t="s">
        <v>157</v>
      </c>
      <c r="F23" s="5" t="s">
        <v>48</v>
      </c>
      <c r="G23" s="5" t="s">
        <v>57</v>
      </c>
      <c r="H23" s="5" t="s">
        <v>65</v>
      </c>
      <c r="I23" s="5" t="s">
        <v>48</v>
      </c>
      <c r="J23" s="5" t="s">
        <v>268</v>
      </c>
      <c r="K23" s="5" t="s">
        <v>103</v>
      </c>
      <c r="L23" s="5" t="s">
        <v>104</v>
      </c>
      <c r="M23" s="5" t="s">
        <v>269</v>
      </c>
      <c r="N23" s="5" t="s">
        <v>147</v>
      </c>
      <c r="O23" s="5" t="s">
        <v>105</v>
      </c>
      <c r="P23" s="5" t="s">
        <v>79</v>
      </c>
      <c r="Q23" s="5" t="s">
        <v>162</v>
      </c>
      <c r="R23" s="5" t="s">
        <v>304</v>
      </c>
      <c r="S23" s="5" t="s">
        <v>376</v>
      </c>
      <c r="T23" s="5" t="s">
        <v>377</v>
      </c>
      <c r="U23" s="5" t="s">
        <v>326</v>
      </c>
      <c r="V23" s="5" t="s">
        <v>330</v>
      </c>
      <c r="W23" s="5" t="s">
        <v>323</v>
      </c>
      <c r="X23" s="5" t="s">
        <v>469</v>
      </c>
      <c r="Y23" s="5" t="s">
        <v>455</v>
      </c>
      <c r="Z23" s="5" t="s">
        <v>481</v>
      </c>
      <c r="AA23" s="5" t="s">
        <v>482</v>
      </c>
      <c r="AB23" s="5" t="s">
        <v>483</v>
      </c>
      <c r="AC23" s="5" t="s">
        <v>745</v>
      </c>
      <c r="AD23" s="5" t="s">
        <v>746</v>
      </c>
      <c r="AE23" s="5" t="s">
        <v>747</v>
      </c>
      <c r="AF23" s="5" t="s">
        <v>748</v>
      </c>
      <c r="AG23" s="5" t="s">
        <v>749</v>
      </c>
      <c r="AH23" s="5" t="s">
        <v>750</v>
      </c>
      <c r="AI23" s="5" t="s">
        <v>751</v>
      </c>
      <c r="AJ23" s="5" t="s">
        <v>752</v>
      </c>
      <c r="AK23" s="5" t="s">
        <v>753</v>
      </c>
      <c r="AL23" s="5" t="s">
        <v>754</v>
      </c>
      <c r="AM23" s="5" t="s">
        <v>755</v>
      </c>
      <c r="AN23" s="5" t="s">
        <v>756</v>
      </c>
      <c r="AO23" s="5" t="s">
        <v>757</v>
      </c>
      <c r="AP23" s="5" t="s">
        <v>147</v>
      </c>
      <c r="AQ23" s="5" t="s">
        <v>575</v>
      </c>
      <c r="AR23" s="5" t="s">
        <v>65</v>
      </c>
      <c r="AS23" s="5" t="s">
        <v>545</v>
      </c>
      <c r="AT23" s="5" t="s">
        <v>65</v>
      </c>
      <c r="AU23" s="5" t="str">
        <f t="shared" si="1"/>
        <v>Nakshatra: Shravana
Ruling Deity: Vishnu_x000D_Symbol: Three Footprints or Ear_x000D_Animal: Male Monkey_x000D_Nature: Rajas_x000D_Gender: Female_x000D_Dosha: Vata_x000D_Guna: Rajas_x000D_Purpose: Learning and Acquiring Knowledge_x000D_Tree: Shami_x000D_Gemstone: Blue Sapphire_x000D_Yoga: Vishram_x000D_Plant/Flower: Lotus_x000D_Color: Black_x000D_Planet: Moon_x000D_Mantra: Om Vishnave Namaha_x000D_Body Temperament: Earthy_x000D_Career/Profession: Scientists, Researchers, Engineers_x000D_Compatibility: Uttarashadha, Purvabhadrapada, Dhanishta, Shatabhisha, Purva Bhadrapada_x000D_Lucky Numbers: 4, 8_x000D_Lucky Days: Monday, Thursday_x000D_Lucky Directions: West_x000D_Auspicious Activities: Seeking blessings, spiritual practices, starting new ventures_x000D_Inauspicious Activities: Conflicts, legal issues, theft_x000D_Health Issues: Ear and throat problems, arthritis_x000D_Prayers or Rituals: Worship Lord Vishnu_x000D_Historical/Mythological Significance: Associated with the goddess Saraswati_x000D_Mudra: Jnana Mudra_x000D_Food/Dietary Recommendation: Light and cooling meals, fresh fruits and vegetables_x000D_Yoga Posture/Asana: Trikonasana, Matsyasana, Bhujangasana_x000D_Tarot Card/Divination Symbol: The Hermit_x000D_Hindu Festivals/Holidays: Shravana Nakshatra_x000D_Chakra/Energy Center: Ajna_x000D_Yantra/Sacred Geometry: Sarva Yantra_x000D_Spiritual Practice/Sadhana: Meditation and inner wisdom_x000D_Metal/Mineral: Iron_x000D_Aromatherapy/Essential Oils: Jasmine, Lavender, Sandalwood_x000D_Personality Traits/Characteristics: Wise, intuitive, perceptive_x000D_Mythological Story/Legend: King Janaka_x000D_Sound/Mantra: Om Namah Shivaya_x000D_Flower: Lotus_x000D_Prana: Vyana Vayu_x000D_Varna: Vata_x000D_Taste: Astringent_x000D_Dosha Element: Vata_x000D_</v>
      </c>
      <c r="AV23" s="5" t="str">
        <f t="shared" si="2"/>
        <v>Nakshatra: Shravana
Ruling Deity: Vishnu_x000D_Symbol: Three Footprints or Ear_x000D_Animal: Male Monkey_x000D_Nature: Rajas_x000D_Gender: Female_x000D_Dosha: Vata_x000D_Guna: Rajas_x000D_Purpose: Learning and Acquiring Knowledge_x000D_Tree: Shami_x000D_Gemstone: Blue Sapphire_x000D_Yoga: Vishram_x000D_Plant/Flower: Lotus_x000D_Color: Black_x000D_Planet: Moon_x000D_Mantra: Om Vishnave Namaha_x000D_Body Temperament: Earthy_x000D_Career/Profession: Scientists, Researchers, Engineers_x000D_Compatibility: Uttarashadha, Purvabhadrapada, Dhanishta, Shatabhisha, Purva Bhadrapada_x000D_Lucky Numbers: 4, 8_x000D_Lucky Days: Monday, Thursday_x000D_Lucky Directions: West_x000D_Auspicious Activities: Seeking blessings, spiritual practices, starting new ventures_x000D_Inauspicious Activities: Conflicts, legal issues, theft_x000D_Health Issues: Ear and throat problems, arthritis_x000D_Prayers or Rituals: Worship Lord Vishnu_x000D_Historical/Mythological Significance: Associated with the goddess Saraswati_x000D_Mudra: Jnana Mudra_x000D_Food/Dietary Recommendation: Light and cooling meals, fresh fruits and vegetables_x000D_Yoga Posture/Asana: Trikonasana, Matsyasana, Bhujangasana_x000D_Tarot Card/Divination Symbol: The Hermit_x000D_Hindu Festivals/Holidays: Shravana Nakshatra_x000D_Chakra/Energy Center: Ajna_x000D_Yantra/Sacred Geometry: Sarva Yantra_x000D_Spiritual Practice/Sadhana: Meditation and inner wisdom_x000D_Metal/Mineral: Iron_x000D_Aromatherapy/Essential Oils: Jasmine, Lavender, Sandalwood_x000D_Personality Traits/Characteristics: Wise, intuitive, perceptive_x000D_Mythological Story/Legend: King Janaka_x000D_Sound/Mantra: Om Namah Shivaya_x000D_Flower: Lotus_x000D_Prana: Vyana Vayu_x000D_Varna: Vata_x000D_Taste: Astringent_x000D_Dosha Element: Vata_x000D_</v>
      </c>
      <c r="AW23" s="5" t="str">
        <f t="shared" si="3"/>
        <v xml:space="preserve">Nakshatra: Shravana
</v>
      </c>
      <c r="AX23" s="5" t="str">
        <f t="shared" si="4"/>
        <v>Ruling Deity: Vishnu_x000D_</v>
      </c>
      <c r="AY23" s="5" t="str">
        <f t="shared" si="4"/>
        <v>Symbol: Three Footprints or Ear_x000D_</v>
      </c>
      <c r="AZ23" s="5" t="str">
        <f t="shared" si="4"/>
        <v>Animal: Male Monkey_x000D_</v>
      </c>
      <c r="BA23" s="5" t="str">
        <f t="shared" si="4"/>
        <v>Nature: Rajas_x000D_</v>
      </c>
      <c r="BB23" s="5" t="str">
        <f t="shared" si="4"/>
        <v>Gender: Female_x000D_</v>
      </c>
      <c r="BC23" s="5" t="str">
        <f t="shared" si="4"/>
        <v>Dosha: Vata_x000D_</v>
      </c>
      <c r="BD23" s="5" t="str">
        <f t="shared" si="4"/>
        <v>Guna: Rajas_x000D_</v>
      </c>
      <c r="BE23" s="5" t="str">
        <f t="shared" si="4"/>
        <v>Purpose: Learning and Acquiring Knowledge_x000D_</v>
      </c>
      <c r="BF23" s="5" t="str">
        <f t="shared" si="4"/>
        <v>Tree: Shami_x000D_</v>
      </c>
      <c r="BG23" s="5" t="str">
        <f t="shared" si="4"/>
        <v>Gemstone: Blue Sapphire_x000D_</v>
      </c>
      <c r="BH23" s="5" t="str">
        <f t="shared" ref="BH23:BW48" si="8">M$1&amp;": "&amp;M23&amp;CHAR(13)</f>
        <v>Yoga: Vishram_x000D_</v>
      </c>
      <c r="BI23" s="5" t="str">
        <f t="shared" si="8"/>
        <v>Plant/Flower: Lotus_x000D_</v>
      </c>
      <c r="BJ23" s="5" t="str">
        <f t="shared" si="8"/>
        <v>Color: Black_x000D_</v>
      </c>
      <c r="BK23" s="5" t="str">
        <f t="shared" si="8"/>
        <v>Planet: Moon_x000D_</v>
      </c>
      <c r="BL23" s="5" t="str">
        <f t="shared" si="8"/>
        <v>Mantra: Om Vishnave Namaha_x000D_</v>
      </c>
      <c r="BM23" s="5" t="str">
        <f t="shared" si="8"/>
        <v>Body Temperament: Earthy_x000D_</v>
      </c>
      <c r="BN23" s="5" t="str">
        <f t="shared" si="6"/>
        <v>Career/Profession: Scientists, Researchers, Engineers_x000D_</v>
      </c>
      <c r="BO23" s="5" t="str">
        <f t="shared" si="6"/>
        <v>Compatibility: Uttarashadha, Purvabhadrapada, Dhanishta, Shatabhisha, Purva Bhadrapada_x000D_</v>
      </c>
      <c r="BP23" s="5" t="str">
        <f t="shared" si="6"/>
        <v>Lucky Numbers: 4, 8_x000D_</v>
      </c>
      <c r="BQ23" s="5" t="str">
        <f t="shared" si="6"/>
        <v>Lucky Days: Monday, Thursday_x000D_</v>
      </c>
      <c r="BR23" s="5" t="str">
        <f t="shared" si="6"/>
        <v>Lucky Directions: West_x000D_</v>
      </c>
      <c r="BS23" s="5" t="str">
        <f t="shared" si="6"/>
        <v>Auspicious Activities: Seeking blessings, spiritual practices, starting new ventures_x000D_</v>
      </c>
      <c r="BT23" s="5" t="str">
        <f t="shared" si="6"/>
        <v>Inauspicious Activities: Conflicts, legal issues, theft_x000D_</v>
      </c>
      <c r="BU23" s="5" t="str">
        <f t="shared" si="6"/>
        <v>Health Issues: Ear and throat problems, arthritis_x000D_</v>
      </c>
      <c r="BV23" s="5" t="str">
        <f t="shared" si="6"/>
        <v>Prayers or Rituals: Worship Lord Vishnu_x000D_</v>
      </c>
      <c r="BW23" s="5" t="str">
        <f t="shared" si="6"/>
        <v>Historical/Mythological Significance: Associated with the goddess Saraswati_x000D_</v>
      </c>
      <c r="BX23" s="5" t="str">
        <f t="shared" si="6"/>
        <v>Mudra: Jnana Mudra_x000D_</v>
      </c>
      <c r="BY23" s="5" t="str">
        <f t="shared" si="6"/>
        <v>Food/Dietary Recommendation: Light and cooling meals, fresh fruits and vegetables_x000D_</v>
      </c>
      <c r="BZ23" s="5" t="str">
        <f t="shared" si="6"/>
        <v>Yoga Posture/Asana: Trikonasana, Matsyasana, Bhujangasana_x000D_</v>
      </c>
      <c r="CA23" s="5" t="str">
        <f t="shared" si="6"/>
        <v>Tarot Card/Divination Symbol: The Hermit_x000D_</v>
      </c>
      <c r="CB23" s="5" t="str">
        <f t="shared" si="6"/>
        <v>Hindu Festivals/Holidays: Shravana Nakshatra_x000D_</v>
      </c>
      <c r="CC23" s="5" t="str">
        <f t="shared" ref="CC23:CC48" si="9">AH$1&amp;": "&amp;AH23&amp;CHAR(13)</f>
        <v>Chakra/Energy Center: Ajna_x000D_</v>
      </c>
      <c r="CD23" s="5" t="str">
        <f t="shared" si="7"/>
        <v>Yantra/Sacred Geometry: Sarva Yantra_x000D_</v>
      </c>
      <c r="CE23" s="5" t="str">
        <f t="shared" si="7"/>
        <v>Spiritual Practice/Sadhana: Meditation and inner wisdom_x000D_</v>
      </c>
      <c r="CF23" s="5" t="str">
        <f t="shared" si="7"/>
        <v>Metal/Mineral: Iron_x000D_</v>
      </c>
      <c r="CG23" s="5" t="str">
        <f t="shared" si="7"/>
        <v>Aromatherapy/Essential Oils: Jasmine, Lavender, Sandalwood_x000D_</v>
      </c>
      <c r="CH23" s="5" t="str">
        <f t="shared" si="7"/>
        <v>Personality Traits/Characteristics: Wise, intuitive, perceptive_x000D_</v>
      </c>
      <c r="CI23" s="5" t="str">
        <f t="shared" si="7"/>
        <v>Mythological Story/Legend: King Janaka_x000D_</v>
      </c>
      <c r="CJ23" s="5" t="str">
        <f t="shared" si="7"/>
        <v>Sound/Mantra: Om Namah Shivaya_x000D_</v>
      </c>
      <c r="CK23" s="5" t="str">
        <f t="shared" si="7"/>
        <v>Flower: Lotus_x000D_</v>
      </c>
      <c r="CL23" s="5" t="str">
        <f t="shared" si="7"/>
        <v>Prana: Vyana Vayu_x000D_</v>
      </c>
      <c r="CM23" s="5" t="str">
        <f t="shared" si="5"/>
        <v>Varna: Vata_x000D_</v>
      </c>
      <c r="CN23" s="5" t="str">
        <f t="shared" si="5"/>
        <v>Taste: Astringent_x000D_</v>
      </c>
      <c r="CO23" s="5" t="str">
        <f t="shared" si="5"/>
        <v>Dosha Element: Vata_x000D_</v>
      </c>
    </row>
    <row r="24" spans="1:93" ht="35.4" customHeight="1">
      <c r="A24" s="5">
        <v>23</v>
      </c>
      <c r="B24" s="12" t="s">
        <v>163</v>
      </c>
      <c r="C24" s="5" t="s">
        <v>164</v>
      </c>
      <c r="D24" s="5" t="s">
        <v>270</v>
      </c>
      <c r="E24" s="5" t="s">
        <v>271</v>
      </c>
      <c r="F24" s="5" t="s">
        <v>75</v>
      </c>
      <c r="G24" s="5" t="s">
        <v>46</v>
      </c>
      <c r="H24" s="5" t="s">
        <v>47</v>
      </c>
      <c r="I24" s="5" t="s">
        <v>75</v>
      </c>
      <c r="J24" s="5" t="s">
        <v>272</v>
      </c>
      <c r="K24" s="5" t="s">
        <v>133</v>
      </c>
      <c r="L24" s="5" t="s">
        <v>60</v>
      </c>
      <c r="M24" s="5" t="s">
        <v>273</v>
      </c>
      <c r="N24" s="5" t="s">
        <v>274</v>
      </c>
      <c r="O24" s="5" t="s">
        <v>165</v>
      </c>
      <c r="P24" s="5" t="s">
        <v>84</v>
      </c>
      <c r="Q24" s="5" t="s">
        <v>166</v>
      </c>
      <c r="R24" s="5" t="s">
        <v>298</v>
      </c>
      <c r="S24" s="5" t="s">
        <v>378</v>
      </c>
      <c r="T24" s="5" t="s">
        <v>379</v>
      </c>
      <c r="U24" s="5" t="s">
        <v>322</v>
      </c>
      <c r="V24" s="5" t="s">
        <v>366</v>
      </c>
      <c r="W24" s="5" t="s">
        <v>309</v>
      </c>
      <c r="X24" s="5" t="s">
        <v>484</v>
      </c>
      <c r="Y24" s="5" t="s">
        <v>455</v>
      </c>
      <c r="Z24" s="5" t="s">
        <v>485</v>
      </c>
      <c r="AA24" s="5" t="s">
        <v>486</v>
      </c>
      <c r="AB24" s="5" t="s">
        <v>487</v>
      </c>
      <c r="AC24" s="5" t="s">
        <v>679</v>
      </c>
      <c r="AD24" s="5" t="s">
        <v>758</v>
      </c>
      <c r="AE24" s="5" t="s">
        <v>759</v>
      </c>
      <c r="AF24" s="5" t="s">
        <v>760</v>
      </c>
      <c r="AG24" s="5" t="s">
        <v>761</v>
      </c>
      <c r="AH24" s="5" t="s">
        <v>581</v>
      </c>
      <c r="AI24" s="5" t="s">
        <v>606</v>
      </c>
      <c r="AJ24" s="5" t="s">
        <v>762</v>
      </c>
      <c r="AK24" s="5" t="s">
        <v>130</v>
      </c>
      <c r="AL24" s="5" t="s">
        <v>763</v>
      </c>
      <c r="AM24" s="5" t="s">
        <v>764</v>
      </c>
      <c r="AN24" s="5" t="s">
        <v>765</v>
      </c>
      <c r="AO24" s="5" t="s">
        <v>766</v>
      </c>
      <c r="AP24" s="5" t="s">
        <v>767</v>
      </c>
      <c r="AQ24" s="5" t="s">
        <v>527</v>
      </c>
      <c r="AR24" s="5" t="s">
        <v>47</v>
      </c>
      <c r="AS24" s="5" t="s">
        <v>562</v>
      </c>
      <c r="AT24" s="5" t="s">
        <v>58</v>
      </c>
      <c r="AU24" s="5" t="str">
        <f t="shared" si="1"/>
        <v>Nakshatra: Dhanishta
Ruling Deity: Vasus_x000D_Symbol: Drum or Flute_x000D_Animal: Female Lion_x000D_Nature: Sattva_x000D_Gender: Male_x000D_Dosha: Pitta_x000D_Guna: Sattva_x000D_Purpose: Wealth, Prosperity, and Good Fortune_x000D_Tree: Kadamba_x000D_Gemstone: Gomedhikam_x000D_Yoga: Shoola_x000D_Plant/Flower: Apamarga_x000D_Color: Brown_x000D_Planet: Mars_x000D_Mantra: Om Vasave Namaha_x000D_Body Temperament: Fiery_x000D_Career/Profession: Entertainers, Musicians, Athletes_x000D_Compatibility: Mula, Purvashadha, Uttarashadha, Shravana, Shatabhisha_x000D_Lucky Numbers: 3, 5_x000D_Lucky Days: Wednesday, Saturday_x000D_Lucky Directions: South_x000D_Auspicious Activities: Starting new ventures, seeking knowledge, artistic pursuits_x000D_Inauspicious Activities: Conflicts, legal issues, theft_x000D_Health Issues: Leg and bone problems, arthritis_x000D_Prayers or Rituals: Worship Lord Vasu_x000D_Historical/Mythological Significance: Birthplace of the Vasus, a group of divine beings_x000D_Mudra: Vayu Mudra_x000D_Food/Dietary Recommendation: Light, nutritious and easily digestible food_x000D_Yoga Posture/Asana: Gomukhasana, Vrikshasana, Tadasana_x000D_Tarot Card/Divination Symbol: The Star_x000D_Hindu Festivals/Holidays: Shivaratri_x000D_Chakra/Energy Center: Vishuddha_x000D_Yantra/Sacred Geometry: Sri Yantra_x000D_Spiritual Practice/Sadhana: Chanting and meditation_x000D_Metal/Mineral: Gold_x000D_Aromatherapy/Essential Oils: Frankincense, Myrrh, Sandalwood_x000D_Personality Traits/Characteristics: Success-oriented, friendly, and ambitious_x000D_Mythological Story/Legend: The divine architect Vishwakarma_x000D_Sound/Mantra: Om Shri Vishnave Namaha_x000D_Flower: Drumstick Flower_x000D_Prana: Prana Vayu_x000D_Varna: Pitta_x000D_Taste: Bitter_x000D_Dosha Element: Kapha_x000D_</v>
      </c>
      <c r="AV24" s="5" t="str">
        <f t="shared" si="2"/>
        <v>Nakshatra: Dhanishta
Ruling Deity: Vasus_x000D_Symbol: Drum or Flute_x000D_Animal: Female Lion_x000D_Nature: Sattva_x000D_Gender: Male_x000D_Dosha: Pitta_x000D_Guna: Sattva_x000D_Purpose: Wealth, Prosperity, and Good Fortune_x000D_Tree: Kadamba_x000D_Gemstone: Gomedhikam_x000D_Yoga: Shoola_x000D_Plant/Flower: Apamarga_x000D_Color: Brown_x000D_Planet: Mars_x000D_Mantra: Om Vasave Namaha_x000D_Body Temperament: Fiery_x000D_Career/Profession: Entertainers, Musicians, Athletes_x000D_Compatibility: Mula, Purvashadha, Uttarashadha, Shravana, Shatabhisha_x000D_Lucky Numbers: 3, 5_x000D_Lucky Days: Wednesday, Saturday_x000D_Lucky Directions: South_x000D_Auspicious Activities: Starting new ventures, seeking knowledge, artistic pursuits_x000D_Inauspicious Activities: Conflicts, legal issues, theft_x000D_Health Issues: Leg and bone problems, arthritis_x000D_Prayers or Rituals: Worship Lord Vasu_x000D_Historical/Mythological Significance: Birthplace of the Vasus, a group of divine beings_x000D_Mudra: Vayu Mudra_x000D_Food/Dietary Recommendation: Light, nutritious and easily digestible food_x000D_Yoga Posture/Asana: Gomukhasana, Vrikshasana, Tadasana_x000D_Tarot Card/Divination Symbol: The Star_x000D_Hindu Festivals/Holidays: Shivaratri_x000D_Chakra/Energy Center: Vishuddha_x000D_Yantra/Sacred Geometry: Sri Yantra_x000D_Spiritual Practice/Sadhana: Chanting and meditation_x000D_Metal/Mineral: Gold_x000D_Aromatherapy/Essential Oils: Frankincense, Myrrh, Sandalwood_x000D_Personality Traits/Characteristics: Success-oriented, friendly, and ambitious_x000D_Mythological Story/Legend: The divine architect Vishwakarma_x000D_Sound/Mantra: Om Shri Vishnave Namaha_x000D_Flower: Drumstick Flower_x000D_Prana: Prana Vayu_x000D_Varna: Pitta_x000D_Taste: Bitter_x000D_Dosha Element: Kapha_x000D_</v>
      </c>
      <c r="AW24" s="5" t="str">
        <f t="shared" si="3"/>
        <v xml:space="preserve">Nakshatra: Dhanishta
</v>
      </c>
      <c r="AX24" s="5" t="str">
        <f t="shared" ref="AX24:BG49" si="10">C$1&amp;": "&amp;C24&amp;CHAR(13)</f>
        <v>Ruling Deity: Vasus_x000D_</v>
      </c>
      <c r="AY24" s="5" t="str">
        <f t="shared" si="10"/>
        <v>Symbol: Drum or Flute_x000D_</v>
      </c>
      <c r="AZ24" s="5" t="str">
        <f t="shared" si="10"/>
        <v>Animal: Female Lion_x000D_</v>
      </c>
      <c r="BA24" s="5" t="str">
        <f t="shared" si="10"/>
        <v>Nature: Sattva_x000D_</v>
      </c>
      <c r="BB24" s="5" t="str">
        <f t="shared" si="10"/>
        <v>Gender: Male_x000D_</v>
      </c>
      <c r="BC24" s="5" t="str">
        <f t="shared" si="10"/>
        <v>Dosha: Pitta_x000D_</v>
      </c>
      <c r="BD24" s="5" t="str">
        <f t="shared" si="10"/>
        <v>Guna: Sattva_x000D_</v>
      </c>
      <c r="BE24" s="5" t="str">
        <f t="shared" si="10"/>
        <v>Purpose: Wealth, Prosperity, and Good Fortune_x000D_</v>
      </c>
      <c r="BF24" s="5" t="str">
        <f t="shared" si="10"/>
        <v>Tree: Kadamba_x000D_</v>
      </c>
      <c r="BG24" s="5" t="str">
        <f t="shared" si="10"/>
        <v>Gemstone: Gomedhikam_x000D_</v>
      </c>
      <c r="BH24" s="5" t="str">
        <f t="shared" si="8"/>
        <v>Yoga: Shoola_x000D_</v>
      </c>
      <c r="BI24" s="5" t="str">
        <f t="shared" si="8"/>
        <v>Plant/Flower: Apamarga_x000D_</v>
      </c>
      <c r="BJ24" s="5" t="str">
        <f t="shared" si="8"/>
        <v>Color: Brown_x000D_</v>
      </c>
      <c r="BK24" s="5" t="str">
        <f t="shared" si="8"/>
        <v>Planet: Mars_x000D_</v>
      </c>
      <c r="BL24" s="5" t="str">
        <f t="shared" si="8"/>
        <v>Mantra: Om Vasave Namaha_x000D_</v>
      </c>
      <c r="BM24" s="5" t="str">
        <f t="shared" si="8"/>
        <v>Body Temperament: Fiery_x000D_</v>
      </c>
      <c r="BN24" s="5" t="str">
        <f t="shared" si="8"/>
        <v>Career/Profession: Entertainers, Musicians, Athletes_x000D_</v>
      </c>
      <c r="BO24" s="5" t="str">
        <f t="shared" si="8"/>
        <v>Compatibility: Mula, Purvashadha, Uttarashadha, Shravana, Shatabhisha_x000D_</v>
      </c>
      <c r="BP24" s="5" t="str">
        <f t="shared" si="8"/>
        <v>Lucky Numbers: 3, 5_x000D_</v>
      </c>
      <c r="BQ24" s="5" t="str">
        <f t="shared" si="8"/>
        <v>Lucky Days: Wednesday, Saturday_x000D_</v>
      </c>
      <c r="BR24" s="5" t="str">
        <f t="shared" si="8"/>
        <v>Lucky Directions: South_x000D_</v>
      </c>
      <c r="BS24" s="5" t="str">
        <f t="shared" si="8"/>
        <v>Auspicious Activities: Starting new ventures, seeking knowledge, artistic pursuits_x000D_</v>
      </c>
      <c r="BT24" s="5" t="str">
        <f t="shared" si="8"/>
        <v>Inauspicious Activities: Conflicts, legal issues, theft_x000D_</v>
      </c>
      <c r="BU24" s="5" t="str">
        <f t="shared" si="8"/>
        <v>Health Issues: Leg and bone problems, arthritis_x000D_</v>
      </c>
      <c r="BV24" s="5" t="str">
        <f t="shared" si="8"/>
        <v>Prayers or Rituals: Worship Lord Vasu_x000D_</v>
      </c>
      <c r="BW24" s="5" t="str">
        <f t="shared" si="8"/>
        <v>Historical/Mythological Significance: Birthplace of the Vasus, a group of divine beings_x000D_</v>
      </c>
      <c r="BX24" s="5" t="str">
        <f t="shared" ref="BX24:CB49" si="11">AC$1&amp;": "&amp;AC24&amp;CHAR(13)</f>
        <v>Mudra: Vayu Mudra_x000D_</v>
      </c>
      <c r="BY24" s="5" t="str">
        <f t="shared" si="11"/>
        <v>Food/Dietary Recommendation: Light, nutritious and easily digestible food_x000D_</v>
      </c>
      <c r="BZ24" s="5" t="str">
        <f t="shared" si="11"/>
        <v>Yoga Posture/Asana: Gomukhasana, Vrikshasana, Tadasana_x000D_</v>
      </c>
      <c r="CA24" s="5" t="str">
        <f t="shared" si="11"/>
        <v>Tarot Card/Divination Symbol: The Star_x000D_</v>
      </c>
      <c r="CB24" s="5" t="str">
        <f t="shared" si="11"/>
        <v>Hindu Festivals/Holidays: Shivaratri_x000D_</v>
      </c>
      <c r="CC24" s="5" t="str">
        <f t="shared" si="9"/>
        <v>Chakra/Energy Center: Vishuddha_x000D_</v>
      </c>
      <c r="CD24" s="5" t="str">
        <f t="shared" si="7"/>
        <v>Yantra/Sacred Geometry: Sri Yantra_x000D_</v>
      </c>
      <c r="CE24" s="5" t="str">
        <f t="shared" si="7"/>
        <v>Spiritual Practice/Sadhana: Chanting and meditation_x000D_</v>
      </c>
      <c r="CF24" s="5" t="str">
        <f t="shared" si="7"/>
        <v>Metal/Mineral: Gold_x000D_</v>
      </c>
      <c r="CG24" s="5" t="str">
        <f t="shared" si="7"/>
        <v>Aromatherapy/Essential Oils: Frankincense, Myrrh, Sandalwood_x000D_</v>
      </c>
      <c r="CH24" s="5" t="str">
        <f t="shared" si="7"/>
        <v>Personality Traits/Characteristics: Success-oriented, friendly, and ambitious_x000D_</v>
      </c>
      <c r="CI24" s="5" t="str">
        <f t="shared" si="7"/>
        <v>Mythological Story/Legend: The divine architect Vishwakarma_x000D_</v>
      </c>
      <c r="CJ24" s="5" t="str">
        <f t="shared" si="7"/>
        <v>Sound/Mantra: Om Shri Vishnave Namaha_x000D_</v>
      </c>
      <c r="CK24" s="5" t="str">
        <f t="shared" si="7"/>
        <v>Flower: Drumstick Flower_x000D_</v>
      </c>
      <c r="CL24" s="5" t="str">
        <f t="shared" si="7"/>
        <v>Prana: Prana Vayu_x000D_</v>
      </c>
      <c r="CM24" s="5" t="str">
        <f t="shared" si="5"/>
        <v>Varna: Pitta_x000D_</v>
      </c>
      <c r="CN24" s="5" t="str">
        <f t="shared" si="5"/>
        <v>Taste: Bitter_x000D_</v>
      </c>
      <c r="CO24" s="5" t="str">
        <f t="shared" si="5"/>
        <v>Dosha Element: Kapha_x000D_</v>
      </c>
    </row>
    <row r="25" spans="1:93" ht="35.4" customHeight="1">
      <c r="A25" s="5">
        <v>24</v>
      </c>
      <c r="B25" s="12" t="s">
        <v>167</v>
      </c>
      <c r="C25" s="5" t="s">
        <v>168</v>
      </c>
      <c r="D25" s="5" t="s">
        <v>275</v>
      </c>
      <c r="E25" s="5" t="s">
        <v>185</v>
      </c>
      <c r="F25" s="5" t="s">
        <v>59</v>
      </c>
      <c r="G25" s="5" t="s">
        <v>46</v>
      </c>
      <c r="H25" s="5" t="s">
        <v>65</v>
      </c>
      <c r="I25" s="5" t="s">
        <v>59</v>
      </c>
      <c r="J25" s="5" t="s">
        <v>276</v>
      </c>
      <c r="K25" s="5" t="s">
        <v>103</v>
      </c>
      <c r="L25" s="5" t="s">
        <v>49</v>
      </c>
      <c r="M25" s="5" t="s">
        <v>146</v>
      </c>
      <c r="N25" s="5" t="s">
        <v>277</v>
      </c>
      <c r="O25" s="5" t="s">
        <v>105</v>
      </c>
      <c r="P25" s="5" t="s">
        <v>89</v>
      </c>
      <c r="Q25" s="5" t="s">
        <v>278</v>
      </c>
      <c r="R25" s="5" t="s">
        <v>319</v>
      </c>
      <c r="S25" s="5" t="s">
        <v>380</v>
      </c>
      <c r="T25" s="5" t="s">
        <v>381</v>
      </c>
      <c r="U25" s="5" t="s">
        <v>382</v>
      </c>
      <c r="V25" s="5" t="s">
        <v>362</v>
      </c>
      <c r="W25" s="5" t="s">
        <v>318</v>
      </c>
      <c r="X25" s="5" t="s">
        <v>469</v>
      </c>
      <c r="Y25" s="5" t="s">
        <v>455</v>
      </c>
      <c r="Z25" s="5" t="s">
        <v>485</v>
      </c>
      <c r="AA25" s="5" t="s">
        <v>488</v>
      </c>
      <c r="AB25" s="5" t="s">
        <v>483</v>
      </c>
      <c r="AC25" s="5" t="s">
        <v>546</v>
      </c>
      <c r="AD25" s="5" t="s">
        <v>768</v>
      </c>
      <c r="AE25" s="5" t="s">
        <v>769</v>
      </c>
      <c r="AF25" s="5" t="s">
        <v>770</v>
      </c>
      <c r="AG25" s="5" t="s">
        <v>771</v>
      </c>
      <c r="AH25" s="5" t="s">
        <v>772</v>
      </c>
      <c r="AI25" s="5" t="s">
        <v>773</v>
      </c>
      <c r="AJ25" s="5" t="s">
        <v>762</v>
      </c>
      <c r="AK25" s="5" t="s">
        <v>89</v>
      </c>
      <c r="AL25" s="5" t="s">
        <v>774</v>
      </c>
      <c r="AM25" s="5" t="s">
        <v>775</v>
      </c>
      <c r="AN25" s="5" t="s">
        <v>776</v>
      </c>
      <c r="AO25" s="5" t="s">
        <v>777</v>
      </c>
      <c r="AP25" s="5" t="s">
        <v>778</v>
      </c>
      <c r="AQ25" s="5" t="s">
        <v>560</v>
      </c>
      <c r="AR25" s="5" t="s">
        <v>58</v>
      </c>
      <c r="AS25" s="5" t="s">
        <v>545</v>
      </c>
      <c r="AT25" s="5" t="s">
        <v>65</v>
      </c>
      <c r="AU25" s="5" t="str">
        <f t="shared" si="1"/>
        <v>Nakshatra: Shatabhisha
Ruling Deity: Varuna_x000D_Symbol: Empty Circle or One Thousand Healers_x000D_Animal: Male Horse_x000D_Nature: Tamas_x000D_Gender: Male_x000D_Dosha: Vata_x000D_Guna: Tamas_x000D_Purpose: Spiritual Healing and Transformation_x000D_Tree: Shami_x000D_Gemstone: Cat's Eye_x000D_Yoga: Mitra_x000D_Plant/Flower: Kusha_x000D_Color: Black_x000D_Planet: Rahu_x000D_Mantra: Om Varunaaya Namaha_x000D_Body Temperament: Airy_x000D_Career/Profession: Healers, Psychics, Astrologers_x000D_Compatibility: Purvabhadrapada, Uttarabhadrapada, Shravana, Dhanishta, Shatabhisha_x000D_Lucky Numbers: 3, 6, 8_x000D_Lucky Days: Tuesday, Saturday_x000D_Lucky Directions: North_x000D_Auspicious Activities: Seeking blessings, spiritual practices, starting new ventures_x000D_Inauspicious Activities: Conflicts, legal issues, theft_x000D_Health Issues: Leg and bone problems, arthritis_x000D_Prayers or Rituals: Worship Lord Varuna_x000D_Historical/Mythological Significance: Associated with the goddess Saraswati_x000D_Mudra: Gyan Mudra_x000D_Food/Dietary Recommendation: Light and wholesome meals, grains, and vegetables_x000D_Yoga Posture/Asana: Sukhasana, Ardha Matsyendrasana, Viparita Karani_x000D_Tarot Card/Divination Symbol: The Fool_x000D_Hindu Festivals/Holidays: Maha Shivaratri_x000D_Chakra/Energy Center: Sahasrara_x000D_Yantra/Sacred Geometry: Flower of Life_x000D_Spiritual Practice/Sadhana: Chanting and meditation_x000D_Metal/Mineral: Rahu_x000D_Aromatherapy/Essential Oils: Peppermint, Eucalyptus, Frankincense_x000D_Personality Traits/Characteristics: Creative, inventive, and unconventional_x000D_Mythological Story/Legend: The group of 100 physicians called Ashvins_x000D_Sound/Mantra: Om Sham Shanicharaya Namah_x000D_Flower: White Lilly_x000D_Prana: Samana Vayu_x000D_Varna: Kapha_x000D_Taste: Astringent_x000D_Dosha Element: Vata_x000D_</v>
      </c>
      <c r="AV25" s="5" t="str">
        <f t="shared" si="2"/>
        <v>Nakshatra: Shatabhisha
Ruling Deity: Varuna_x000D_Symbol: Empty Circle or One Thousand Healers_x000D_Animal: Male Horse_x000D_Nature: Tamas_x000D_Gender: Male_x000D_Dosha: Vata_x000D_Guna: Tamas_x000D_Purpose: Spiritual Healing and Transformation_x000D_Tree: Shami_x000D_Gemstone: Cat's Eye_x000D_Yoga: Mitra_x000D_Plant/Flower: Kusha_x000D_Color: Black_x000D_Planet: Rahu_x000D_Mantra: Om Varunaaya Namaha_x000D_Body Temperament: Airy_x000D_Career/Profession: Healers, Psychics, Astrologers_x000D_Compatibility: Purvabhadrapada, Uttarabhadrapada, Shravana, Dhanishta, Shatabhisha_x000D_Lucky Numbers: 3, 6, 8_x000D_Lucky Days: Tuesday, Saturday_x000D_Lucky Directions: North_x000D_Auspicious Activities: Seeking blessings, spiritual practices, starting new ventures_x000D_Inauspicious Activities: Conflicts, legal issues, theft_x000D_Health Issues: Leg and bone problems, arthritis_x000D_Prayers or Rituals: Worship Lord Varuna_x000D_Historical/Mythological Significance: Associated with the goddess Saraswati_x000D_Mudra: Gyan Mudra_x000D_Food/Dietary Recommendation: Light and wholesome meals, grains, and vegetables_x000D_Yoga Posture/Asana: Sukhasana, Ardha Matsyendrasana, Viparita Karani_x000D_Tarot Card/Divination Symbol: The Fool_x000D_Hindu Festivals/Holidays: Maha Shivaratri_x000D_Chakra/Energy Center: Sahasrara_x000D_Yantra/Sacred Geometry: Flower of Life_x000D_Spiritual Practice/Sadhana: Chanting and meditation_x000D_Metal/Mineral: Rahu_x000D_Aromatherapy/Essential Oils: Peppermint, Eucalyptus, Frankincense_x000D_Personality Traits/Characteristics: Creative, inventive, and unconventional_x000D_Mythological Story/Legend: The group of 100 physicians called Ashvins_x000D_Sound/Mantra: Om Sham Shanicharaya Namah_x000D_Flower: White Lilly_x000D_Prana: Samana Vayu_x000D_Varna: Kapha_x000D_Taste: Astringent_x000D_Dosha Element: Vata_x000D_</v>
      </c>
      <c r="AW25" s="5" t="str">
        <f t="shared" si="3"/>
        <v xml:space="preserve">Nakshatra: Shatabhisha
</v>
      </c>
      <c r="AX25" s="5" t="str">
        <f t="shared" si="10"/>
        <v>Ruling Deity: Varuna_x000D_</v>
      </c>
      <c r="AY25" s="5" t="str">
        <f t="shared" si="10"/>
        <v>Symbol: Empty Circle or One Thousand Healers_x000D_</v>
      </c>
      <c r="AZ25" s="5" t="str">
        <f t="shared" si="10"/>
        <v>Animal: Male Horse_x000D_</v>
      </c>
      <c r="BA25" s="5" t="str">
        <f t="shared" si="10"/>
        <v>Nature: Tamas_x000D_</v>
      </c>
      <c r="BB25" s="5" t="str">
        <f t="shared" si="10"/>
        <v>Gender: Male_x000D_</v>
      </c>
      <c r="BC25" s="5" t="str">
        <f t="shared" si="10"/>
        <v>Dosha: Vata_x000D_</v>
      </c>
      <c r="BD25" s="5" t="str">
        <f t="shared" si="10"/>
        <v>Guna: Tamas_x000D_</v>
      </c>
      <c r="BE25" s="5" t="str">
        <f t="shared" si="10"/>
        <v>Purpose: Spiritual Healing and Transformation_x000D_</v>
      </c>
      <c r="BF25" s="5" t="str">
        <f t="shared" si="10"/>
        <v>Tree: Shami_x000D_</v>
      </c>
      <c r="BG25" s="5" t="str">
        <f t="shared" si="10"/>
        <v>Gemstone: Cat's Eye_x000D_</v>
      </c>
      <c r="BH25" s="5" t="str">
        <f t="shared" si="8"/>
        <v>Yoga: Mitra_x000D_</v>
      </c>
      <c r="BI25" s="5" t="str">
        <f t="shared" si="8"/>
        <v>Plant/Flower: Kusha_x000D_</v>
      </c>
      <c r="BJ25" s="5" t="str">
        <f t="shared" si="8"/>
        <v>Color: Black_x000D_</v>
      </c>
      <c r="BK25" s="5" t="str">
        <f t="shared" si="8"/>
        <v>Planet: Rahu_x000D_</v>
      </c>
      <c r="BL25" s="5" t="str">
        <f t="shared" si="8"/>
        <v>Mantra: Om Varunaaya Namaha_x000D_</v>
      </c>
      <c r="BM25" s="5" t="str">
        <f t="shared" si="8"/>
        <v>Body Temperament: Airy_x000D_</v>
      </c>
      <c r="BN25" s="5" t="str">
        <f t="shared" si="8"/>
        <v>Career/Profession: Healers, Psychics, Astrologers_x000D_</v>
      </c>
      <c r="BO25" s="5" t="str">
        <f t="shared" si="8"/>
        <v>Compatibility: Purvabhadrapada, Uttarabhadrapada, Shravana, Dhanishta, Shatabhisha_x000D_</v>
      </c>
      <c r="BP25" s="5" t="str">
        <f t="shared" si="8"/>
        <v>Lucky Numbers: 3, 6, 8_x000D_</v>
      </c>
      <c r="BQ25" s="5" t="str">
        <f t="shared" si="8"/>
        <v>Lucky Days: Tuesday, Saturday_x000D_</v>
      </c>
      <c r="BR25" s="5" t="str">
        <f t="shared" si="8"/>
        <v>Lucky Directions: North_x000D_</v>
      </c>
      <c r="BS25" s="5" t="str">
        <f t="shared" si="8"/>
        <v>Auspicious Activities: Seeking blessings, spiritual practices, starting new ventures_x000D_</v>
      </c>
      <c r="BT25" s="5" t="str">
        <f t="shared" si="8"/>
        <v>Inauspicious Activities: Conflicts, legal issues, theft_x000D_</v>
      </c>
      <c r="BU25" s="5" t="str">
        <f t="shared" si="8"/>
        <v>Health Issues: Leg and bone problems, arthritis_x000D_</v>
      </c>
      <c r="BV25" s="5" t="str">
        <f t="shared" si="8"/>
        <v>Prayers or Rituals: Worship Lord Varuna_x000D_</v>
      </c>
      <c r="BW25" s="5" t="str">
        <f t="shared" si="8"/>
        <v>Historical/Mythological Significance: Associated with the goddess Saraswati_x000D_</v>
      </c>
      <c r="BX25" s="5" t="str">
        <f t="shared" si="11"/>
        <v>Mudra: Gyan Mudra_x000D_</v>
      </c>
      <c r="BY25" s="5" t="str">
        <f t="shared" si="11"/>
        <v>Food/Dietary Recommendation: Light and wholesome meals, grains, and vegetables_x000D_</v>
      </c>
      <c r="BZ25" s="5" t="str">
        <f t="shared" si="11"/>
        <v>Yoga Posture/Asana: Sukhasana, Ardha Matsyendrasana, Viparita Karani_x000D_</v>
      </c>
      <c r="CA25" s="5" t="str">
        <f t="shared" si="11"/>
        <v>Tarot Card/Divination Symbol: The Fool_x000D_</v>
      </c>
      <c r="CB25" s="5" t="str">
        <f t="shared" si="11"/>
        <v>Hindu Festivals/Holidays: Maha Shivaratri_x000D_</v>
      </c>
      <c r="CC25" s="5" t="str">
        <f t="shared" si="9"/>
        <v>Chakra/Energy Center: Sahasrara_x000D_</v>
      </c>
      <c r="CD25" s="5" t="str">
        <f t="shared" si="7"/>
        <v>Yantra/Sacred Geometry: Flower of Life_x000D_</v>
      </c>
      <c r="CE25" s="5" t="str">
        <f t="shared" si="7"/>
        <v>Spiritual Practice/Sadhana: Chanting and meditation_x000D_</v>
      </c>
      <c r="CF25" s="5" t="str">
        <f t="shared" si="7"/>
        <v>Metal/Mineral: Rahu_x000D_</v>
      </c>
      <c r="CG25" s="5" t="str">
        <f t="shared" si="7"/>
        <v>Aromatherapy/Essential Oils: Peppermint, Eucalyptus, Frankincense_x000D_</v>
      </c>
      <c r="CH25" s="5" t="str">
        <f t="shared" si="7"/>
        <v>Personality Traits/Characteristics: Creative, inventive, and unconventional_x000D_</v>
      </c>
      <c r="CI25" s="5" t="str">
        <f t="shared" si="7"/>
        <v>Mythological Story/Legend: The group of 100 physicians called Ashvins_x000D_</v>
      </c>
      <c r="CJ25" s="5" t="str">
        <f t="shared" si="7"/>
        <v>Sound/Mantra: Om Sham Shanicharaya Namah_x000D_</v>
      </c>
      <c r="CK25" s="5" t="str">
        <f t="shared" si="7"/>
        <v>Flower: White Lilly_x000D_</v>
      </c>
      <c r="CL25" s="5" t="str">
        <f t="shared" si="7"/>
        <v>Prana: Samana Vayu_x000D_</v>
      </c>
      <c r="CM25" s="5" t="str">
        <f t="shared" si="5"/>
        <v>Varna: Kapha_x000D_</v>
      </c>
      <c r="CN25" s="5" t="str">
        <f t="shared" si="5"/>
        <v>Taste: Astringent_x000D_</v>
      </c>
      <c r="CO25" s="5" t="str">
        <f t="shared" si="5"/>
        <v>Dosha Element: Vata_x000D_</v>
      </c>
    </row>
    <row r="26" spans="1:93" ht="35.4" customHeight="1">
      <c r="A26" s="5">
        <v>25</v>
      </c>
      <c r="B26" s="12" t="s">
        <v>169</v>
      </c>
      <c r="C26" s="5" t="s">
        <v>279</v>
      </c>
      <c r="D26" s="5" t="s">
        <v>280</v>
      </c>
      <c r="E26" s="5" t="s">
        <v>170</v>
      </c>
      <c r="F26" s="5" t="s">
        <v>48</v>
      </c>
      <c r="G26" s="5" t="s">
        <v>57</v>
      </c>
      <c r="H26" s="5" t="s">
        <v>58</v>
      </c>
      <c r="I26" s="5" t="s">
        <v>48</v>
      </c>
      <c r="J26" s="5" t="s">
        <v>281</v>
      </c>
      <c r="K26" s="5" t="s">
        <v>94</v>
      </c>
      <c r="L26" s="5" t="s">
        <v>60</v>
      </c>
      <c r="M26" s="5" t="s">
        <v>235</v>
      </c>
      <c r="N26" s="5" t="s">
        <v>282</v>
      </c>
      <c r="O26" s="5" t="s">
        <v>144</v>
      </c>
      <c r="P26" s="5" t="s">
        <v>97</v>
      </c>
      <c r="Q26" s="5" t="s">
        <v>172</v>
      </c>
      <c r="R26" s="5" t="s">
        <v>327</v>
      </c>
      <c r="S26" s="5" t="s">
        <v>383</v>
      </c>
      <c r="T26" s="5" t="s">
        <v>384</v>
      </c>
      <c r="U26" s="5" t="s">
        <v>348</v>
      </c>
      <c r="V26" s="5" t="s">
        <v>330</v>
      </c>
      <c r="W26" s="5" t="s">
        <v>323</v>
      </c>
      <c r="X26" s="5" t="s">
        <v>469</v>
      </c>
      <c r="Y26" s="5" t="s">
        <v>455</v>
      </c>
      <c r="Z26" s="5" t="s">
        <v>489</v>
      </c>
      <c r="AA26" s="5" t="s">
        <v>490</v>
      </c>
      <c r="AB26" s="5" t="s">
        <v>491</v>
      </c>
      <c r="AC26" s="5" t="s">
        <v>603</v>
      </c>
      <c r="AD26" s="5" t="s">
        <v>779</v>
      </c>
      <c r="AE26" s="5" t="s">
        <v>780</v>
      </c>
      <c r="AF26" s="5" t="s">
        <v>781</v>
      </c>
      <c r="AG26" s="5" t="s">
        <v>518</v>
      </c>
      <c r="AH26" s="5" t="s">
        <v>551</v>
      </c>
      <c r="AI26" s="5" t="s">
        <v>606</v>
      </c>
      <c r="AJ26" s="5" t="s">
        <v>762</v>
      </c>
      <c r="AK26" s="5" t="s">
        <v>130</v>
      </c>
      <c r="AL26" s="5" t="s">
        <v>782</v>
      </c>
      <c r="AM26" s="5" t="s">
        <v>783</v>
      </c>
      <c r="AN26" s="5" t="s">
        <v>784</v>
      </c>
      <c r="AO26" s="5" t="s">
        <v>785</v>
      </c>
      <c r="AP26" s="5" t="s">
        <v>786</v>
      </c>
      <c r="AQ26" s="5" t="s">
        <v>543</v>
      </c>
      <c r="AR26" s="5" t="s">
        <v>65</v>
      </c>
      <c r="AS26" s="5" t="s">
        <v>545</v>
      </c>
      <c r="AT26" s="5" t="s">
        <v>65</v>
      </c>
      <c r="AU26" s="5" t="str">
        <f t="shared" si="1"/>
        <v>Nakshatra: Purva Bhadrapada
Ruling Deity: Aja Ekapad_x000D_Symbol: Front Legs of a Funeral Cot or Bed_x000D_Animal: Male Lion_x000D_Nature: Rajas_x000D_Gender: Female_x000D_Dosha: Kapha_x000D_Guna: Rajas_x000D_Purpose: Spiritual Awakening and Enlightenment_x000D_Tree: Ashvattha_x000D_Gemstone: Gomedhikam_x000D_Yoga: Siddha_x000D_Plant/Flower: Mandara_x000D_Color: Golden_x000D_Planet: Jupiter_x000D_Mantra: Om Ajaikapadaya Namaha_x000D_Body Temperament: Watery_x000D_Career/Profession: Spiritual Gurus, Healers, Astrologers_x000D_Compatibility: Shravana, Dhanishta, Shatabhisha, Uttarabhadrapada, Revati_x000D_Lucky Numbers: 5, 9_x000D_Lucky Days: Monday, Thursday_x000D_Lucky Directions: West_x000D_Auspicious Activities: Seeking blessings, spiritual practices, starting new ventures_x000D_Inauspicious Activities: Conflicts, legal issues, theft_x000D_Health Issues: Foot and ankle problems, skin issues_x000D_Prayers or Rituals: Worship Lord Ajaikapada_x000D_Historical/Mythological Significance: Birthplace of the serpent king, Ajaikapada_x000D_Mudra: Ganesha Mudra_x000D_Food/Dietary Recommendation: Fresh fruits, vegetables, and grains_x000D_Yoga Posture/Asana: Padmasana, Gomukhasana, Pavanamuktasana_x000D_Tarot Card/Divination Symbol: Ten of Swords_x000D_Hindu Festivals/Holidays: Holi_x000D_Chakra/Energy Center: Manipura_x000D_Yantra/Sacred Geometry: Sri Yantra_x000D_Spiritual Practice/Sadhana: Chanting and meditation_x000D_Metal/Mineral: Gold_x000D_Aromatherapy/Essential Oils: Frankincense, Myrrh, Cedarwood_x000D_Personality Traits/Characteristics: Compassionate, intuitive, and imaginative_x000D_Mythological Story/Legend: The story of the demon Hiranyakashipu and his son Prahlada_x000D_Sound/Mantra: Om Gam Ganapataye Namaha_x000D_Flower: Nagakesar_x000D_Prana: Apana Vayu_x000D_Varna: Vata_x000D_Taste: Astringent_x000D_Dosha Element: Vata_x000D_</v>
      </c>
      <c r="AV26" s="5" t="str">
        <f t="shared" si="2"/>
        <v>Nakshatra: Purva Bhadrapada
Ruling Deity: Aja Ekapad_x000D_Symbol: Front Legs of a Funeral Cot or Bed_x000D_Animal: Male Lion_x000D_Nature: Rajas_x000D_Gender: Female_x000D_Dosha: Kapha_x000D_Guna: Rajas_x000D_Purpose: Spiritual Awakening and Enlightenment_x000D_Tree: Ashvattha_x000D_Gemstone: Gomedhikam_x000D_Yoga: Siddha_x000D_Plant/Flower: Mandara_x000D_Color: Golden_x000D_Planet: Jupiter_x000D_Mantra: Om Ajaikapadaya Namaha_x000D_Body Temperament: Watery_x000D_Career/Profession: Spiritual Gurus, Healers, Astrologers_x000D_Compatibility: Shravana, Dhanishta, Shatabhisha, Uttarabhadrapada, Revati_x000D_Lucky Numbers: 5, 9_x000D_Lucky Days: Monday, Thursday_x000D_Lucky Directions: West_x000D_Auspicious Activities: Seeking blessings, spiritual practices, starting new ventures_x000D_Inauspicious Activities: Conflicts, legal issues, theft_x000D_Health Issues: Foot and ankle problems, skin issues_x000D_Prayers or Rituals: Worship Lord Ajaikapada_x000D_Historical/Mythological Significance: Birthplace of the serpent king, Ajaikapada_x000D_Mudra: Ganesha Mudra_x000D_Food/Dietary Recommendation: Fresh fruits, vegetables, and grains_x000D_Yoga Posture/Asana: Padmasana, Gomukhasana, Pavanamuktasana_x000D_Tarot Card/Divination Symbol: Ten of Swords_x000D_Hindu Festivals/Holidays: Holi_x000D_Chakra/Energy Center: Manipura_x000D_Yantra/Sacred Geometry: Sri Yantra_x000D_Spiritual Practice/Sadhana: Chanting and meditation_x000D_Metal/Mineral: Gold_x000D_Aromatherapy/Essential Oils: Frankincense, Myrrh, Cedarwood_x000D_Personality Traits/Characteristics: Compassionate, intuitive, and imaginative_x000D_Mythological Story/Legend: The story of the demon Hiranyakashipu and his son Prahlada_x000D_Sound/Mantra: Om Gam Ganapataye Namaha_x000D_Flower: Nagakesar_x000D_Prana: Apana Vayu_x000D_Varna: Vata_x000D_Taste: Astringent_x000D_Dosha Element: Vata_x000D_</v>
      </c>
      <c r="AW26" s="5" t="str">
        <f t="shared" si="3"/>
        <v xml:space="preserve">Nakshatra: Purva Bhadrapada
</v>
      </c>
      <c r="AX26" s="5" t="str">
        <f t="shared" si="10"/>
        <v>Ruling Deity: Aja Ekapad_x000D_</v>
      </c>
      <c r="AY26" s="5" t="str">
        <f t="shared" si="10"/>
        <v>Symbol: Front Legs of a Funeral Cot or Bed_x000D_</v>
      </c>
      <c r="AZ26" s="5" t="str">
        <f t="shared" si="10"/>
        <v>Animal: Male Lion_x000D_</v>
      </c>
      <c r="BA26" s="5" t="str">
        <f t="shared" si="10"/>
        <v>Nature: Rajas_x000D_</v>
      </c>
      <c r="BB26" s="5" t="str">
        <f t="shared" si="10"/>
        <v>Gender: Female_x000D_</v>
      </c>
      <c r="BC26" s="5" t="str">
        <f t="shared" si="10"/>
        <v>Dosha: Kapha_x000D_</v>
      </c>
      <c r="BD26" s="5" t="str">
        <f t="shared" si="10"/>
        <v>Guna: Rajas_x000D_</v>
      </c>
      <c r="BE26" s="5" t="str">
        <f t="shared" si="10"/>
        <v>Purpose: Spiritual Awakening and Enlightenment_x000D_</v>
      </c>
      <c r="BF26" s="5" t="str">
        <f t="shared" si="10"/>
        <v>Tree: Ashvattha_x000D_</v>
      </c>
      <c r="BG26" s="5" t="str">
        <f t="shared" si="10"/>
        <v>Gemstone: Gomedhikam_x000D_</v>
      </c>
      <c r="BH26" s="5" t="str">
        <f t="shared" si="8"/>
        <v>Yoga: Siddha_x000D_</v>
      </c>
      <c r="BI26" s="5" t="str">
        <f t="shared" si="8"/>
        <v>Plant/Flower: Mandara_x000D_</v>
      </c>
      <c r="BJ26" s="5" t="str">
        <f t="shared" si="8"/>
        <v>Color: Golden_x000D_</v>
      </c>
      <c r="BK26" s="5" t="str">
        <f t="shared" si="8"/>
        <v>Planet: Jupiter_x000D_</v>
      </c>
      <c r="BL26" s="5" t="str">
        <f t="shared" si="8"/>
        <v>Mantra: Om Ajaikapadaya Namaha_x000D_</v>
      </c>
      <c r="BM26" s="5" t="str">
        <f t="shared" si="8"/>
        <v>Body Temperament: Watery_x000D_</v>
      </c>
      <c r="BN26" s="5" t="str">
        <f t="shared" si="8"/>
        <v>Career/Profession: Spiritual Gurus, Healers, Astrologers_x000D_</v>
      </c>
      <c r="BO26" s="5" t="str">
        <f t="shared" si="8"/>
        <v>Compatibility: Shravana, Dhanishta, Shatabhisha, Uttarabhadrapada, Revati_x000D_</v>
      </c>
      <c r="BP26" s="5" t="str">
        <f t="shared" si="8"/>
        <v>Lucky Numbers: 5, 9_x000D_</v>
      </c>
      <c r="BQ26" s="5" t="str">
        <f t="shared" si="8"/>
        <v>Lucky Days: Monday, Thursday_x000D_</v>
      </c>
      <c r="BR26" s="5" t="str">
        <f t="shared" si="8"/>
        <v>Lucky Directions: West_x000D_</v>
      </c>
      <c r="BS26" s="5" t="str">
        <f t="shared" si="8"/>
        <v>Auspicious Activities: Seeking blessings, spiritual practices, starting new ventures_x000D_</v>
      </c>
      <c r="BT26" s="5" t="str">
        <f t="shared" si="8"/>
        <v>Inauspicious Activities: Conflicts, legal issues, theft_x000D_</v>
      </c>
      <c r="BU26" s="5" t="str">
        <f t="shared" si="8"/>
        <v>Health Issues: Foot and ankle problems, skin issues_x000D_</v>
      </c>
      <c r="BV26" s="5" t="str">
        <f t="shared" si="8"/>
        <v>Prayers or Rituals: Worship Lord Ajaikapada_x000D_</v>
      </c>
      <c r="BW26" s="5" t="str">
        <f t="shared" si="8"/>
        <v>Historical/Mythological Significance: Birthplace of the serpent king, Ajaikapada_x000D_</v>
      </c>
      <c r="BX26" s="5" t="str">
        <f t="shared" si="11"/>
        <v>Mudra: Ganesha Mudra_x000D_</v>
      </c>
      <c r="BY26" s="5" t="str">
        <f t="shared" si="11"/>
        <v>Food/Dietary Recommendation: Fresh fruits, vegetables, and grains_x000D_</v>
      </c>
      <c r="BZ26" s="5" t="str">
        <f t="shared" si="11"/>
        <v>Yoga Posture/Asana: Padmasana, Gomukhasana, Pavanamuktasana_x000D_</v>
      </c>
      <c r="CA26" s="5" t="str">
        <f t="shared" si="11"/>
        <v>Tarot Card/Divination Symbol: Ten of Swords_x000D_</v>
      </c>
      <c r="CB26" s="5" t="str">
        <f t="shared" si="11"/>
        <v>Hindu Festivals/Holidays: Holi_x000D_</v>
      </c>
      <c r="CC26" s="5" t="str">
        <f t="shared" si="9"/>
        <v>Chakra/Energy Center: Manipura_x000D_</v>
      </c>
      <c r="CD26" s="5" t="str">
        <f t="shared" si="7"/>
        <v>Yantra/Sacred Geometry: Sri Yantra_x000D_</v>
      </c>
      <c r="CE26" s="5" t="str">
        <f t="shared" si="7"/>
        <v>Spiritual Practice/Sadhana: Chanting and meditation_x000D_</v>
      </c>
      <c r="CF26" s="5" t="str">
        <f t="shared" si="7"/>
        <v>Metal/Mineral: Gold_x000D_</v>
      </c>
      <c r="CG26" s="5" t="str">
        <f t="shared" si="7"/>
        <v>Aromatherapy/Essential Oils: Frankincense, Myrrh, Cedarwood_x000D_</v>
      </c>
      <c r="CH26" s="5" t="str">
        <f t="shared" si="7"/>
        <v>Personality Traits/Characteristics: Compassionate, intuitive, and imaginative_x000D_</v>
      </c>
      <c r="CI26" s="5" t="str">
        <f t="shared" si="7"/>
        <v>Mythological Story/Legend: The story of the demon Hiranyakashipu and his son Prahlada_x000D_</v>
      </c>
      <c r="CJ26" s="5" t="str">
        <f t="shared" si="7"/>
        <v>Sound/Mantra: Om Gam Ganapataye Namaha_x000D_</v>
      </c>
      <c r="CK26" s="5" t="str">
        <f t="shared" si="7"/>
        <v>Flower: Nagakesar_x000D_</v>
      </c>
      <c r="CL26" s="5" t="str">
        <f t="shared" si="7"/>
        <v>Prana: Apana Vayu_x000D_</v>
      </c>
      <c r="CM26" s="5" t="str">
        <f t="shared" si="5"/>
        <v>Varna: Vata_x000D_</v>
      </c>
      <c r="CN26" s="5" t="str">
        <f t="shared" si="5"/>
        <v>Taste: Astringent_x000D_</v>
      </c>
      <c r="CO26" s="5" t="str">
        <f t="shared" si="5"/>
        <v>Dosha Element: Vata_x000D_</v>
      </c>
    </row>
    <row r="27" spans="1:93" ht="35.4" customHeight="1">
      <c r="A27" s="5">
        <v>26</v>
      </c>
      <c r="B27" s="12" t="s">
        <v>173</v>
      </c>
      <c r="C27" s="5" t="s">
        <v>174</v>
      </c>
      <c r="D27" s="5" t="s">
        <v>283</v>
      </c>
      <c r="E27" s="5" t="s">
        <v>175</v>
      </c>
      <c r="F27" s="5" t="s">
        <v>59</v>
      </c>
      <c r="G27" s="5" t="s">
        <v>46</v>
      </c>
      <c r="H27" s="5" t="s">
        <v>65</v>
      </c>
      <c r="I27" s="5" t="s">
        <v>59</v>
      </c>
      <c r="J27" s="5" t="s">
        <v>284</v>
      </c>
      <c r="K27" s="5" t="s">
        <v>285</v>
      </c>
      <c r="L27" s="5" t="s">
        <v>286</v>
      </c>
      <c r="M27" s="5" t="s">
        <v>287</v>
      </c>
      <c r="N27" s="5" t="s">
        <v>288</v>
      </c>
      <c r="O27" s="5" t="s">
        <v>289</v>
      </c>
      <c r="P27" s="5" t="s">
        <v>106</v>
      </c>
      <c r="Q27" s="5" t="s">
        <v>176</v>
      </c>
      <c r="R27" s="5" t="s">
        <v>327</v>
      </c>
      <c r="S27" s="5" t="s">
        <v>385</v>
      </c>
      <c r="T27" s="5" t="s">
        <v>386</v>
      </c>
      <c r="U27" s="5" t="s">
        <v>333</v>
      </c>
      <c r="V27" s="5" t="s">
        <v>366</v>
      </c>
      <c r="W27" s="5" t="s">
        <v>318</v>
      </c>
      <c r="X27" s="5" t="s">
        <v>469</v>
      </c>
      <c r="Y27" s="5" t="s">
        <v>455</v>
      </c>
      <c r="Z27" s="5" t="s">
        <v>489</v>
      </c>
      <c r="AA27" s="5" t="s">
        <v>492</v>
      </c>
      <c r="AB27" s="5" t="s">
        <v>493</v>
      </c>
      <c r="AC27" s="5" t="s">
        <v>628</v>
      </c>
      <c r="AD27" s="5" t="s">
        <v>788</v>
      </c>
      <c r="AE27" s="5" t="s">
        <v>789</v>
      </c>
      <c r="AF27" s="5" t="s">
        <v>790</v>
      </c>
      <c r="AG27" s="5" t="s">
        <v>534</v>
      </c>
      <c r="AH27" s="5" t="s">
        <v>551</v>
      </c>
      <c r="AI27" s="5" t="s">
        <v>606</v>
      </c>
      <c r="AJ27" s="5" t="s">
        <v>762</v>
      </c>
      <c r="AK27" s="5" t="s">
        <v>753</v>
      </c>
      <c r="AL27" s="5" t="s">
        <v>791</v>
      </c>
      <c r="AM27" s="5" t="s">
        <v>792</v>
      </c>
      <c r="AN27" s="5" t="s">
        <v>793</v>
      </c>
      <c r="AO27" s="5" t="s">
        <v>794</v>
      </c>
      <c r="AP27" s="5" t="s">
        <v>228</v>
      </c>
      <c r="AQ27" s="5" t="s">
        <v>688</v>
      </c>
      <c r="AR27" s="5" t="s">
        <v>58</v>
      </c>
      <c r="AS27" s="5" t="s">
        <v>529</v>
      </c>
      <c r="AT27" s="5" t="s">
        <v>58</v>
      </c>
      <c r="AU27" s="5" t="str">
        <f t="shared" si="1"/>
        <v>Nakshatra: Uttara Bhadrapada
Ruling Deity: Ahirbudhnya_x000D_Symbol: Back Legs of a Funeral Cot or Bed_x000D_Animal: Female Cow_x000D_Nature: Tamas_x000D_Gender: Male_x000D_Dosha: Vata_x000D_Guna: Tamas_x000D_Purpose: Spiritual Healing and Liberation_x000D_Tree: Sami_x000D_Gemstone: Hessonite_x000D_Yoga: Sadhya_x000D_Plant/Flower: Madar_x000D_Color: Dark Blue_x000D_Planet: Saturn_x000D_Mantra: Om Ahirbudhnyaya Namaha_x000D_Body Temperament: Watery_x000D_Career/Profession: Spiritual Teachers, Healers, Psychologists_x000D_Compatibility: Purva Bhadrapada, Revati, Shatabhisha, Poorva Phalguni, Hasta_x000D_Lucky Numbers: 3, 7_x000D_Lucky Days: Wednesday, Saturday_x000D_Lucky Directions: North_x000D_Auspicious Activities: Seeking blessings, spiritual practices, starting new ventures_x000D_Inauspicious Activities: Conflicts, legal issues, theft_x000D_Health Issues: Foot and ankle problems, skin issues_x000D_Prayers or Rituals: Worship Lord Ahirbudhnya_x000D_Historical/Mythological Significance: Birthplace of the demon king, Hiranyakashipu_x000D_Mudra: Abhaya Mudra_x000D_Food/Dietary Recommendation: Light and nutritious meals, grains, and vegetables_x000D_Yoga Posture/Asana: Vajrasana, Matsyasana, Paschimottanasana_x000D_Tarot Card/Divination Symbol: Eight of Cups_x000D_Hindu Festivals/Holidays: Mahashivratri_x000D_Chakra/Energy Center: Manipura_x000D_Yantra/Sacred Geometry: Sri Yantra_x000D_Spiritual Practice/Sadhana: Chanting and meditation_x000D_Metal/Mineral: Iron_x000D_Aromatherapy/Essential Oils: Patchouli, Frankincense, Myrrh_x000D_Personality Traits/Characteristics: Wise, spiritual, and introspective_x000D_Mythological Story/Legend: The story of the demon Andhaka and Lord Shiva_x000D_Sound/Mantra: Om Namo Bhagavate Vasudevaya_x000D_Flower: Ashoka_x000D_Prana: Udana Vayu_x000D_Varna: Kapha_x000D_Taste: Sweet_x000D_Dosha Element: Kapha_x000D_</v>
      </c>
      <c r="AV27" s="5" t="str">
        <f t="shared" si="2"/>
        <v>Nakshatra: Uttara Bhadrapada
Ruling Deity: Ahirbudhnya_x000D_Symbol: Back Legs of a Funeral Cot or Bed_x000D_Animal: Female Cow_x000D_Nature: Tamas_x000D_Gender: Male_x000D_Dosha: Vata_x000D_Guna: Tamas_x000D_Purpose: Spiritual Healing and Liberation_x000D_Tree: Sami_x000D_Gemstone: Hessonite_x000D_Yoga: Sadhya_x000D_Plant/Flower: Madar_x000D_Color: Dark Blue_x000D_Planet: Saturn_x000D_Mantra: Om Ahirbudhnyaya Namaha_x000D_Body Temperament: Watery_x000D_Career/Profession: Spiritual Teachers, Healers, Psychologists_x000D_Compatibility: Purva Bhadrapada, Revati, Shatabhisha, Poorva Phalguni, Hasta_x000D_Lucky Numbers: 3, 7_x000D_Lucky Days: Wednesday, Saturday_x000D_Lucky Directions: North_x000D_Auspicious Activities: Seeking blessings, spiritual practices, starting new ventures_x000D_Inauspicious Activities: Conflicts, legal issues, theft_x000D_Health Issues: Foot and ankle problems, skin issues_x000D_Prayers or Rituals: Worship Lord Ahirbudhnya_x000D_Historical/Mythological Significance: Birthplace of the demon king, Hiranyakashipu_x000D_Mudra: Abhaya Mudra_x000D_Food/Dietary Recommendation: Light and nutritious meals, grains, and vegetables_x000D_Yoga Posture/Asana: Vajrasana, Matsyasana, Paschimottanasana_x000D_Tarot Card/Divination Symbol: Eight of Cups_x000D_Hindu Festivals/Holidays: Mahashivratri_x000D_Chakra/Energy Center: Manipura_x000D_Yantra/Sacred Geometry: Sri Yantra_x000D_Spiritual Practice/Sadhana: Chanting and meditation_x000D_Metal/Mineral: Iron_x000D_Aromatherapy/Essential Oils: Patchouli, Frankincense, Myrrh_x000D_Personality Traits/Characteristics: Wise, spiritual, and introspective_x000D_Mythological Story/Legend: The story of the demon Andhaka and Lord Shiva_x000D_Sound/Mantra: Om Namo Bhagavate Vasudevaya_x000D_Flower: Ashoka_x000D_Prana: Udana Vayu_x000D_Varna: Kapha_x000D_Taste: Sweet_x000D_Dosha Element: Kapha_x000D_</v>
      </c>
      <c r="AW27" s="5" t="str">
        <f t="shared" si="3"/>
        <v xml:space="preserve">Nakshatra: Uttara Bhadrapada
</v>
      </c>
      <c r="AX27" s="5" t="str">
        <f t="shared" si="10"/>
        <v>Ruling Deity: Ahirbudhnya_x000D_</v>
      </c>
      <c r="AY27" s="5" t="str">
        <f t="shared" si="10"/>
        <v>Symbol: Back Legs of a Funeral Cot or Bed_x000D_</v>
      </c>
      <c r="AZ27" s="5" t="str">
        <f t="shared" si="10"/>
        <v>Animal: Female Cow_x000D_</v>
      </c>
      <c r="BA27" s="5" t="str">
        <f t="shared" si="10"/>
        <v>Nature: Tamas_x000D_</v>
      </c>
      <c r="BB27" s="5" t="str">
        <f t="shared" si="10"/>
        <v>Gender: Male_x000D_</v>
      </c>
      <c r="BC27" s="5" t="str">
        <f t="shared" si="10"/>
        <v>Dosha: Vata_x000D_</v>
      </c>
      <c r="BD27" s="5" t="str">
        <f t="shared" si="10"/>
        <v>Guna: Tamas_x000D_</v>
      </c>
      <c r="BE27" s="5" t="str">
        <f t="shared" si="10"/>
        <v>Purpose: Spiritual Healing and Liberation_x000D_</v>
      </c>
      <c r="BF27" s="5" t="str">
        <f t="shared" si="10"/>
        <v>Tree: Sami_x000D_</v>
      </c>
      <c r="BG27" s="5" t="str">
        <f t="shared" si="10"/>
        <v>Gemstone: Hessonite_x000D_</v>
      </c>
      <c r="BH27" s="5" t="str">
        <f t="shared" si="8"/>
        <v>Yoga: Sadhya_x000D_</v>
      </c>
      <c r="BI27" s="5" t="str">
        <f t="shared" si="8"/>
        <v>Plant/Flower: Madar_x000D_</v>
      </c>
      <c r="BJ27" s="5" t="str">
        <f t="shared" si="8"/>
        <v>Color: Dark Blue_x000D_</v>
      </c>
      <c r="BK27" s="5" t="str">
        <f t="shared" si="8"/>
        <v>Planet: Saturn_x000D_</v>
      </c>
      <c r="BL27" s="5" t="str">
        <f t="shared" si="8"/>
        <v>Mantra: Om Ahirbudhnyaya Namaha_x000D_</v>
      </c>
      <c r="BM27" s="5" t="str">
        <f t="shared" si="8"/>
        <v>Body Temperament: Watery_x000D_</v>
      </c>
      <c r="BN27" s="5" t="str">
        <f t="shared" si="8"/>
        <v>Career/Profession: Spiritual Teachers, Healers, Psychologists_x000D_</v>
      </c>
      <c r="BO27" s="5" t="str">
        <f t="shared" si="8"/>
        <v>Compatibility: Purva Bhadrapada, Revati, Shatabhisha, Poorva Phalguni, Hasta_x000D_</v>
      </c>
      <c r="BP27" s="5" t="str">
        <f t="shared" si="8"/>
        <v>Lucky Numbers: 3, 7_x000D_</v>
      </c>
      <c r="BQ27" s="5" t="str">
        <f t="shared" si="8"/>
        <v>Lucky Days: Wednesday, Saturday_x000D_</v>
      </c>
      <c r="BR27" s="5" t="str">
        <f t="shared" si="8"/>
        <v>Lucky Directions: North_x000D_</v>
      </c>
      <c r="BS27" s="5" t="str">
        <f t="shared" si="8"/>
        <v>Auspicious Activities: Seeking blessings, spiritual practices, starting new ventures_x000D_</v>
      </c>
      <c r="BT27" s="5" t="str">
        <f t="shared" si="8"/>
        <v>Inauspicious Activities: Conflicts, legal issues, theft_x000D_</v>
      </c>
      <c r="BU27" s="5" t="str">
        <f t="shared" si="8"/>
        <v>Health Issues: Foot and ankle problems, skin issues_x000D_</v>
      </c>
      <c r="BV27" s="5" t="str">
        <f t="shared" si="8"/>
        <v>Prayers or Rituals: Worship Lord Ahirbudhnya_x000D_</v>
      </c>
      <c r="BW27" s="5" t="str">
        <f t="shared" si="8"/>
        <v>Historical/Mythological Significance: Birthplace of the demon king, Hiranyakashipu_x000D_</v>
      </c>
      <c r="BX27" s="5" t="str">
        <f t="shared" si="11"/>
        <v>Mudra: Abhaya Mudra_x000D_</v>
      </c>
      <c r="BY27" s="5" t="str">
        <f t="shared" si="11"/>
        <v>Food/Dietary Recommendation: Light and nutritious meals, grains, and vegetables_x000D_</v>
      </c>
      <c r="BZ27" s="5" t="str">
        <f t="shared" si="11"/>
        <v>Yoga Posture/Asana: Vajrasana, Matsyasana, Paschimottanasana_x000D_</v>
      </c>
      <c r="CA27" s="5" t="str">
        <f t="shared" si="11"/>
        <v>Tarot Card/Divination Symbol: Eight of Cups_x000D_</v>
      </c>
      <c r="CB27" s="5" t="str">
        <f t="shared" si="11"/>
        <v>Hindu Festivals/Holidays: Mahashivratri_x000D_</v>
      </c>
      <c r="CC27" s="5" t="str">
        <f t="shared" si="9"/>
        <v>Chakra/Energy Center: Manipura_x000D_</v>
      </c>
      <c r="CD27" s="5" t="str">
        <f t="shared" si="7"/>
        <v>Yantra/Sacred Geometry: Sri Yantra_x000D_</v>
      </c>
      <c r="CE27" s="5" t="str">
        <f t="shared" si="7"/>
        <v>Spiritual Practice/Sadhana: Chanting and meditation_x000D_</v>
      </c>
      <c r="CF27" s="5" t="str">
        <f t="shared" si="7"/>
        <v>Metal/Mineral: Iron_x000D_</v>
      </c>
      <c r="CG27" s="5" t="str">
        <f t="shared" si="7"/>
        <v>Aromatherapy/Essential Oils: Patchouli, Frankincense, Myrrh_x000D_</v>
      </c>
      <c r="CH27" s="5" t="str">
        <f t="shared" si="7"/>
        <v>Personality Traits/Characteristics: Wise, spiritual, and introspective_x000D_</v>
      </c>
      <c r="CI27" s="5" t="str">
        <f t="shared" si="7"/>
        <v>Mythological Story/Legend: The story of the demon Andhaka and Lord Shiva_x000D_</v>
      </c>
      <c r="CJ27" s="5" t="str">
        <f t="shared" si="7"/>
        <v>Sound/Mantra: Om Namo Bhagavate Vasudevaya_x000D_</v>
      </c>
      <c r="CK27" s="5" t="str">
        <f t="shared" si="7"/>
        <v>Flower: Ashoka_x000D_</v>
      </c>
      <c r="CL27" s="5" t="str">
        <f t="shared" si="7"/>
        <v>Prana: Udana Vayu_x000D_</v>
      </c>
      <c r="CM27" s="5" t="str">
        <f t="shared" si="5"/>
        <v>Varna: Kapha_x000D_</v>
      </c>
      <c r="CN27" s="5" t="str">
        <f t="shared" si="5"/>
        <v>Taste: Sweet_x000D_</v>
      </c>
      <c r="CO27" s="5" t="str">
        <f t="shared" si="5"/>
        <v>Dosha Element: Kapha_x000D_</v>
      </c>
    </row>
    <row r="28" spans="1:93" ht="35.4" customHeight="1">
      <c r="A28" s="5">
        <v>27</v>
      </c>
      <c r="B28" s="12" t="s">
        <v>177</v>
      </c>
      <c r="C28" s="5" t="s">
        <v>178</v>
      </c>
      <c r="D28" s="5" t="s">
        <v>290</v>
      </c>
      <c r="E28" s="5" t="s">
        <v>179</v>
      </c>
      <c r="F28" s="5" t="s">
        <v>75</v>
      </c>
      <c r="G28" s="5" t="s">
        <v>57</v>
      </c>
      <c r="H28" s="5" t="s">
        <v>47</v>
      </c>
      <c r="I28" s="5" t="s">
        <v>75</v>
      </c>
      <c r="J28" s="5" t="s">
        <v>291</v>
      </c>
      <c r="K28" s="5" t="s">
        <v>94</v>
      </c>
      <c r="L28" s="5" t="s">
        <v>77</v>
      </c>
      <c r="M28" s="5" t="s">
        <v>83</v>
      </c>
      <c r="N28" s="5" t="s">
        <v>119</v>
      </c>
      <c r="O28" s="5" t="s">
        <v>61</v>
      </c>
      <c r="P28" s="5" t="s">
        <v>110</v>
      </c>
      <c r="Q28" s="5" t="s">
        <v>181</v>
      </c>
      <c r="R28" s="5" t="s">
        <v>327</v>
      </c>
      <c r="S28" s="5" t="s">
        <v>387</v>
      </c>
      <c r="T28" s="5" t="s">
        <v>388</v>
      </c>
      <c r="U28" s="5" t="s">
        <v>348</v>
      </c>
      <c r="V28" s="5" t="s">
        <v>389</v>
      </c>
      <c r="W28" s="5" t="s">
        <v>323</v>
      </c>
      <c r="X28" s="5" t="s">
        <v>462</v>
      </c>
      <c r="Y28" s="5" t="s">
        <v>455</v>
      </c>
      <c r="Z28" s="5" t="s">
        <v>489</v>
      </c>
      <c r="AA28" s="5" t="s">
        <v>494</v>
      </c>
      <c r="AB28" s="5" t="s">
        <v>495</v>
      </c>
      <c r="AC28" s="5" t="s">
        <v>796</v>
      </c>
      <c r="AD28" s="5" t="s">
        <v>779</v>
      </c>
      <c r="AE28" s="5" t="s">
        <v>797</v>
      </c>
      <c r="AF28" s="5" t="s">
        <v>798</v>
      </c>
      <c r="AG28" s="5" t="s">
        <v>799</v>
      </c>
      <c r="AH28" s="5" t="s">
        <v>551</v>
      </c>
      <c r="AI28" s="5" t="s">
        <v>606</v>
      </c>
      <c r="AJ28" s="5" t="s">
        <v>739</v>
      </c>
      <c r="AK28" s="5" t="s">
        <v>130</v>
      </c>
      <c r="AL28" s="5" t="s">
        <v>800</v>
      </c>
      <c r="AM28" s="5" t="s">
        <v>783</v>
      </c>
      <c r="AN28" s="5" t="s">
        <v>801</v>
      </c>
      <c r="AO28" s="5" t="s">
        <v>757</v>
      </c>
      <c r="AP28" s="5" t="s">
        <v>588</v>
      </c>
      <c r="AQ28" s="5" t="s">
        <v>560</v>
      </c>
      <c r="AR28" s="5" t="s">
        <v>47</v>
      </c>
      <c r="AS28" s="5" t="s">
        <v>545</v>
      </c>
      <c r="AT28" s="5" t="s">
        <v>47</v>
      </c>
      <c r="AU28" s="5" t="str">
        <f t="shared" si="1"/>
        <v>Nakshatra: Revati
Ruling Deity: Pushan_x000D_Symbol: Fish or Drum_x000D_Animal: Female Elephant_x000D_Nature: Sattva_x000D_Gender: Female_x000D_Dosha: Pitta_x000D_Guna: Sattva_x000D_Purpose: Completion and Fruition_x000D_Tree: Ashvattha_x000D_Gemstone: Pearl_x000D_Yoga: Vaidhriti_x000D_Plant/Flower: Arka_x000D_Color: Yellow_x000D_Planet: Mercury_x000D_Mantra: Om Pushne Namaha_x000D_Body Temperament: Watery_x000D_Career/Profession: Poets, Musicians, Spiritual Healers_x000D_Compatibility: Uttarabhadrapada, Purva Bhadrapada, Ashwini, Bharani, Krittika_x000D_Lucky Numbers: 5, 9_x000D_Lucky Days: Thursday, Friday_x000D_Lucky Directions: West_x000D_Auspicious Activities: Starting new ventures, seeking blessings, spiritual practices_x000D_Inauspicious Activities: Conflicts, legal issues, theft_x000D_Health Issues: Foot and ankle problems, skin issues_x000D_Prayers or Rituals: Worship Lord Pushan_x000D_Historical/Mythological Significance: Associated with the god of death, Yama_x000D_Mudra: Maha Mrityunjaya Mudra_x000D_Food/Dietary Recommendation: Fresh fruits, vegetables, and grains_x000D_Yoga Posture/Asana: Halasana, Shavasana, Matsyasana_x000D_Tarot Card/Divination Symbol: The High Priestess_x000D_Hindu Festivals/Holidays: Holi, Ram Navami_x000D_Chakra/Energy Center: Manipura_x000D_Yantra/Sacred Geometry: Sri Yantra_x000D_Spiritual Practice/Sadhana: Meditation and self-reflection_x000D_Metal/Mineral: Gold_x000D_Aromatherapy/Essential Oils: Lavender, Rose, Myrrh_x000D_Personality Traits/Characteristics: Compassionate, intuitive, and imaginative_x000D_Mythological Story/Legend: The story of the king Chitraketu and the curse of the sage Angiras_x000D_Sound/Mantra: Om Namah Shivaya_x000D_Flower: Jasmine_x000D_Prana: Samana Vayu_x000D_Varna: Pitta_x000D_Taste: Astringent_x000D_Dosha Element: Pitta_x000D_</v>
      </c>
      <c r="AV28" s="5" t="str">
        <f t="shared" si="2"/>
        <v>Nakshatra: Revati
Ruling Deity: Pushan_x000D_Symbol: Fish or Drum_x000D_Animal: Female Elephant_x000D_Nature: Sattva_x000D_Gender: Female_x000D_Dosha: Pitta_x000D_Guna: Sattva_x000D_Purpose: Completion and Fruition_x000D_Tree: Ashvattha_x000D_Gemstone: Pearl_x000D_Yoga: Vaidhriti_x000D_Plant/Flower: Arka_x000D_Color: Yellow_x000D_Planet: Mercury_x000D_Mantra: Om Pushne Namaha_x000D_Body Temperament: Watery_x000D_Career/Profession: Poets, Musicians, Spiritual Healers_x000D_Compatibility: Uttarabhadrapada, Purva Bhadrapada, Ashwini, Bharani, Krittika_x000D_Lucky Numbers: 5, 9_x000D_Lucky Days: Thursday, Friday_x000D_Lucky Directions: West_x000D_Auspicious Activities: Starting new ventures, seeking blessings, spiritual practices_x000D_Inauspicious Activities: Conflicts, legal issues, theft_x000D_Health Issues: Foot and ankle problems, skin issues_x000D_Prayers or Rituals: Worship Lord Pushan_x000D_Historical/Mythological Significance: Associated with the god of death, Yama_x000D_Mudra: Maha Mrityunjaya Mudra_x000D_Food/Dietary Recommendation: Fresh fruits, vegetables, and grains_x000D_Yoga Posture/Asana: Halasana, Shavasana, Matsyasana_x000D_Tarot Card/Divination Symbol: The High Priestess_x000D_Hindu Festivals/Holidays: Holi, Ram Navami_x000D_Chakra/Energy Center: Manipura_x000D_Yantra/Sacred Geometry: Sri Yantra_x000D_Spiritual Practice/Sadhana: Meditation and self-reflection_x000D_Metal/Mineral: Gold_x000D_Aromatherapy/Essential Oils: Lavender, Rose, Myrrh_x000D_Personality Traits/Characteristics: Compassionate, intuitive, and imaginative_x000D_Mythological Story/Legend: The story of the king Chitraketu and the curse of the sage Angiras_x000D_Sound/Mantra: Om Namah Shivaya_x000D_Flower: Jasmine_x000D_Prana: Samana Vayu_x000D_Varna: Pitta_x000D_Taste: Astringent_x000D_Dosha Element: Pitta_x000D_</v>
      </c>
      <c r="AW28" s="5" t="str">
        <f t="shared" si="3"/>
        <v xml:space="preserve">Nakshatra: Revati
</v>
      </c>
      <c r="AX28" s="5" t="str">
        <f t="shared" si="10"/>
        <v>Ruling Deity: Pushan_x000D_</v>
      </c>
      <c r="AY28" s="5" t="str">
        <f t="shared" si="10"/>
        <v>Symbol: Fish or Drum_x000D_</v>
      </c>
      <c r="AZ28" s="5" t="str">
        <f t="shared" si="10"/>
        <v>Animal: Female Elephant_x000D_</v>
      </c>
      <c r="BA28" s="5" t="str">
        <f t="shared" si="10"/>
        <v>Nature: Sattva_x000D_</v>
      </c>
      <c r="BB28" s="5" t="str">
        <f t="shared" si="10"/>
        <v>Gender: Female_x000D_</v>
      </c>
      <c r="BC28" s="5" t="str">
        <f t="shared" si="10"/>
        <v>Dosha: Pitta_x000D_</v>
      </c>
      <c r="BD28" s="5" t="str">
        <f t="shared" si="10"/>
        <v>Guna: Sattva_x000D_</v>
      </c>
      <c r="BE28" s="5" t="str">
        <f t="shared" si="10"/>
        <v>Purpose: Completion and Fruition_x000D_</v>
      </c>
      <c r="BF28" s="5" t="str">
        <f t="shared" si="10"/>
        <v>Tree: Ashvattha_x000D_</v>
      </c>
      <c r="BG28" s="5" t="str">
        <f t="shared" si="10"/>
        <v>Gemstone: Pearl_x000D_</v>
      </c>
      <c r="BH28" s="5" t="str">
        <f t="shared" si="8"/>
        <v>Yoga: Vaidhriti_x000D_</v>
      </c>
      <c r="BI28" s="5" t="str">
        <f t="shared" si="8"/>
        <v>Plant/Flower: Arka_x000D_</v>
      </c>
      <c r="BJ28" s="5" t="str">
        <f t="shared" si="8"/>
        <v>Color: Yellow_x000D_</v>
      </c>
      <c r="BK28" s="5" t="str">
        <f t="shared" si="8"/>
        <v>Planet: Mercury_x000D_</v>
      </c>
      <c r="BL28" s="5" t="str">
        <f t="shared" si="8"/>
        <v>Mantra: Om Pushne Namaha_x000D_</v>
      </c>
      <c r="BM28" s="5" t="str">
        <f t="shared" si="8"/>
        <v>Body Temperament: Watery_x000D_</v>
      </c>
      <c r="BN28" s="5" t="str">
        <f t="shared" si="8"/>
        <v>Career/Profession: Poets, Musicians, Spiritual Healers_x000D_</v>
      </c>
      <c r="BO28" s="5" t="str">
        <f t="shared" si="8"/>
        <v>Compatibility: Uttarabhadrapada, Purva Bhadrapada, Ashwini, Bharani, Krittika_x000D_</v>
      </c>
      <c r="BP28" s="5" t="str">
        <f t="shared" si="8"/>
        <v>Lucky Numbers: 5, 9_x000D_</v>
      </c>
      <c r="BQ28" s="5" t="str">
        <f t="shared" si="8"/>
        <v>Lucky Days: Thursday, Friday_x000D_</v>
      </c>
      <c r="BR28" s="5" t="str">
        <f t="shared" si="8"/>
        <v>Lucky Directions: West_x000D_</v>
      </c>
      <c r="BS28" s="5" t="str">
        <f t="shared" si="8"/>
        <v>Auspicious Activities: Starting new ventures, seeking blessings, spiritual practices_x000D_</v>
      </c>
      <c r="BT28" s="5" t="str">
        <f t="shared" si="8"/>
        <v>Inauspicious Activities: Conflicts, legal issues, theft_x000D_</v>
      </c>
      <c r="BU28" s="5" t="str">
        <f t="shared" si="8"/>
        <v>Health Issues: Foot and ankle problems, skin issues_x000D_</v>
      </c>
      <c r="BV28" s="5" t="str">
        <f t="shared" si="8"/>
        <v>Prayers or Rituals: Worship Lord Pushan_x000D_</v>
      </c>
      <c r="BW28" s="5" t="str">
        <f t="shared" si="8"/>
        <v>Historical/Mythological Significance: Associated with the god of death, Yama_x000D_</v>
      </c>
      <c r="BX28" s="5" t="str">
        <f t="shared" si="11"/>
        <v>Mudra: Maha Mrityunjaya Mudra_x000D_</v>
      </c>
      <c r="BY28" s="5" t="str">
        <f t="shared" si="11"/>
        <v>Food/Dietary Recommendation: Fresh fruits, vegetables, and grains_x000D_</v>
      </c>
      <c r="BZ28" s="5" t="str">
        <f t="shared" si="11"/>
        <v>Yoga Posture/Asana: Halasana, Shavasana, Matsyasana_x000D_</v>
      </c>
      <c r="CA28" s="5" t="str">
        <f t="shared" si="11"/>
        <v>Tarot Card/Divination Symbol: The High Priestess_x000D_</v>
      </c>
      <c r="CB28" s="5" t="str">
        <f t="shared" si="11"/>
        <v>Hindu Festivals/Holidays: Holi, Ram Navami_x000D_</v>
      </c>
      <c r="CC28" s="5" t="str">
        <f t="shared" si="9"/>
        <v>Chakra/Energy Center: Manipura_x000D_</v>
      </c>
      <c r="CD28" s="5" t="str">
        <f t="shared" si="7"/>
        <v>Yantra/Sacred Geometry: Sri Yantra_x000D_</v>
      </c>
      <c r="CE28" s="5" t="str">
        <f t="shared" si="7"/>
        <v>Spiritual Practice/Sadhana: Meditation and self-reflection_x000D_</v>
      </c>
      <c r="CF28" s="5" t="str">
        <f t="shared" si="7"/>
        <v>Metal/Mineral: Gold_x000D_</v>
      </c>
      <c r="CG28" s="5" t="str">
        <f t="shared" si="7"/>
        <v>Aromatherapy/Essential Oils: Lavender, Rose, Myrrh_x000D_</v>
      </c>
      <c r="CH28" s="5" t="str">
        <f t="shared" si="7"/>
        <v>Personality Traits/Characteristics: Compassionate, intuitive, and imaginative_x000D_</v>
      </c>
      <c r="CI28" s="5" t="str">
        <f t="shared" si="7"/>
        <v>Mythological Story/Legend: The story of the king Chitraketu and the curse of the sage Angiras_x000D_</v>
      </c>
      <c r="CJ28" s="5" t="str">
        <f t="shared" si="7"/>
        <v>Sound/Mantra: Om Namah Shivaya_x000D_</v>
      </c>
      <c r="CK28" s="5" t="str">
        <f t="shared" si="7"/>
        <v>Flower: Jasmine_x000D_</v>
      </c>
      <c r="CL28" s="5" t="str">
        <f t="shared" si="7"/>
        <v>Prana: Samana Vayu_x000D_</v>
      </c>
      <c r="CM28" s="5" t="str">
        <f t="shared" si="5"/>
        <v>Varna: Pitta_x000D_</v>
      </c>
      <c r="CN28" s="5" t="str">
        <f t="shared" si="5"/>
        <v>Taste: Astringent_x000D_</v>
      </c>
      <c r="CO28" s="5" t="str">
        <f t="shared" si="5"/>
        <v>Dosha Element: Pitta_x000D_</v>
      </c>
    </row>
    <row r="30" spans="1:93" ht="35.4" customHeight="1"/>
    <row r="37" ht="35.4" customHeight="1"/>
  </sheetData>
  <autoFilter ref="A1:AT1" xr:uid="{DF96777B-F1C1-4690-9EA9-27047E0341A2}"/>
  <conditionalFormatting sqref="CP1:XFD1 A1:AV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AE425-F558-4A90-A15A-DFD8BADB136F}">
  <dimension ref="A1:AZ10"/>
  <sheetViews>
    <sheetView zoomScale="115" zoomScaleNormal="115" workbookViewId="0">
      <pane xSplit="1" ySplit="1" topLeftCell="AT2" activePane="bottomRight" state="frozen"/>
      <selection pane="topRight" activeCell="B1" sqref="B1"/>
      <selection pane="bottomLeft" activeCell="A2" sqref="A2"/>
      <selection pane="bottomRight" activeCell="AT4" sqref="AT4:AU4"/>
    </sheetView>
  </sheetViews>
  <sheetFormatPr defaultColWidth="6.77734375" defaultRowHeight="12"/>
  <cols>
    <col min="1" max="1" width="12.44140625" style="5" bestFit="1" customWidth="1"/>
    <col min="2" max="2" width="19.5546875" style="12" bestFit="1" customWidth="1"/>
    <col min="3" max="3" width="8" style="5" bestFit="1" customWidth="1"/>
    <col min="4" max="4" width="6.44140625" style="5" bestFit="1" customWidth="1"/>
    <col min="5" max="5" width="31.109375" style="5" bestFit="1" customWidth="1"/>
    <col min="6" max="6" width="9.109375" style="5" bestFit="1" customWidth="1"/>
    <col min="7" max="7" width="10.21875" style="5" bestFit="1" customWidth="1"/>
    <col min="8" max="8" width="10.33203125" style="5" bestFit="1" customWidth="1"/>
    <col min="9" max="9" width="15.33203125" style="5" bestFit="1" customWidth="1"/>
    <col min="10" max="10" width="17.88671875" style="5" bestFit="1" customWidth="1"/>
    <col min="11" max="11" width="19" style="5" bestFit="1" customWidth="1"/>
    <col min="12" max="12" width="13.5546875" style="5" bestFit="1" customWidth="1"/>
    <col min="13" max="13" width="12.33203125" style="5" bestFit="1" customWidth="1"/>
    <col min="14" max="14" width="16.33203125" style="5" bestFit="1" customWidth="1"/>
    <col min="15" max="15" width="30.44140625" style="5" bestFit="1" customWidth="1"/>
    <col min="16" max="16" width="37.88671875" style="5" bestFit="1" customWidth="1"/>
    <col min="17" max="17" width="6.109375" style="5" bestFit="1" customWidth="1"/>
    <col min="18" max="18" width="9" style="5" bestFit="1" customWidth="1"/>
    <col min="19" max="19" width="9.44140625" style="5" bestFit="1" customWidth="1"/>
    <col min="20" max="20" width="26.21875" style="5" bestFit="1" customWidth="1"/>
    <col min="21" max="21" width="22.77734375" style="5" bestFit="1" customWidth="1"/>
    <col min="22" max="22" width="12.109375" style="5" bestFit="1" customWidth="1"/>
    <col min="23" max="23" width="23.5546875" style="5" bestFit="1" customWidth="1"/>
    <col min="24" max="24" width="16.109375" style="5" bestFit="1" customWidth="1"/>
    <col min="25" max="25" width="9.109375" style="5" bestFit="1" customWidth="1"/>
    <col min="26" max="26" width="7.109375" style="5" bestFit="1" customWidth="1"/>
    <col min="27" max="27" width="8.77734375" style="5" bestFit="1" customWidth="1"/>
    <col min="28" max="28" width="18.21875" style="5" bestFit="1" customWidth="1"/>
    <col min="29" max="29" width="9.6640625" style="5" bestFit="1" customWidth="1"/>
    <col min="30" max="30" width="6.109375" style="5" bestFit="1" customWidth="1"/>
    <col min="31" max="31" width="6.33203125" style="5" bestFit="1" customWidth="1"/>
    <col min="32" max="32" width="14.21875" style="5" bestFit="1" customWidth="1"/>
    <col min="33" max="33" width="13.21875" style="5" bestFit="1" customWidth="1"/>
    <col min="34" max="34" width="24.77734375" style="5" bestFit="1" customWidth="1"/>
    <col min="35" max="35" width="10.33203125" style="5" bestFit="1" customWidth="1"/>
    <col min="36" max="36" width="6.5546875" style="5" bestFit="1" customWidth="1"/>
    <col min="37" max="37" width="7.109375" style="5" bestFit="1" customWidth="1"/>
    <col min="38" max="38" width="7" style="5" bestFit="1" customWidth="1"/>
    <col min="39" max="39" width="10" style="5" bestFit="1" customWidth="1"/>
    <col min="40" max="40" width="11" style="5" bestFit="1" customWidth="1"/>
    <col min="41" max="41" width="9.77734375" style="5" bestFit="1" customWidth="1"/>
    <col min="42" max="42" width="15.5546875" style="5" bestFit="1" customWidth="1"/>
    <col min="43" max="43" width="5.88671875" style="5" bestFit="1" customWidth="1"/>
    <col min="44" max="44" width="8" style="5" bestFit="1" customWidth="1"/>
    <col min="45" max="45" width="26.88671875" style="5" bestFit="1" customWidth="1"/>
    <col min="46" max="47" width="18.33203125" style="5" bestFit="1" customWidth="1"/>
    <col min="48" max="48" width="24.109375" style="5" bestFit="1" customWidth="1"/>
    <col min="49" max="49" width="38.33203125" style="5" bestFit="1" customWidth="1"/>
    <col min="50" max="50" width="21.44140625" style="5" bestFit="1" customWidth="1"/>
    <col min="51" max="51" width="27.77734375" style="5" bestFit="1" customWidth="1"/>
    <col min="52" max="52" width="27.33203125" style="5" bestFit="1" customWidth="1"/>
    <col min="53" max="16384" width="6.77734375" style="5"/>
  </cols>
  <sheetData>
    <row r="1" spans="1:52" ht="12.6" thickBot="1">
      <c r="A1" s="4" t="s">
        <v>42</v>
      </c>
      <c r="B1" s="10" t="s">
        <v>30</v>
      </c>
      <c r="C1" s="8" t="s">
        <v>34</v>
      </c>
      <c r="D1" s="8" t="s">
        <v>33</v>
      </c>
      <c r="E1" s="8" t="s">
        <v>803</v>
      </c>
      <c r="F1" s="8" t="s">
        <v>804</v>
      </c>
      <c r="G1" s="8" t="s">
        <v>805</v>
      </c>
      <c r="H1" s="8" t="s">
        <v>806</v>
      </c>
      <c r="I1" s="8" t="s">
        <v>807</v>
      </c>
      <c r="J1" s="8" t="s">
        <v>808</v>
      </c>
      <c r="K1" s="8" t="s">
        <v>809</v>
      </c>
      <c r="L1" s="8" t="s">
        <v>810</v>
      </c>
      <c r="M1" s="8" t="s">
        <v>39</v>
      </c>
      <c r="N1" s="8" t="s">
        <v>872</v>
      </c>
      <c r="O1" s="8" t="s">
        <v>873</v>
      </c>
      <c r="P1" s="8" t="s">
        <v>874</v>
      </c>
      <c r="Q1" s="8" t="s">
        <v>875</v>
      </c>
      <c r="R1" s="8" t="s">
        <v>876</v>
      </c>
      <c r="S1" s="8" t="s">
        <v>877</v>
      </c>
      <c r="T1" s="8" t="s">
        <v>878</v>
      </c>
      <c r="U1" s="8" t="s">
        <v>43</v>
      </c>
      <c r="V1" s="8" t="s">
        <v>926</v>
      </c>
      <c r="W1" s="8" t="s">
        <v>927</v>
      </c>
      <c r="X1" s="8" t="s">
        <v>928</v>
      </c>
      <c r="Y1" s="8" t="s">
        <v>929</v>
      </c>
      <c r="Z1" s="8" t="s">
        <v>32</v>
      </c>
      <c r="AA1" s="8" t="s">
        <v>930</v>
      </c>
      <c r="AB1" s="8" t="s">
        <v>969</v>
      </c>
      <c r="AC1" s="8" t="s">
        <v>970</v>
      </c>
      <c r="AD1" s="8" t="s">
        <v>971</v>
      </c>
      <c r="AE1" s="8" t="s">
        <v>35</v>
      </c>
      <c r="AF1" s="8" t="s">
        <v>972</v>
      </c>
      <c r="AG1" s="8" t="s">
        <v>984</v>
      </c>
      <c r="AH1" s="8" t="s">
        <v>985</v>
      </c>
      <c r="AI1" s="8" t="s">
        <v>986</v>
      </c>
      <c r="AJ1" s="8" t="s">
        <v>38</v>
      </c>
      <c r="AK1" s="8" t="s">
        <v>1010</v>
      </c>
      <c r="AL1" s="8" t="s">
        <v>1011</v>
      </c>
      <c r="AM1" s="8" t="s">
        <v>209</v>
      </c>
      <c r="AN1" s="8" t="s">
        <v>1012</v>
      </c>
      <c r="AO1" s="8" t="s">
        <v>41</v>
      </c>
      <c r="AP1" s="8" t="s">
        <v>1036</v>
      </c>
      <c r="AQ1" s="8" t="s">
        <v>36</v>
      </c>
      <c r="AR1" s="8" t="s">
        <v>512</v>
      </c>
      <c r="AS1" s="8" t="s">
        <v>1041</v>
      </c>
      <c r="AT1" s="8" t="s">
        <v>1042</v>
      </c>
      <c r="AU1" s="8" t="s">
        <v>1043</v>
      </c>
      <c r="AV1" s="8" t="s">
        <v>1068</v>
      </c>
      <c r="AW1" s="8" t="s">
        <v>1069</v>
      </c>
      <c r="AX1" s="8" t="s">
        <v>1081</v>
      </c>
      <c r="AY1" s="8" t="s">
        <v>1082</v>
      </c>
      <c r="AZ1" s="8" t="s">
        <v>1083</v>
      </c>
    </row>
    <row r="2" spans="1:52" ht="12.6" thickBot="1">
      <c r="A2" s="6" t="s">
        <v>811</v>
      </c>
      <c r="B2" s="11" t="s">
        <v>812</v>
      </c>
      <c r="C2" s="6" t="s">
        <v>813</v>
      </c>
      <c r="D2" s="6" t="s">
        <v>298</v>
      </c>
      <c r="E2" s="6" t="s">
        <v>814</v>
      </c>
      <c r="F2" s="6" t="s">
        <v>815</v>
      </c>
      <c r="G2" s="6" t="s">
        <v>816</v>
      </c>
      <c r="H2" s="6" t="s">
        <v>817</v>
      </c>
      <c r="I2" s="6" t="s">
        <v>817</v>
      </c>
      <c r="J2" s="6" t="s">
        <v>818</v>
      </c>
      <c r="K2" s="6" t="s">
        <v>110</v>
      </c>
      <c r="L2" s="6" t="s">
        <v>819</v>
      </c>
      <c r="M2" s="6" t="s">
        <v>67</v>
      </c>
      <c r="N2" s="6" t="s">
        <v>879</v>
      </c>
      <c r="O2" s="6" t="s">
        <v>880</v>
      </c>
      <c r="P2" s="6" t="s">
        <v>881</v>
      </c>
      <c r="Q2" s="6" t="s">
        <v>130</v>
      </c>
      <c r="R2" s="6" t="s">
        <v>303</v>
      </c>
      <c r="S2" s="6" t="s">
        <v>882</v>
      </c>
      <c r="T2" s="6" t="s">
        <v>883</v>
      </c>
      <c r="U2" s="6" t="s">
        <v>931</v>
      </c>
      <c r="V2" s="6" t="s">
        <v>520</v>
      </c>
      <c r="W2" s="6" t="s">
        <v>932</v>
      </c>
      <c r="X2" s="6" t="s">
        <v>933</v>
      </c>
      <c r="Y2" s="6" t="s">
        <v>934</v>
      </c>
      <c r="Z2" s="6" t="s">
        <v>45</v>
      </c>
      <c r="AA2" s="6" t="s">
        <v>795</v>
      </c>
      <c r="AB2" s="6" t="s">
        <v>973</v>
      </c>
      <c r="AC2" s="6" t="s">
        <v>47</v>
      </c>
      <c r="AD2" s="6" t="s">
        <v>795</v>
      </c>
      <c r="AE2" s="6" t="s">
        <v>47</v>
      </c>
      <c r="AF2" s="6" t="s">
        <v>974</v>
      </c>
      <c r="AG2" s="6" t="s">
        <v>987</v>
      </c>
      <c r="AH2" s="6" t="s">
        <v>989</v>
      </c>
      <c r="AI2" s="6" t="s">
        <v>988</v>
      </c>
      <c r="AJ2" s="6" t="s">
        <v>990</v>
      </c>
      <c r="AK2" s="6" t="s">
        <v>967</v>
      </c>
      <c r="AL2" s="6" t="s">
        <v>1013</v>
      </c>
      <c r="AM2" s="6" t="s">
        <v>1014</v>
      </c>
      <c r="AN2" s="6" t="s">
        <v>143</v>
      </c>
      <c r="AO2" s="6" t="s">
        <v>1015</v>
      </c>
      <c r="AP2" s="6" t="s">
        <v>130</v>
      </c>
      <c r="AQ2" s="6" t="s">
        <v>75</v>
      </c>
      <c r="AR2" s="6" t="s">
        <v>1038</v>
      </c>
      <c r="AS2" s="6" t="s">
        <v>1044</v>
      </c>
      <c r="AT2" s="6" t="s">
        <v>1045</v>
      </c>
      <c r="AU2" s="6" t="s">
        <v>1046</v>
      </c>
      <c r="AV2" s="6" t="s">
        <v>1070</v>
      </c>
      <c r="AW2" s="6" t="s">
        <v>1071</v>
      </c>
      <c r="AX2" s="6" t="s">
        <v>1084</v>
      </c>
      <c r="AY2" s="6" t="s">
        <v>1085</v>
      </c>
      <c r="AZ2" s="6" t="s">
        <v>1086</v>
      </c>
    </row>
    <row r="3" spans="1:52" ht="12.6" thickBot="1">
      <c r="A3" s="6" t="s">
        <v>820</v>
      </c>
      <c r="B3" s="11" t="s">
        <v>821</v>
      </c>
      <c r="C3" s="6" t="s">
        <v>822</v>
      </c>
      <c r="D3" s="6" t="s">
        <v>327</v>
      </c>
      <c r="E3" s="6" t="s">
        <v>823</v>
      </c>
      <c r="F3" s="6" t="s">
        <v>824</v>
      </c>
      <c r="G3" s="6" t="s">
        <v>825</v>
      </c>
      <c r="H3" s="6" t="s">
        <v>826</v>
      </c>
      <c r="I3" s="6" t="s">
        <v>824</v>
      </c>
      <c r="J3" s="6" t="s">
        <v>827</v>
      </c>
      <c r="K3" s="6" t="s">
        <v>828</v>
      </c>
      <c r="L3" s="6" t="s">
        <v>829</v>
      </c>
      <c r="M3" s="6" t="s">
        <v>77</v>
      </c>
      <c r="N3" s="6" t="s">
        <v>884</v>
      </c>
      <c r="O3" s="6" t="s">
        <v>885</v>
      </c>
      <c r="P3" s="6" t="s">
        <v>886</v>
      </c>
      <c r="Q3" s="6" t="s">
        <v>538</v>
      </c>
      <c r="R3" s="6" t="s">
        <v>887</v>
      </c>
      <c r="S3" s="6" t="s">
        <v>888</v>
      </c>
      <c r="T3" s="6" t="s">
        <v>889</v>
      </c>
      <c r="U3" s="6" t="s">
        <v>935</v>
      </c>
      <c r="V3" s="6" t="s">
        <v>536</v>
      </c>
      <c r="W3" s="6" t="s">
        <v>936</v>
      </c>
      <c r="X3" s="6" t="s">
        <v>937</v>
      </c>
      <c r="Y3" s="6" t="s">
        <v>938</v>
      </c>
      <c r="Z3" s="6" t="s">
        <v>81</v>
      </c>
      <c r="AA3" s="6" t="s">
        <v>787</v>
      </c>
      <c r="AB3" s="6" t="s">
        <v>975</v>
      </c>
      <c r="AC3" s="6" t="s">
        <v>58</v>
      </c>
      <c r="AD3" s="6" t="s">
        <v>787</v>
      </c>
      <c r="AE3" s="6" t="s">
        <v>58</v>
      </c>
      <c r="AF3" s="6" t="s">
        <v>976</v>
      </c>
      <c r="AG3" s="6" t="s">
        <v>991</v>
      </c>
      <c r="AH3" s="6" t="s">
        <v>993</v>
      </c>
      <c r="AI3" s="6" t="s">
        <v>992</v>
      </c>
      <c r="AJ3" s="6" t="s">
        <v>994</v>
      </c>
      <c r="AK3" s="6" t="s">
        <v>1016</v>
      </c>
      <c r="AL3" s="6" t="s">
        <v>1013</v>
      </c>
      <c r="AM3" s="6" t="s">
        <v>1017</v>
      </c>
      <c r="AN3" s="6" t="s">
        <v>147</v>
      </c>
      <c r="AO3" s="6" t="s">
        <v>96</v>
      </c>
      <c r="AP3" s="6" t="s">
        <v>538</v>
      </c>
      <c r="AQ3" s="6" t="s">
        <v>75</v>
      </c>
      <c r="AR3" s="6" t="s">
        <v>1039</v>
      </c>
      <c r="AS3" s="6" t="s">
        <v>1047</v>
      </c>
      <c r="AT3" s="6" t="s">
        <v>1048</v>
      </c>
      <c r="AU3" s="6" t="s">
        <v>1046</v>
      </c>
      <c r="AV3" s="6" t="s">
        <v>1072</v>
      </c>
      <c r="AW3" s="6" t="s">
        <v>1073</v>
      </c>
      <c r="AX3" s="6" t="s">
        <v>1087</v>
      </c>
      <c r="AY3" s="6" t="s">
        <v>1088</v>
      </c>
      <c r="AZ3" s="6" t="s">
        <v>1089</v>
      </c>
    </row>
    <row r="4" spans="1:52" ht="12.6" thickBot="1">
      <c r="A4" s="6" t="s">
        <v>830</v>
      </c>
      <c r="B4" s="11" t="s">
        <v>831</v>
      </c>
      <c r="C4" s="6" t="s">
        <v>813</v>
      </c>
      <c r="D4" s="6" t="s">
        <v>298</v>
      </c>
      <c r="E4" s="6" t="s">
        <v>832</v>
      </c>
      <c r="F4" s="6" t="s">
        <v>833</v>
      </c>
      <c r="G4" s="6" t="s">
        <v>826</v>
      </c>
      <c r="H4" s="6" t="s">
        <v>815</v>
      </c>
      <c r="I4" s="6" t="s">
        <v>834</v>
      </c>
      <c r="J4" s="6" t="s">
        <v>835</v>
      </c>
      <c r="K4" s="6" t="s">
        <v>836</v>
      </c>
      <c r="L4" s="6" t="s">
        <v>106</v>
      </c>
      <c r="M4" s="6" t="s">
        <v>171</v>
      </c>
      <c r="N4" s="6" t="s">
        <v>890</v>
      </c>
      <c r="O4" s="6" t="s">
        <v>891</v>
      </c>
      <c r="P4" s="6" t="s">
        <v>892</v>
      </c>
      <c r="Q4" s="6" t="s">
        <v>554</v>
      </c>
      <c r="R4" s="6" t="s">
        <v>309</v>
      </c>
      <c r="S4" s="6" t="s">
        <v>893</v>
      </c>
      <c r="T4" s="6" t="s">
        <v>894</v>
      </c>
      <c r="U4" s="6" t="s">
        <v>939</v>
      </c>
      <c r="V4" s="6" t="s">
        <v>940</v>
      </c>
      <c r="W4" s="6" t="s">
        <v>941</v>
      </c>
      <c r="X4" s="6" t="s">
        <v>69</v>
      </c>
      <c r="Y4" s="6" t="s">
        <v>934</v>
      </c>
      <c r="Z4" s="6" t="s">
        <v>942</v>
      </c>
      <c r="AA4" s="6" t="s">
        <v>795</v>
      </c>
      <c r="AB4" s="6" t="s">
        <v>977</v>
      </c>
      <c r="AC4" s="6" t="s">
        <v>47</v>
      </c>
      <c r="AD4" s="6" t="s">
        <v>795</v>
      </c>
      <c r="AE4" s="6" t="s">
        <v>47</v>
      </c>
      <c r="AF4" s="6" t="s">
        <v>974</v>
      </c>
      <c r="AG4" s="6" t="s">
        <v>995</v>
      </c>
      <c r="AH4" s="6" t="s">
        <v>996</v>
      </c>
      <c r="AI4" s="6" t="s">
        <v>997</v>
      </c>
      <c r="AJ4" s="6" t="s">
        <v>76</v>
      </c>
      <c r="AK4" s="6" t="s">
        <v>1018</v>
      </c>
      <c r="AL4" s="6" t="s">
        <v>1013</v>
      </c>
      <c r="AM4" s="6" t="s">
        <v>1019</v>
      </c>
      <c r="AN4" s="6" t="s">
        <v>1020</v>
      </c>
      <c r="AO4" s="6" t="s">
        <v>69</v>
      </c>
      <c r="AP4" s="6" t="s">
        <v>554</v>
      </c>
      <c r="AQ4" s="6" t="s">
        <v>48</v>
      </c>
      <c r="AR4" s="6" t="s">
        <v>717</v>
      </c>
      <c r="AS4" s="6" t="s">
        <v>1049</v>
      </c>
      <c r="AT4" s="6" t="s">
        <v>1050</v>
      </c>
      <c r="AU4" s="6" t="s">
        <v>1051</v>
      </c>
      <c r="AV4" s="6" t="s">
        <v>1070</v>
      </c>
      <c r="AW4" s="6" t="s">
        <v>1074</v>
      </c>
      <c r="AX4" s="6" t="s">
        <v>1090</v>
      </c>
      <c r="AY4" s="6" t="s">
        <v>1091</v>
      </c>
      <c r="AZ4" s="6" t="s">
        <v>1092</v>
      </c>
    </row>
    <row r="5" spans="1:52" ht="12.6" thickBot="1">
      <c r="A5" s="6" t="s">
        <v>837</v>
      </c>
      <c r="B5" s="11" t="s">
        <v>812</v>
      </c>
      <c r="C5" s="6" t="s">
        <v>838</v>
      </c>
      <c r="D5" s="6" t="s">
        <v>304</v>
      </c>
      <c r="E5" s="6" t="s">
        <v>839</v>
      </c>
      <c r="F5" s="6" t="s">
        <v>840</v>
      </c>
      <c r="G5" s="6" t="s">
        <v>841</v>
      </c>
      <c r="H5" s="6" t="s">
        <v>842</v>
      </c>
      <c r="I5" s="6" t="s">
        <v>843</v>
      </c>
      <c r="J5" s="6" t="s">
        <v>844</v>
      </c>
      <c r="K5" s="6" t="s">
        <v>845</v>
      </c>
      <c r="L5" s="6" t="s">
        <v>829</v>
      </c>
      <c r="M5" s="6" t="s">
        <v>88</v>
      </c>
      <c r="N5" s="6" t="s">
        <v>895</v>
      </c>
      <c r="O5" s="6" t="s">
        <v>896</v>
      </c>
      <c r="P5" s="6" t="s">
        <v>897</v>
      </c>
      <c r="Q5" s="6" t="s">
        <v>898</v>
      </c>
      <c r="R5" s="6" t="s">
        <v>318</v>
      </c>
      <c r="S5" s="6" t="s">
        <v>899</v>
      </c>
      <c r="T5" s="6" t="s">
        <v>900</v>
      </c>
      <c r="U5" s="6" t="s">
        <v>943</v>
      </c>
      <c r="V5" s="6" t="s">
        <v>944</v>
      </c>
      <c r="W5" s="6" t="s">
        <v>114</v>
      </c>
      <c r="X5" s="6" t="s">
        <v>78</v>
      </c>
      <c r="Y5" s="6" t="s">
        <v>945</v>
      </c>
      <c r="Z5" s="6" t="s">
        <v>114</v>
      </c>
      <c r="AA5" s="6" t="s">
        <v>802</v>
      </c>
      <c r="AB5" s="6" t="s">
        <v>978</v>
      </c>
      <c r="AC5" s="6" t="s">
        <v>65</v>
      </c>
      <c r="AD5" s="6" t="s">
        <v>802</v>
      </c>
      <c r="AE5" s="6" t="s">
        <v>65</v>
      </c>
      <c r="AF5" s="6" t="s">
        <v>979</v>
      </c>
      <c r="AG5" s="6" t="s">
        <v>998</v>
      </c>
      <c r="AH5" s="6" t="s">
        <v>999</v>
      </c>
      <c r="AI5" s="6" t="s">
        <v>1000</v>
      </c>
      <c r="AJ5" s="6" t="s">
        <v>1001</v>
      </c>
      <c r="AK5" s="6" t="s">
        <v>1021</v>
      </c>
      <c r="AL5" s="6" t="s">
        <v>1013</v>
      </c>
      <c r="AM5" s="6" t="s">
        <v>1022</v>
      </c>
      <c r="AN5" s="6" t="s">
        <v>1023</v>
      </c>
      <c r="AO5" s="6" t="s">
        <v>78</v>
      </c>
      <c r="AP5" s="6" t="s">
        <v>1037</v>
      </c>
      <c r="AQ5" s="6" t="s">
        <v>75</v>
      </c>
      <c r="AR5" s="6" t="s">
        <v>1040</v>
      </c>
      <c r="AS5" s="6" t="s">
        <v>1052</v>
      </c>
      <c r="AT5" s="6" t="s">
        <v>1053</v>
      </c>
      <c r="AU5" s="6" t="s">
        <v>1054</v>
      </c>
      <c r="AV5" s="6" t="s">
        <v>1070</v>
      </c>
      <c r="AW5" s="6" t="s">
        <v>1075</v>
      </c>
      <c r="AX5" s="6" t="s">
        <v>1093</v>
      </c>
      <c r="AY5" s="6" t="s">
        <v>1094</v>
      </c>
      <c r="AZ5" s="6" t="s">
        <v>1095</v>
      </c>
    </row>
    <row r="6" spans="1:52" ht="12.6" thickBot="1">
      <c r="A6" s="6" t="s">
        <v>846</v>
      </c>
      <c r="B6" s="11" t="s">
        <v>847</v>
      </c>
      <c r="C6" s="6" t="s">
        <v>813</v>
      </c>
      <c r="D6" s="6" t="s">
        <v>327</v>
      </c>
      <c r="E6" s="6" t="s">
        <v>848</v>
      </c>
      <c r="F6" s="6" t="s">
        <v>826</v>
      </c>
      <c r="G6" s="6" t="s">
        <v>833</v>
      </c>
      <c r="H6" s="6" t="s">
        <v>849</v>
      </c>
      <c r="I6" s="6" t="s">
        <v>850</v>
      </c>
      <c r="J6" s="6" t="s">
        <v>851</v>
      </c>
      <c r="K6" s="6" t="s">
        <v>110</v>
      </c>
      <c r="L6" s="6" t="s">
        <v>819</v>
      </c>
      <c r="M6" s="6" t="s">
        <v>95</v>
      </c>
      <c r="N6" s="6" t="s">
        <v>901</v>
      </c>
      <c r="O6" s="6" t="s">
        <v>902</v>
      </c>
      <c r="P6" s="6" t="s">
        <v>903</v>
      </c>
      <c r="Q6" s="6" t="s">
        <v>130</v>
      </c>
      <c r="R6" s="6" t="s">
        <v>904</v>
      </c>
      <c r="S6" s="6" t="s">
        <v>905</v>
      </c>
      <c r="T6" s="6" t="s">
        <v>906</v>
      </c>
      <c r="U6" s="6" t="s">
        <v>946</v>
      </c>
      <c r="V6" s="6" t="s">
        <v>947</v>
      </c>
      <c r="W6" s="6" t="s">
        <v>56</v>
      </c>
      <c r="X6" s="6" t="s">
        <v>948</v>
      </c>
      <c r="Y6" s="6" t="s">
        <v>949</v>
      </c>
      <c r="Z6" s="6" t="s">
        <v>56</v>
      </c>
      <c r="AA6" s="6" t="s">
        <v>950</v>
      </c>
      <c r="AB6" s="6" t="s">
        <v>975</v>
      </c>
      <c r="AC6" s="6" t="s">
        <v>58</v>
      </c>
      <c r="AD6" s="6" t="s">
        <v>950</v>
      </c>
      <c r="AE6" s="6" t="s">
        <v>58</v>
      </c>
      <c r="AF6" s="6" t="s">
        <v>976</v>
      </c>
      <c r="AG6" s="6" t="s">
        <v>1002</v>
      </c>
      <c r="AH6" s="6" t="s">
        <v>949</v>
      </c>
      <c r="AI6" s="6" t="s">
        <v>1003</v>
      </c>
      <c r="AJ6" s="6" t="s">
        <v>1001</v>
      </c>
      <c r="AK6" s="6" t="s">
        <v>1024</v>
      </c>
      <c r="AL6" s="6" t="s">
        <v>1013</v>
      </c>
      <c r="AM6" s="6" t="s">
        <v>1025</v>
      </c>
      <c r="AN6" s="6" t="s">
        <v>1026</v>
      </c>
      <c r="AO6" s="6" t="s">
        <v>61</v>
      </c>
      <c r="AP6" s="6" t="s">
        <v>130</v>
      </c>
      <c r="AQ6" s="6" t="s">
        <v>75</v>
      </c>
      <c r="AR6" s="6" t="s">
        <v>529</v>
      </c>
      <c r="AS6" s="6" t="s">
        <v>1055</v>
      </c>
      <c r="AT6" s="6" t="s">
        <v>1056</v>
      </c>
      <c r="AU6" s="6" t="s">
        <v>1046</v>
      </c>
      <c r="AV6" s="6" t="s">
        <v>1072</v>
      </c>
      <c r="AW6" s="6" t="s">
        <v>1076</v>
      </c>
      <c r="AX6" s="6" t="s">
        <v>1096</v>
      </c>
      <c r="AY6" s="6" t="s">
        <v>1097</v>
      </c>
      <c r="AZ6" s="6" t="s">
        <v>1098</v>
      </c>
    </row>
    <row r="7" spans="1:52" ht="12.6" thickBot="1">
      <c r="A7" s="6" t="s">
        <v>852</v>
      </c>
      <c r="B7" s="11" t="s">
        <v>853</v>
      </c>
      <c r="C7" s="6" t="s">
        <v>822</v>
      </c>
      <c r="D7" s="6" t="s">
        <v>327</v>
      </c>
      <c r="E7" s="6" t="s">
        <v>854</v>
      </c>
      <c r="F7" s="6" t="s">
        <v>841</v>
      </c>
      <c r="G7" s="6" t="s">
        <v>840</v>
      </c>
      <c r="H7" s="6" t="s">
        <v>816</v>
      </c>
      <c r="I7" s="6" t="s">
        <v>855</v>
      </c>
      <c r="J7" s="6" t="s">
        <v>856</v>
      </c>
      <c r="K7" s="6" t="s">
        <v>851</v>
      </c>
      <c r="L7" s="6" t="s">
        <v>97</v>
      </c>
      <c r="M7" s="6" t="s">
        <v>120</v>
      </c>
      <c r="N7" s="6" t="s">
        <v>907</v>
      </c>
      <c r="O7" s="6" t="s">
        <v>908</v>
      </c>
      <c r="P7" s="6" t="s">
        <v>909</v>
      </c>
      <c r="Q7" s="6" t="s">
        <v>538</v>
      </c>
      <c r="R7" s="6" t="s">
        <v>910</v>
      </c>
      <c r="S7" s="6" t="s">
        <v>911</v>
      </c>
      <c r="T7" s="6" t="s">
        <v>912</v>
      </c>
      <c r="U7" s="6" t="s">
        <v>951</v>
      </c>
      <c r="V7" s="6" t="s">
        <v>952</v>
      </c>
      <c r="W7" s="6" t="s">
        <v>953</v>
      </c>
      <c r="X7" s="6" t="s">
        <v>937</v>
      </c>
      <c r="Y7" s="6" t="s">
        <v>954</v>
      </c>
      <c r="Z7" s="6" t="s">
        <v>101</v>
      </c>
      <c r="AA7" s="6" t="s">
        <v>787</v>
      </c>
      <c r="AB7" s="6" t="s">
        <v>980</v>
      </c>
      <c r="AC7" s="6" t="s">
        <v>58</v>
      </c>
      <c r="AD7" s="6" t="s">
        <v>787</v>
      </c>
      <c r="AE7" s="6" t="s">
        <v>58</v>
      </c>
      <c r="AF7" s="6" t="s">
        <v>976</v>
      </c>
      <c r="AG7" s="6" t="s">
        <v>588</v>
      </c>
      <c r="AH7" s="6" t="s">
        <v>954</v>
      </c>
      <c r="AI7" s="6" t="s">
        <v>992</v>
      </c>
      <c r="AJ7" s="6" t="s">
        <v>228</v>
      </c>
      <c r="AK7" s="6" t="s">
        <v>1027</v>
      </c>
      <c r="AL7" s="6" t="s">
        <v>1013</v>
      </c>
      <c r="AM7" s="6" t="s">
        <v>1028</v>
      </c>
      <c r="AN7" s="6" t="s">
        <v>1029</v>
      </c>
      <c r="AO7" s="6" t="s">
        <v>96</v>
      </c>
      <c r="AP7" s="6" t="s">
        <v>538</v>
      </c>
      <c r="AQ7" s="6" t="s">
        <v>48</v>
      </c>
      <c r="AR7" s="6" t="s">
        <v>545</v>
      </c>
      <c r="AS7" s="6" t="s">
        <v>1057</v>
      </c>
      <c r="AT7" s="6" t="s">
        <v>1058</v>
      </c>
      <c r="AU7" s="6" t="s">
        <v>1059</v>
      </c>
      <c r="AV7" s="6" t="s">
        <v>1070</v>
      </c>
      <c r="AW7" s="6" t="s">
        <v>1077</v>
      </c>
      <c r="AX7" s="6" t="s">
        <v>1099</v>
      </c>
      <c r="AY7" s="6" t="s">
        <v>1100</v>
      </c>
      <c r="AZ7" s="6" t="s">
        <v>1101</v>
      </c>
    </row>
    <row r="8" spans="1:52">
      <c r="A8" s="5" t="s">
        <v>857</v>
      </c>
      <c r="B8" s="12" t="s">
        <v>858</v>
      </c>
      <c r="C8" s="5" t="s">
        <v>838</v>
      </c>
      <c r="D8" s="5" t="s">
        <v>319</v>
      </c>
      <c r="E8" s="5" t="s">
        <v>859</v>
      </c>
      <c r="F8" s="5" t="s">
        <v>816</v>
      </c>
      <c r="G8" s="5" t="s">
        <v>815</v>
      </c>
      <c r="H8" s="5" t="s">
        <v>860</v>
      </c>
      <c r="I8" s="5" t="s">
        <v>861</v>
      </c>
      <c r="J8" s="5" t="s">
        <v>836</v>
      </c>
      <c r="K8" s="5" t="s">
        <v>862</v>
      </c>
      <c r="L8" s="5" t="s">
        <v>863</v>
      </c>
      <c r="M8" s="5" t="s">
        <v>104</v>
      </c>
      <c r="N8" s="5" t="s">
        <v>913</v>
      </c>
      <c r="O8" s="5" t="s">
        <v>914</v>
      </c>
      <c r="P8" s="5" t="s">
        <v>915</v>
      </c>
      <c r="Q8" s="5" t="s">
        <v>753</v>
      </c>
      <c r="R8" s="5" t="s">
        <v>323</v>
      </c>
      <c r="S8" s="5" t="s">
        <v>916</v>
      </c>
      <c r="T8" s="5" t="s">
        <v>917</v>
      </c>
      <c r="U8" s="5" t="s">
        <v>955</v>
      </c>
      <c r="V8" s="5" t="s">
        <v>956</v>
      </c>
      <c r="W8" s="5" t="s">
        <v>957</v>
      </c>
      <c r="X8" s="5" t="s">
        <v>958</v>
      </c>
      <c r="Y8" s="5" t="s">
        <v>959</v>
      </c>
      <c r="Z8" s="5" t="s">
        <v>960</v>
      </c>
      <c r="AA8" s="5" t="s">
        <v>961</v>
      </c>
      <c r="AB8" s="5" t="s">
        <v>981</v>
      </c>
      <c r="AC8" s="5" t="s">
        <v>65</v>
      </c>
      <c r="AD8" s="5" t="s">
        <v>961</v>
      </c>
      <c r="AE8" s="5" t="s">
        <v>65</v>
      </c>
      <c r="AF8" s="5" t="s">
        <v>982</v>
      </c>
      <c r="AG8" s="5" t="s">
        <v>1004</v>
      </c>
      <c r="AH8" s="5" t="s">
        <v>959</v>
      </c>
      <c r="AI8" s="5" t="s">
        <v>1005</v>
      </c>
      <c r="AJ8" s="5" t="s">
        <v>1001</v>
      </c>
      <c r="AK8" s="5" t="s">
        <v>960</v>
      </c>
      <c r="AL8" s="5" t="s">
        <v>1013</v>
      </c>
      <c r="AM8" s="5" t="s">
        <v>1030</v>
      </c>
      <c r="AN8" s="5" t="s">
        <v>155</v>
      </c>
      <c r="AO8" s="5" t="s">
        <v>105</v>
      </c>
      <c r="AP8" s="5" t="s">
        <v>753</v>
      </c>
      <c r="AQ8" s="5" t="s">
        <v>59</v>
      </c>
      <c r="AR8" s="5" t="s">
        <v>545</v>
      </c>
      <c r="AS8" s="5" t="s">
        <v>1060</v>
      </c>
      <c r="AT8" s="5" t="s">
        <v>1061</v>
      </c>
      <c r="AU8" s="5" t="s">
        <v>1062</v>
      </c>
      <c r="AV8" s="5" t="s">
        <v>1070</v>
      </c>
      <c r="AW8" s="5" t="s">
        <v>1078</v>
      </c>
      <c r="AX8" s="5" t="s">
        <v>1102</v>
      </c>
      <c r="AY8" s="5" t="s">
        <v>1103</v>
      </c>
      <c r="AZ8" s="5" t="s">
        <v>1104</v>
      </c>
    </row>
    <row r="9" spans="1:52">
      <c r="A9" s="5" t="s">
        <v>89</v>
      </c>
      <c r="B9" s="12" t="s">
        <v>864</v>
      </c>
      <c r="C9" s="5" t="s">
        <v>838</v>
      </c>
      <c r="D9" s="5" t="s">
        <v>319</v>
      </c>
      <c r="E9" s="5" t="s">
        <v>865</v>
      </c>
      <c r="F9" s="5" t="s">
        <v>824</v>
      </c>
      <c r="G9" s="5" t="s">
        <v>825</v>
      </c>
      <c r="H9" s="5" t="s">
        <v>866</v>
      </c>
      <c r="I9" s="5" t="s">
        <v>860</v>
      </c>
      <c r="J9" s="5" t="s">
        <v>867</v>
      </c>
      <c r="K9" s="5" t="s">
        <v>868</v>
      </c>
      <c r="L9" s="5" t="s">
        <v>869</v>
      </c>
      <c r="M9" s="5" t="s">
        <v>286</v>
      </c>
      <c r="N9" s="5" t="s">
        <v>918</v>
      </c>
      <c r="O9" s="5" t="s">
        <v>919</v>
      </c>
      <c r="P9" s="5" t="s">
        <v>920</v>
      </c>
      <c r="Q9" s="5" t="s">
        <v>621</v>
      </c>
      <c r="R9" s="5" t="s">
        <v>921</v>
      </c>
      <c r="S9" s="5" t="s">
        <v>916</v>
      </c>
      <c r="T9" s="5" t="s">
        <v>922</v>
      </c>
      <c r="U9" s="5" t="s">
        <v>962</v>
      </c>
      <c r="V9" s="5" t="s">
        <v>963</v>
      </c>
      <c r="W9" s="5" t="s">
        <v>114</v>
      </c>
      <c r="X9" s="5" t="s">
        <v>964</v>
      </c>
      <c r="Y9" s="5" t="s">
        <v>945</v>
      </c>
      <c r="Z9" s="5" t="s">
        <v>74</v>
      </c>
      <c r="AA9" s="5" t="s">
        <v>961</v>
      </c>
      <c r="AB9" s="5" t="s">
        <v>977</v>
      </c>
      <c r="AC9" s="5" t="s">
        <v>65</v>
      </c>
      <c r="AD9" s="5" t="s">
        <v>961</v>
      </c>
      <c r="AE9" s="5" t="s">
        <v>65</v>
      </c>
      <c r="AF9" s="5" t="s">
        <v>979</v>
      </c>
      <c r="AG9" s="5" t="s">
        <v>1006</v>
      </c>
      <c r="AH9" s="5" t="s">
        <v>999</v>
      </c>
      <c r="AI9" s="5" t="s">
        <v>1007</v>
      </c>
      <c r="AJ9" s="5" t="s">
        <v>76</v>
      </c>
      <c r="AK9" s="5" t="s">
        <v>1021</v>
      </c>
      <c r="AL9" s="5" t="s">
        <v>1013</v>
      </c>
      <c r="AM9" s="5" t="s">
        <v>1031</v>
      </c>
      <c r="AN9" s="5" t="s">
        <v>786</v>
      </c>
      <c r="AO9" s="5" t="s">
        <v>1032</v>
      </c>
      <c r="AP9" s="5" t="s">
        <v>621</v>
      </c>
      <c r="AQ9" s="5" t="s">
        <v>48</v>
      </c>
      <c r="AR9" s="5" t="s">
        <v>1040</v>
      </c>
      <c r="AS9" s="5" t="s">
        <v>1063</v>
      </c>
      <c r="AT9" s="5" t="s">
        <v>1064</v>
      </c>
      <c r="AU9" s="5" t="s">
        <v>1065</v>
      </c>
      <c r="AV9" s="5" t="s">
        <v>1072</v>
      </c>
      <c r="AW9" s="5" t="s">
        <v>1079</v>
      </c>
      <c r="AX9" s="5" t="s">
        <v>1105</v>
      </c>
      <c r="AY9" s="5" t="s">
        <v>1106</v>
      </c>
      <c r="AZ9" s="5" t="s">
        <v>1107</v>
      </c>
    </row>
    <row r="10" spans="1:52">
      <c r="A10" s="5" t="s">
        <v>52</v>
      </c>
      <c r="B10" s="12" t="s">
        <v>870</v>
      </c>
      <c r="C10" s="5" t="s">
        <v>838</v>
      </c>
      <c r="D10" s="5" t="s">
        <v>319</v>
      </c>
      <c r="E10" s="5" t="s">
        <v>871</v>
      </c>
      <c r="F10" s="5" t="s">
        <v>825</v>
      </c>
      <c r="G10" s="5" t="s">
        <v>824</v>
      </c>
      <c r="H10" s="5" t="s">
        <v>866</v>
      </c>
      <c r="I10" s="5" t="s">
        <v>825</v>
      </c>
      <c r="J10" s="5" t="s">
        <v>851</v>
      </c>
      <c r="K10" s="5" t="s">
        <v>867</v>
      </c>
      <c r="L10" s="5" t="s">
        <v>97</v>
      </c>
      <c r="M10" s="5" t="s">
        <v>49</v>
      </c>
      <c r="N10" s="5" t="s">
        <v>180</v>
      </c>
      <c r="O10" s="5" t="s">
        <v>923</v>
      </c>
      <c r="P10" s="5" t="s">
        <v>924</v>
      </c>
      <c r="Q10" s="5" t="s">
        <v>869</v>
      </c>
      <c r="R10" s="5" t="s">
        <v>921</v>
      </c>
      <c r="S10" s="5" t="s">
        <v>905</v>
      </c>
      <c r="T10" s="5" t="s">
        <v>925</v>
      </c>
      <c r="U10" s="5" t="s">
        <v>965</v>
      </c>
      <c r="V10" s="5" t="s">
        <v>966</v>
      </c>
      <c r="W10" s="5" t="s">
        <v>967</v>
      </c>
      <c r="X10" s="5" t="s">
        <v>968</v>
      </c>
      <c r="Y10" s="5" t="s">
        <v>954</v>
      </c>
      <c r="Z10" s="5" t="s">
        <v>87</v>
      </c>
      <c r="AA10" s="5" t="s">
        <v>795</v>
      </c>
      <c r="AB10" s="5" t="s">
        <v>983</v>
      </c>
      <c r="AC10" s="5" t="s">
        <v>65</v>
      </c>
      <c r="AD10" s="5" t="s">
        <v>795</v>
      </c>
      <c r="AE10" s="5" t="s">
        <v>65</v>
      </c>
      <c r="AF10" s="5" t="s">
        <v>979</v>
      </c>
      <c r="AG10" s="5" t="s">
        <v>1004</v>
      </c>
      <c r="AH10" s="5" t="s">
        <v>999</v>
      </c>
      <c r="AI10" s="5" t="s">
        <v>1009</v>
      </c>
      <c r="AJ10" s="5" t="s">
        <v>66</v>
      </c>
      <c r="AK10" s="5" t="s">
        <v>1033</v>
      </c>
      <c r="AL10" s="5" t="s">
        <v>1013</v>
      </c>
      <c r="AM10" s="5" t="s">
        <v>1034</v>
      </c>
      <c r="AN10" s="5" t="s">
        <v>277</v>
      </c>
      <c r="AO10" s="5" t="s">
        <v>1035</v>
      </c>
      <c r="AP10" s="5" t="s">
        <v>1008</v>
      </c>
      <c r="AQ10" s="5" t="s">
        <v>59</v>
      </c>
      <c r="AR10" s="5" t="s">
        <v>545</v>
      </c>
      <c r="AS10" s="5" t="s">
        <v>1066</v>
      </c>
      <c r="AT10" s="5" t="s">
        <v>1064</v>
      </c>
      <c r="AU10" s="5" t="s">
        <v>1067</v>
      </c>
      <c r="AV10" s="5" t="s">
        <v>1072</v>
      </c>
      <c r="AW10" s="5" t="s">
        <v>1080</v>
      </c>
      <c r="AX10" s="5" t="s">
        <v>1108</v>
      </c>
      <c r="AY10" s="5" t="s">
        <v>1109</v>
      </c>
      <c r="AZ10" s="5" t="s">
        <v>1107</v>
      </c>
    </row>
  </sheetData>
  <conditionalFormatting sqref="A1:XFD1">
    <cfRule type="duplicateValues" dxfId="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6777B-F1C1-4690-9EA9-27047E0341A2}">
  <dimension ref="A1:CP30"/>
  <sheetViews>
    <sheetView zoomScaleNormal="100" workbookViewId="0">
      <pane xSplit="2" ySplit="1" topLeftCell="C27" activePane="bottomRight" state="frozen"/>
      <selection pane="topRight" activeCell="C1" sqref="C1"/>
      <selection pane="bottomLeft" activeCell="A2" sqref="A2"/>
      <selection pane="bottomRight" sqref="A1:XFD1048576"/>
    </sheetView>
  </sheetViews>
  <sheetFormatPr defaultColWidth="19.88671875" defaultRowHeight="35.4" customHeight="1"/>
  <cols>
    <col min="1" max="1" width="19.88671875" style="5"/>
    <col min="2" max="2" width="19.88671875" style="12"/>
    <col min="3" max="46" width="19.88671875" style="5"/>
    <col min="47" max="47" width="18.44140625" style="5" customWidth="1"/>
    <col min="48" max="48" width="4.5546875" style="5" customWidth="1"/>
    <col min="49" max="93" width="8.21875" style="5" customWidth="1"/>
    <col min="94" max="16384" width="19.88671875" style="5"/>
  </cols>
  <sheetData>
    <row r="1" spans="1:94" ht="35.4" customHeight="1" thickBot="1">
      <c r="A1" s="4" t="s">
        <v>116</v>
      </c>
      <c r="B1" s="10" t="s">
        <v>29</v>
      </c>
      <c r="C1" s="8" t="s">
        <v>30</v>
      </c>
      <c r="D1" s="8" t="s">
        <v>31</v>
      </c>
      <c r="E1" s="8" t="s">
        <v>32</v>
      </c>
      <c r="F1" s="8" t="s">
        <v>33</v>
      </c>
      <c r="G1" s="8" t="s">
        <v>34</v>
      </c>
      <c r="H1" s="8" t="s">
        <v>35</v>
      </c>
      <c r="I1" s="8" t="s">
        <v>36</v>
      </c>
      <c r="J1" s="8" t="s">
        <v>37</v>
      </c>
      <c r="K1" s="8" t="s">
        <v>38</v>
      </c>
      <c r="L1" s="8" t="s">
        <v>39</v>
      </c>
      <c r="M1" s="8" t="s">
        <v>40</v>
      </c>
      <c r="N1" s="8" t="s">
        <v>182</v>
      </c>
      <c r="O1" s="8" t="s">
        <v>41</v>
      </c>
      <c r="P1" s="8" t="s">
        <v>42</v>
      </c>
      <c r="Q1" s="9" t="s">
        <v>43</v>
      </c>
      <c r="R1" s="9" t="s">
        <v>292</v>
      </c>
      <c r="S1" s="9" t="s">
        <v>293</v>
      </c>
      <c r="T1" s="9" t="s">
        <v>294</v>
      </c>
      <c r="U1" s="9" t="s">
        <v>295</v>
      </c>
      <c r="V1" s="9" t="s">
        <v>296</v>
      </c>
      <c r="W1" s="9" t="s">
        <v>297</v>
      </c>
      <c r="X1" s="9" t="s">
        <v>227</v>
      </c>
      <c r="Y1" s="9" t="s">
        <v>390</v>
      </c>
      <c r="Z1" s="9" t="s">
        <v>391</v>
      </c>
      <c r="AA1" s="9" t="s">
        <v>392</v>
      </c>
      <c r="AB1" s="9" t="s">
        <v>393</v>
      </c>
      <c r="AC1" s="9" t="s">
        <v>496</v>
      </c>
      <c r="AD1" s="9" t="s">
        <v>497</v>
      </c>
      <c r="AE1" s="9" t="s">
        <v>498</v>
      </c>
      <c r="AF1" s="9" t="s">
        <v>499</v>
      </c>
      <c r="AG1" s="9" t="s">
        <v>500</v>
      </c>
      <c r="AH1" s="9" t="s">
        <v>501</v>
      </c>
      <c r="AI1" s="9" t="s">
        <v>502</v>
      </c>
      <c r="AJ1" s="9" t="s">
        <v>503</v>
      </c>
      <c r="AK1" s="9" t="s">
        <v>504</v>
      </c>
      <c r="AL1" s="9" t="s">
        <v>505</v>
      </c>
      <c r="AM1" s="9" t="s">
        <v>506</v>
      </c>
      <c r="AN1" s="9" t="s">
        <v>507</v>
      </c>
      <c r="AO1" s="9" t="s">
        <v>508</v>
      </c>
      <c r="AP1" s="9" t="s">
        <v>509</v>
      </c>
      <c r="AQ1" s="9" t="s">
        <v>510</v>
      </c>
      <c r="AR1" s="9" t="s">
        <v>511</v>
      </c>
      <c r="AS1" s="9" t="s">
        <v>512</v>
      </c>
      <c r="AT1" s="9" t="s">
        <v>513</v>
      </c>
      <c r="AU1" s="14" t="s">
        <v>1110</v>
      </c>
      <c r="AV1" s="14"/>
    </row>
    <row r="2" spans="1:94" ht="35.4" customHeight="1" thickBot="1">
      <c r="A2" s="6">
        <v>1</v>
      </c>
      <c r="B2" s="11" t="s">
        <v>44</v>
      </c>
      <c r="C2" s="6" t="s">
        <v>183</v>
      </c>
      <c r="D2" s="6" t="s">
        <v>184</v>
      </c>
      <c r="E2" s="6" t="s">
        <v>185</v>
      </c>
      <c r="F2" s="6" t="s">
        <v>75</v>
      </c>
      <c r="G2" s="6" t="s">
        <v>46</v>
      </c>
      <c r="H2" s="6" t="s">
        <v>47</v>
      </c>
      <c r="I2" s="6" t="s">
        <v>75</v>
      </c>
      <c r="J2" s="6" t="s">
        <v>186</v>
      </c>
      <c r="K2" s="6" t="s">
        <v>187</v>
      </c>
      <c r="L2" s="6" t="s">
        <v>188</v>
      </c>
      <c r="M2" s="6" t="s">
        <v>50</v>
      </c>
      <c r="N2" s="6" t="s">
        <v>187</v>
      </c>
      <c r="O2" s="6" t="s">
        <v>51</v>
      </c>
      <c r="P2" s="6" t="s">
        <v>52</v>
      </c>
      <c r="Q2" s="7" t="s">
        <v>189</v>
      </c>
      <c r="R2" s="7" t="s">
        <v>298</v>
      </c>
      <c r="S2" s="7" t="s">
        <v>299</v>
      </c>
      <c r="T2" s="7" t="s">
        <v>300</v>
      </c>
      <c r="U2" s="7" t="s">
        <v>301</v>
      </c>
      <c r="V2" s="7" t="s">
        <v>302</v>
      </c>
      <c r="W2" s="7" t="s">
        <v>303</v>
      </c>
      <c r="X2" s="7" t="s">
        <v>394</v>
      </c>
      <c r="Y2" s="7" t="s">
        <v>395</v>
      </c>
      <c r="Z2" s="7" t="s">
        <v>396</v>
      </c>
      <c r="AA2" s="7" t="s">
        <v>397</v>
      </c>
      <c r="AB2" s="7" t="s">
        <v>398</v>
      </c>
      <c r="AC2" s="7" t="s">
        <v>514</v>
      </c>
      <c r="AD2" s="7" t="s">
        <v>515</v>
      </c>
      <c r="AE2" s="7" t="s">
        <v>516</v>
      </c>
      <c r="AF2" s="7" t="s">
        <v>517</v>
      </c>
      <c r="AG2" s="7" t="s">
        <v>518</v>
      </c>
      <c r="AH2" s="7" t="s">
        <v>519</v>
      </c>
      <c r="AI2" s="7" t="s">
        <v>520</v>
      </c>
      <c r="AJ2" s="7" t="s">
        <v>521</v>
      </c>
      <c r="AK2" s="7" t="s">
        <v>130</v>
      </c>
      <c r="AL2" s="7" t="s">
        <v>522</v>
      </c>
      <c r="AM2" s="7" t="s">
        <v>523</v>
      </c>
      <c r="AN2" s="7" t="s">
        <v>524</v>
      </c>
      <c r="AO2" s="7" t="s">
        <v>525</v>
      </c>
      <c r="AP2" s="7" t="s">
        <v>526</v>
      </c>
      <c r="AQ2" s="7" t="s">
        <v>527</v>
      </c>
      <c r="AR2" s="7" t="s">
        <v>528</v>
      </c>
      <c r="AS2" s="7" t="s">
        <v>529</v>
      </c>
      <c r="AT2" s="5" t="s">
        <v>47</v>
      </c>
      <c r="AU2" s="5" t="str">
        <f>AV2</f>
        <v>Nakshatra: Ashwini
Ruling Deity: Ashvins_x000D_Symbol: Horse Head_x000D_Animal: Male Horse_x000D_Nature: Sattva_x000D_Gender: Male_x000D_Dosha: Pitta_x000D_Guna: Sattva_x000D_Purpose: Health_x000D_Tree: Asvattha_x000D_Gemstone: Ketu's Gem_x000D_Yoga: Saubhagya_x000D_Plant/Flower: Asvattha_x000D_Color: Light Blue_x000D_Planet: Ketu_x000D_Mantra: Om Ashvinau Namaha_x000D_Body Temperament: Fiery_x000D_Career/Profession: Surgeons, Athletes, Entrepreneurs_x000D_Compatibility: Bharani, Krittika, Rohini, Mrigashirsha, Punarvasu_x000D_Lucky Numbers: 1, 10_x000D_Lucky Days: Sunday, Tuesday_x000D_Lucky Directions: East_x000D_Auspicious Activities: Starting new projects, marriage, buying vehicles_x000D_Inauspicious Activities: Surgery, disputes, arguments_x000D_Health Issues: Headaches, migraines_x000D_Prayers or Rituals: Worship Lord Ketu_x000D_Historical/Mythological Significance: Ashwini Kumaras, the divine physician twins_x000D_Mudra: Aswini Mudra_x000D_Food/Dietary Recommendation: Light foods, vegetarian, fresh fruits and vegetables_x000D_Yoga Posture/Asana: Surya Namaskar, Trikonasana, Tadasana_x000D_Tarot Card/Divination Symbol: The Chariot_x000D_Hindu Festivals/Holidays: Holi_x000D_Chakra/Energy Center: Muladhara_x000D_Yantra/Sacred Geometry: Surya Yantra_x000D_Spiritual Practice/Sadhana: Visualize the chariot of the sun_x000D_Metal/Mineral: Gold_x000D_Aromatherapy/Essential Oils: Lemon, ginger, basil_x000D_Personality Traits/Characteristics: Energetic, adventurous, spontaneous_x000D_Mythological Story/Legend: The Ashwins, twin horsemen_x000D_Sound/Mantra: Om Ram_x000D_Flower: Carnation_x000D_Prana: Prana Vayu_x000D_Varna: Vaishya_x000D_Taste: Sweet_x000D_Dosha Element: Pitta_x000D_</v>
      </c>
      <c r="AV2" s="5" t="str">
        <f>AW2&amp;AX2&amp;AY2&amp;AZ2&amp;BA2&amp;BB2&amp;BC2&amp;BD2&amp;BE2&amp;BF2&amp;BG2&amp;BH2&amp;BI2&amp;BJ2&amp;BK2&amp;BL2&amp;BM2&amp;BN2&amp;BO2&amp;BP2&amp;BQ2&amp;BR2&amp;BS2&amp;BT2&amp;BU2&amp;BV2&amp;BW2&amp;BX2&amp;BY2&amp;BZ2&amp;CA2&amp;CB2&amp;CC2&amp;CD2&amp;CE2&amp;CF2&amp;CG2&amp;CH2&amp;CI2&amp;CJ2&amp;CK2&amp;CL2&amp;CM2&amp;CN2&amp;CO2</f>
        <v>Nakshatra: Ashwini
Ruling Deity: Ashvins_x000D_Symbol: Horse Head_x000D_Animal: Male Horse_x000D_Nature: Sattva_x000D_Gender: Male_x000D_Dosha: Pitta_x000D_Guna: Sattva_x000D_Purpose: Health_x000D_Tree: Asvattha_x000D_Gemstone: Ketu's Gem_x000D_Yoga: Saubhagya_x000D_Plant/Flower: Asvattha_x000D_Color: Light Blue_x000D_Planet: Ketu_x000D_Mantra: Om Ashvinau Namaha_x000D_Body Temperament: Fiery_x000D_Career/Profession: Surgeons, Athletes, Entrepreneurs_x000D_Compatibility: Bharani, Krittika, Rohini, Mrigashirsha, Punarvasu_x000D_Lucky Numbers: 1, 10_x000D_Lucky Days: Sunday, Tuesday_x000D_Lucky Directions: East_x000D_Auspicious Activities: Starting new projects, marriage, buying vehicles_x000D_Inauspicious Activities: Surgery, disputes, arguments_x000D_Health Issues: Headaches, migraines_x000D_Prayers or Rituals: Worship Lord Ketu_x000D_Historical/Mythological Significance: Ashwini Kumaras, the divine physician twins_x000D_Mudra: Aswini Mudra_x000D_Food/Dietary Recommendation: Light foods, vegetarian, fresh fruits and vegetables_x000D_Yoga Posture/Asana: Surya Namaskar, Trikonasana, Tadasana_x000D_Tarot Card/Divination Symbol: The Chariot_x000D_Hindu Festivals/Holidays: Holi_x000D_Chakra/Energy Center: Muladhara_x000D_Yantra/Sacred Geometry: Surya Yantra_x000D_Spiritual Practice/Sadhana: Visualize the chariot of the sun_x000D_Metal/Mineral: Gold_x000D_Aromatherapy/Essential Oils: Lemon, ginger, basil_x000D_Personality Traits/Characteristics: Energetic, adventurous, spontaneous_x000D_Mythological Story/Legend: The Ashwins, twin horsemen_x000D_Sound/Mantra: Om Ram_x000D_Flower: Carnation_x000D_Prana: Prana Vayu_x000D_Varna: Vaishya_x000D_Taste: Sweet_x000D_Dosha Element: Pitta_x000D_</v>
      </c>
      <c r="AW2" s="5" t="str">
        <f>B$1&amp;": "&amp;B2&amp;CHAR(10)</f>
        <v xml:space="preserve">Nakshatra: Ashwini
</v>
      </c>
      <c r="AX2" s="5" t="str">
        <f>C$1&amp;": "&amp;C2&amp;CHAR(13)</f>
        <v>Ruling Deity: Ashvins_x000D_</v>
      </c>
      <c r="AY2" s="5" t="str">
        <f t="shared" ref="AY2:CO2" si="0">D$1&amp;": "&amp;D2&amp;CHAR(13)</f>
        <v>Symbol: Horse Head_x000D_</v>
      </c>
      <c r="AZ2" s="5" t="str">
        <f t="shared" si="0"/>
        <v>Animal: Male Horse_x000D_</v>
      </c>
      <c r="BA2" s="5" t="str">
        <f t="shared" si="0"/>
        <v>Nature: Sattva_x000D_</v>
      </c>
      <c r="BB2" s="5" t="str">
        <f t="shared" si="0"/>
        <v>Gender: Male_x000D_</v>
      </c>
      <c r="BC2" s="5" t="str">
        <f t="shared" si="0"/>
        <v>Dosha: Pitta_x000D_</v>
      </c>
      <c r="BD2" s="5" t="str">
        <f t="shared" si="0"/>
        <v>Guna: Sattva_x000D_</v>
      </c>
      <c r="BE2" s="5" t="str">
        <f t="shared" si="0"/>
        <v>Purpose: Health_x000D_</v>
      </c>
      <c r="BF2" s="5" t="str">
        <f t="shared" si="0"/>
        <v>Tree: Asvattha_x000D_</v>
      </c>
      <c r="BG2" s="5" t="str">
        <f t="shared" si="0"/>
        <v>Gemstone: Ketu's Gem_x000D_</v>
      </c>
      <c r="BH2" s="5" t="str">
        <f t="shared" si="0"/>
        <v>Yoga: Saubhagya_x000D_</v>
      </c>
      <c r="BI2" s="5" t="str">
        <f t="shared" si="0"/>
        <v>Plant/Flower: Asvattha_x000D_</v>
      </c>
      <c r="BJ2" s="5" t="str">
        <f t="shared" si="0"/>
        <v>Color: Light Blue_x000D_</v>
      </c>
      <c r="BK2" s="5" t="str">
        <f t="shared" si="0"/>
        <v>Planet: Ketu_x000D_</v>
      </c>
      <c r="BL2" s="5" t="str">
        <f t="shared" si="0"/>
        <v>Mantra: Om Ashvinau Namaha_x000D_</v>
      </c>
      <c r="BM2" s="5" t="str">
        <f t="shared" si="0"/>
        <v>Body Temperament: Fiery_x000D_</v>
      </c>
      <c r="BN2" s="5" t="str">
        <f t="shared" si="0"/>
        <v>Career/Profession: Surgeons, Athletes, Entrepreneurs_x000D_</v>
      </c>
      <c r="BO2" s="5" t="str">
        <f t="shared" si="0"/>
        <v>Compatibility: Bharani, Krittika, Rohini, Mrigashirsha, Punarvasu_x000D_</v>
      </c>
      <c r="BP2" s="5" t="str">
        <f t="shared" si="0"/>
        <v>Lucky Numbers: 1, 10_x000D_</v>
      </c>
      <c r="BQ2" s="5" t="str">
        <f t="shared" si="0"/>
        <v>Lucky Days: Sunday, Tuesday_x000D_</v>
      </c>
      <c r="BR2" s="5" t="str">
        <f t="shared" si="0"/>
        <v>Lucky Directions: East_x000D_</v>
      </c>
      <c r="BS2" s="5" t="str">
        <f t="shared" si="0"/>
        <v>Auspicious Activities: Starting new projects, marriage, buying vehicles_x000D_</v>
      </c>
      <c r="BT2" s="5" t="str">
        <f t="shared" si="0"/>
        <v>Inauspicious Activities: Surgery, disputes, arguments_x000D_</v>
      </c>
      <c r="BU2" s="5" t="str">
        <f t="shared" si="0"/>
        <v>Health Issues: Headaches, migraines_x000D_</v>
      </c>
      <c r="BV2" s="5" t="str">
        <f t="shared" si="0"/>
        <v>Prayers or Rituals: Worship Lord Ketu_x000D_</v>
      </c>
      <c r="BW2" s="5" t="str">
        <f t="shared" si="0"/>
        <v>Historical/Mythological Significance: Ashwini Kumaras, the divine physician twins_x000D_</v>
      </c>
      <c r="BX2" s="5" t="str">
        <f t="shared" si="0"/>
        <v>Mudra: Aswini Mudra_x000D_</v>
      </c>
      <c r="BY2" s="5" t="str">
        <f t="shared" si="0"/>
        <v>Food/Dietary Recommendation: Light foods, vegetarian, fresh fruits and vegetables_x000D_</v>
      </c>
      <c r="BZ2" s="5" t="str">
        <f t="shared" si="0"/>
        <v>Yoga Posture/Asana: Surya Namaskar, Trikonasana, Tadasana_x000D_</v>
      </c>
      <c r="CA2" s="5" t="str">
        <f t="shared" si="0"/>
        <v>Tarot Card/Divination Symbol: The Chariot_x000D_</v>
      </c>
      <c r="CB2" s="5" t="str">
        <f t="shared" si="0"/>
        <v>Hindu Festivals/Holidays: Holi_x000D_</v>
      </c>
      <c r="CC2" s="5" t="str">
        <f t="shared" si="0"/>
        <v>Chakra/Energy Center: Muladhara_x000D_</v>
      </c>
      <c r="CD2" s="5" t="str">
        <f t="shared" si="0"/>
        <v>Yantra/Sacred Geometry: Surya Yantra_x000D_</v>
      </c>
      <c r="CE2" s="5" t="str">
        <f t="shared" si="0"/>
        <v>Spiritual Practice/Sadhana: Visualize the chariot of the sun_x000D_</v>
      </c>
      <c r="CF2" s="5" t="str">
        <f t="shared" si="0"/>
        <v>Metal/Mineral: Gold_x000D_</v>
      </c>
      <c r="CG2" s="5" t="str">
        <f t="shared" si="0"/>
        <v>Aromatherapy/Essential Oils: Lemon, ginger, basil_x000D_</v>
      </c>
      <c r="CH2" s="5" t="str">
        <f t="shared" si="0"/>
        <v>Personality Traits/Characteristics: Energetic, adventurous, spontaneous_x000D_</v>
      </c>
      <c r="CI2" s="5" t="str">
        <f t="shared" si="0"/>
        <v>Mythological Story/Legend: The Ashwins, twin horsemen_x000D_</v>
      </c>
      <c r="CJ2" s="5" t="str">
        <f t="shared" si="0"/>
        <v>Sound/Mantra: Om Ram_x000D_</v>
      </c>
      <c r="CK2" s="5" t="str">
        <f t="shared" si="0"/>
        <v>Flower: Carnation_x000D_</v>
      </c>
      <c r="CL2" s="5" t="str">
        <f t="shared" si="0"/>
        <v>Prana: Prana Vayu_x000D_</v>
      </c>
      <c r="CM2" s="5" t="str">
        <f t="shared" si="0"/>
        <v>Varna: Vaishya_x000D_</v>
      </c>
      <c r="CN2" s="5" t="str">
        <f t="shared" si="0"/>
        <v>Taste: Sweet_x000D_</v>
      </c>
      <c r="CO2" s="5" t="str">
        <f t="shared" si="0"/>
        <v>Dosha Element: Pitta_x000D_</v>
      </c>
    </row>
    <row r="3" spans="1:94" ht="35.4" customHeight="1" thickBot="1">
      <c r="A3" s="6">
        <v>2</v>
      </c>
      <c r="B3" s="11" t="s">
        <v>53</v>
      </c>
      <c r="C3" s="6" t="s">
        <v>54</v>
      </c>
      <c r="D3" s="6" t="s">
        <v>55</v>
      </c>
      <c r="E3" s="6" t="s">
        <v>190</v>
      </c>
      <c r="F3" s="6" t="s">
        <v>48</v>
      </c>
      <c r="G3" s="6" t="s">
        <v>57</v>
      </c>
      <c r="H3" s="6" t="s">
        <v>47</v>
      </c>
      <c r="I3" s="6" t="s">
        <v>59</v>
      </c>
      <c r="J3" s="6" t="s">
        <v>191</v>
      </c>
      <c r="K3" s="6" t="s">
        <v>192</v>
      </c>
      <c r="L3" s="6" t="s">
        <v>77</v>
      </c>
      <c r="M3" s="6" t="s">
        <v>83</v>
      </c>
      <c r="N3" s="6" t="s">
        <v>192</v>
      </c>
      <c r="O3" s="6" t="s">
        <v>126</v>
      </c>
      <c r="P3" s="6" t="s">
        <v>62</v>
      </c>
      <c r="Q3" s="7" t="s">
        <v>193</v>
      </c>
      <c r="R3" s="7" t="s">
        <v>304</v>
      </c>
      <c r="S3" s="7" t="s">
        <v>305</v>
      </c>
      <c r="T3" s="7" t="s">
        <v>306</v>
      </c>
      <c r="U3" s="7" t="s">
        <v>307</v>
      </c>
      <c r="V3" s="7" t="s">
        <v>308</v>
      </c>
      <c r="W3" s="7" t="s">
        <v>309</v>
      </c>
      <c r="X3" s="7" t="s">
        <v>399</v>
      </c>
      <c r="Y3" s="7" t="s">
        <v>400</v>
      </c>
      <c r="Z3" s="7" t="s">
        <v>401</v>
      </c>
      <c r="AA3" s="7" t="s">
        <v>402</v>
      </c>
      <c r="AB3" s="7" t="s">
        <v>403</v>
      </c>
      <c r="AC3" s="7" t="s">
        <v>530</v>
      </c>
      <c r="AD3" s="7" t="s">
        <v>531</v>
      </c>
      <c r="AE3" s="7" t="s">
        <v>532</v>
      </c>
      <c r="AF3" s="7" t="s">
        <v>533</v>
      </c>
      <c r="AG3" s="7" t="s">
        <v>534</v>
      </c>
      <c r="AH3" s="7" t="s">
        <v>535</v>
      </c>
      <c r="AI3" s="7" t="s">
        <v>536</v>
      </c>
      <c r="AJ3" s="7" t="s">
        <v>537</v>
      </c>
      <c r="AK3" s="7" t="s">
        <v>538</v>
      </c>
      <c r="AL3" s="7" t="s">
        <v>539</v>
      </c>
      <c r="AM3" s="7" t="s">
        <v>540</v>
      </c>
      <c r="AN3" s="7" t="s">
        <v>541</v>
      </c>
      <c r="AO3" s="7" t="s">
        <v>542</v>
      </c>
      <c r="AP3" s="7" t="s">
        <v>147</v>
      </c>
      <c r="AQ3" s="7" t="s">
        <v>543</v>
      </c>
      <c r="AR3" s="7" t="s">
        <v>544</v>
      </c>
      <c r="AS3" s="7" t="s">
        <v>545</v>
      </c>
      <c r="AT3" s="5" t="s">
        <v>58</v>
      </c>
      <c r="AU3" s="5" t="str">
        <f t="shared" ref="AU3:AU28" si="1">AV3</f>
        <v>Nakshatra: Bharani
Ruling Deity: Yama_x000D_Symbol: Yoni_x000D_Animal: Male Elephant_x000D_Nature: Rajas_x000D_Gender: Female_x000D_Dosha: Pitta_x000D_Guna: Tamas_x000D_Purpose: Spiritual and Material Growth_x000D_Tree: Kadam_x000D_Gemstone: Pearl_x000D_Yoga: Vaidhriti_x000D_Plant/Flower: Kadam_x000D_Color: Blue_x000D_Planet: Venus_x000D_Mantra: Om Yamaaya Namaha_x000D_Body Temperament: Earthy_x000D_Career/Profession: Bankers, Accountants, Engineers_x000D_Compatibility: Ashwini, Krittika, Rohini, Mrigashirsha, Ardra_x000D_Lucky Numbers: 2, 7_x000D_Lucky Days: Monday, Friday_x000D_Lucky Directions: South_x000D_Auspicious Activities: Starting new ventures, spiritual practices_x000D_Inauspicious Activities: Debts, legal issues_x000D_Health Issues: Stomach ailments, obesity_x000D_Prayers or Rituals: Perform Tarpana for ancestors_x000D_Historical/Mythological Significance: Birthplace of Yama, lord of death_x000D_Mudra: Varada Mudra_x000D_Food/Dietary Recommendation: Light and easy to digest food, raw fruits and vegetables_x000D_Yoga Posture/Asana: Uttanasana, Paschimottanasana, Ardha Matsyendrasana_x000D_Tarot Card/Divination Symbol: The Emperor_x000D_Hindu Festivals/Holidays: Mahashivratri_x000D_Chakra/Energy Center: Swadhisthana_x000D_Yantra/Sacred Geometry: Chandra Yantra_x000D_Spiritual Practice/Sadhana: Devotion to Lord Shiva_x000D_Metal/Mineral: Silver_x000D_Aromatherapy/Essential Oils: Ylang-ylang, rose, sandalwood_x000D_Personality Traits/Characteristics: Strong-willed, determined, ambitious_x000D_Mythological Story/Legend: Yama and Yami, the lord and lady of death_x000D_Sound/Mantra: Om Lam_x000D_Flower: Lotus_x000D_Prana: Apana Vayu_x000D_Varna: Kshatriya_x000D_Taste: Astringent_x000D_Dosha Element: Kapha_x000D_</v>
      </c>
      <c r="AV3" s="5" t="str">
        <f t="shared" ref="AV3:AV28" si="2">AW3&amp;AX3&amp;AY3&amp;AZ3&amp;BA3&amp;BB3&amp;BC3&amp;BD3&amp;BE3&amp;BF3&amp;BG3&amp;BH3&amp;BI3&amp;BJ3&amp;BK3&amp;BL3&amp;BM3&amp;BN3&amp;BO3&amp;BP3&amp;BQ3&amp;BR3&amp;BS3&amp;BT3&amp;BU3&amp;BV3&amp;BW3&amp;BX3&amp;BY3&amp;BZ3&amp;CA3&amp;CB3&amp;CC3&amp;CD3&amp;CE3&amp;CF3&amp;CG3&amp;CH3&amp;CI3&amp;CJ3&amp;CK3&amp;CL3&amp;CM3&amp;CN3&amp;CO3</f>
        <v>Nakshatra: Bharani
Ruling Deity: Yama_x000D_Symbol: Yoni_x000D_Animal: Male Elephant_x000D_Nature: Rajas_x000D_Gender: Female_x000D_Dosha: Pitta_x000D_Guna: Tamas_x000D_Purpose: Spiritual and Material Growth_x000D_Tree: Kadam_x000D_Gemstone: Pearl_x000D_Yoga: Vaidhriti_x000D_Plant/Flower: Kadam_x000D_Color: Blue_x000D_Planet: Venus_x000D_Mantra: Om Yamaaya Namaha_x000D_Body Temperament: Earthy_x000D_Career/Profession: Bankers, Accountants, Engineers_x000D_Compatibility: Ashwini, Krittika, Rohini, Mrigashirsha, Ardra_x000D_Lucky Numbers: 2, 7_x000D_Lucky Days: Monday, Friday_x000D_Lucky Directions: South_x000D_Auspicious Activities: Starting new ventures, spiritual practices_x000D_Inauspicious Activities: Debts, legal issues_x000D_Health Issues: Stomach ailments, obesity_x000D_Prayers or Rituals: Perform Tarpana for ancestors_x000D_Historical/Mythological Significance: Birthplace of Yama, lord of death_x000D_Mudra: Varada Mudra_x000D_Food/Dietary Recommendation: Light and easy to digest food, raw fruits and vegetables_x000D_Yoga Posture/Asana: Uttanasana, Paschimottanasana, Ardha Matsyendrasana_x000D_Tarot Card/Divination Symbol: The Emperor_x000D_Hindu Festivals/Holidays: Mahashivratri_x000D_Chakra/Energy Center: Swadhisthana_x000D_Yantra/Sacred Geometry: Chandra Yantra_x000D_Spiritual Practice/Sadhana: Devotion to Lord Shiva_x000D_Metal/Mineral: Silver_x000D_Aromatherapy/Essential Oils: Ylang-ylang, rose, sandalwood_x000D_Personality Traits/Characteristics: Strong-willed, determined, ambitious_x000D_Mythological Story/Legend: Yama and Yami, the lord and lady of death_x000D_Sound/Mantra: Om Lam_x000D_Flower: Lotus_x000D_Prana: Apana Vayu_x000D_Varna: Kshatriya_x000D_Taste: Astringent_x000D_Dosha Element: Kapha_x000D_</v>
      </c>
      <c r="AW3" s="5" t="str">
        <f t="shared" ref="AW3:AW28" si="3">B$1&amp;": "&amp;B3&amp;CHAR(10)</f>
        <v xml:space="preserve">Nakshatra: Bharani
</v>
      </c>
      <c r="AX3" s="5" t="str">
        <f t="shared" ref="AX3:AX28" si="4">C$1&amp;": "&amp;C3&amp;CHAR(13)</f>
        <v>Ruling Deity: Yama_x000D_</v>
      </c>
      <c r="AY3" s="5" t="str">
        <f t="shared" ref="AY3:AY28" si="5">D$1&amp;": "&amp;D3&amp;CHAR(13)</f>
        <v>Symbol: Yoni_x000D_</v>
      </c>
      <c r="AZ3" s="5" t="str">
        <f t="shared" ref="AZ3:AZ28" si="6">E$1&amp;": "&amp;E3&amp;CHAR(13)</f>
        <v>Animal: Male Elephant_x000D_</v>
      </c>
      <c r="BA3" s="5" t="str">
        <f t="shared" ref="BA3:BA28" si="7">F$1&amp;": "&amp;F3&amp;CHAR(13)</f>
        <v>Nature: Rajas_x000D_</v>
      </c>
      <c r="BB3" s="5" t="str">
        <f t="shared" ref="BB3:BB28" si="8">G$1&amp;": "&amp;G3&amp;CHAR(13)</f>
        <v>Gender: Female_x000D_</v>
      </c>
      <c r="BC3" s="5" t="str">
        <f t="shared" ref="BC3:BC28" si="9">H$1&amp;": "&amp;H3&amp;CHAR(13)</f>
        <v>Dosha: Pitta_x000D_</v>
      </c>
      <c r="BD3" s="5" t="str">
        <f t="shared" ref="BD3:BD28" si="10">I$1&amp;": "&amp;I3&amp;CHAR(13)</f>
        <v>Guna: Tamas_x000D_</v>
      </c>
      <c r="BE3" s="5" t="str">
        <f t="shared" ref="BE3:BE28" si="11">J$1&amp;": "&amp;J3&amp;CHAR(13)</f>
        <v>Purpose: Spiritual and Material Growth_x000D_</v>
      </c>
      <c r="BF3" s="5" t="str">
        <f t="shared" ref="BF3:BF28" si="12">K$1&amp;": "&amp;K3&amp;CHAR(13)</f>
        <v>Tree: Kadam_x000D_</v>
      </c>
      <c r="BG3" s="5" t="str">
        <f t="shared" ref="BG3:BG28" si="13">L$1&amp;": "&amp;L3&amp;CHAR(13)</f>
        <v>Gemstone: Pearl_x000D_</v>
      </c>
      <c r="BH3" s="5" t="str">
        <f t="shared" ref="BH3:BH28" si="14">M$1&amp;": "&amp;M3&amp;CHAR(13)</f>
        <v>Yoga: Vaidhriti_x000D_</v>
      </c>
      <c r="BI3" s="5" t="str">
        <f t="shared" ref="BI3:BI28" si="15">N$1&amp;": "&amp;N3&amp;CHAR(13)</f>
        <v>Plant/Flower: Kadam_x000D_</v>
      </c>
      <c r="BJ3" s="5" t="str">
        <f t="shared" ref="BJ3:BJ28" si="16">O$1&amp;": "&amp;O3&amp;CHAR(13)</f>
        <v>Color: Blue_x000D_</v>
      </c>
      <c r="BK3" s="5" t="str">
        <f t="shared" ref="BK3:BK28" si="17">P$1&amp;": "&amp;P3&amp;CHAR(13)</f>
        <v>Planet: Venus_x000D_</v>
      </c>
      <c r="BL3" s="5" t="str">
        <f t="shared" ref="BL3:BL28" si="18">Q$1&amp;": "&amp;Q3&amp;CHAR(13)</f>
        <v>Mantra: Om Yamaaya Namaha_x000D_</v>
      </c>
      <c r="BM3" s="5" t="str">
        <f t="shared" ref="BM3:BM28" si="19">R$1&amp;": "&amp;R3&amp;CHAR(13)</f>
        <v>Body Temperament: Earthy_x000D_</v>
      </c>
      <c r="BN3" s="5" t="str">
        <f t="shared" ref="BN3:BN28" si="20">S$1&amp;": "&amp;S3&amp;CHAR(13)</f>
        <v>Career/Profession: Bankers, Accountants, Engineers_x000D_</v>
      </c>
      <c r="BO3" s="5" t="str">
        <f t="shared" ref="BO3:BO28" si="21">T$1&amp;": "&amp;T3&amp;CHAR(13)</f>
        <v>Compatibility: Ashwini, Krittika, Rohini, Mrigashirsha, Ardra_x000D_</v>
      </c>
      <c r="BP3" s="5" t="str">
        <f t="shared" ref="BP3:BP28" si="22">U$1&amp;": "&amp;U3&amp;CHAR(13)</f>
        <v>Lucky Numbers: 2, 7_x000D_</v>
      </c>
      <c r="BQ3" s="5" t="str">
        <f t="shared" ref="BQ3:BQ28" si="23">V$1&amp;": "&amp;V3&amp;CHAR(13)</f>
        <v>Lucky Days: Monday, Friday_x000D_</v>
      </c>
      <c r="BR3" s="5" t="str">
        <f t="shared" ref="BR3:BR28" si="24">W$1&amp;": "&amp;W3&amp;CHAR(13)</f>
        <v>Lucky Directions: South_x000D_</v>
      </c>
      <c r="BS3" s="5" t="str">
        <f t="shared" ref="BS3:BS28" si="25">X$1&amp;": "&amp;X3&amp;CHAR(13)</f>
        <v>Auspicious Activities: Starting new ventures, spiritual practices_x000D_</v>
      </c>
      <c r="BT3" s="5" t="str">
        <f t="shared" ref="BT3:BT28" si="26">Y$1&amp;": "&amp;Y3&amp;CHAR(13)</f>
        <v>Inauspicious Activities: Debts, legal issues_x000D_</v>
      </c>
      <c r="BU3" s="5" t="str">
        <f t="shared" ref="BU3:BU28" si="27">Z$1&amp;": "&amp;Z3&amp;CHAR(13)</f>
        <v>Health Issues: Stomach ailments, obesity_x000D_</v>
      </c>
      <c r="BV3" s="5" t="str">
        <f t="shared" ref="BV3:BV28" si="28">AA$1&amp;": "&amp;AA3&amp;CHAR(13)</f>
        <v>Prayers or Rituals: Perform Tarpana for ancestors_x000D_</v>
      </c>
      <c r="BW3" s="5" t="str">
        <f t="shared" ref="BW3:BW28" si="29">AB$1&amp;": "&amp;AB3&amp;CHAR(13)</f>
        <v>Historical/Mythological Significance: Birthplace of Yama, lord of death_x000D_</v>
      </c>
      <c r="BX3" s="5" t="str">
        <f t="shared" ref="BX3:BX28" si="30">AC$1&amp;": "&amp;AC3&amp;CHAR(13)</f>
        <v>Mudra: Varada Mudra_x000D_</v>
      </c>
      <c r="BY3" s="5" t="str">
        <f t="shared" ref="BY3:BY28" si="31">AD$1&amp;": "&amp;AD3&amp;CHAR(13)</f>
        <v>Food/Dietary Recommendation: Light and easy to digest food, raw fruits and vegetables_x000D_</v>
      </c>
      <c r="BZ3" s="5" t="str">
        <f t="shared" ref="BZ3:BZ28" si="32">AE$1&amp;": "&amp;AE3&amp;CHAR(13)</f>
        <v>Yoga Posture/Asana: Uttanasana, Paschimottanasana, Ardha Matsyendrasana_x000D_</v>
      </c>
      <c r="CA3" s="5" t="str">
        <f t="shared" ref="CA3:CA28" si="33">AF$1&amp;": "&amp;AF3&amp;CHAR(13)</f>
        <v>Tarot Card/Divination Symbol: The Emperor_x000D_</v>
      </c>
      <c r="CB3" s="5" t="str">
        <f t="shared" ref="CB3:CB28" si="34">AG$1&amp;": "&amp;AG3&amp;CHAR(13)</f>
        <v>Hindu Festivals/Holidays: Mahashivratri_x000D_</v>
      </c>
      <c r="CC3" s="5" t="str">
        <f t="shared" ref="CC3:CC28" si="35">AH$1&amp;": "&amp;AH3&amp;CHAR(13)</f>
        <v>Chakra/Energy Center: Swadhisthana_x000D_</v>
      </c>
      <c r="CD3" s="5" t="str">
        <f t="shared" ref="CD3:CD28" si="36">AI$1&amp;": "&amp;AI3&amp;CHAR(13)</f>
        <v>Yantra/Sacred Geometry: Chandra Yantra_x000D_</v>
      </c>
      <c r="CE3" s="5" t="str">
        <f t="shared" ref="CE3:CE28" si="37">AJ$1&amp;": "&amp;AJ3&amp;CHAR(13)</f>
        <v>Spiritual Practice/Sadhana: Devotion to Lord Shiva_x000D_</v>
      </c>
      <c r="CF3" s="5" t="str">
        <f t="shared" ref="CF3:CF28" si="38">AK$1&amp;": "&amp;AK3&amp;CHAR(13)</f>
        <v>Metal/Mineral: Silver_x000D_</v>
      </c>
      <c r="CG3" s="5" t="str">
        <f t="shared" ref="CG3:CG28" si="39">AL$1&amp;": "&amp;AL3&amp;CHAR(13)</f>
        <v>Aromatherapy/Essential Oils: Ylang-ylang, rose, sandalwood_x000D_</v>
      </c>
      <c r="CH3" s="5" t="str">
        <f t="shared" ref="CH3:CH28" si="40">AM$1&amp;": "&amp;AM3&amp;CHAR(13)</f>
        <v>Personality Traits/Characteristics: Strong-willed, determined, ambitious_x000D_</v>
      </c>
      <c r="CI3" s="5" t="str">
        <f t="shared" ref="CI3:CI28" si="41">AN$1&amp;": "&amp;AN3&amp;CHAR(13)</f>
        <v>Mythological Story/Legend: Yama and Yami, the lord and lady of death_x000D_</v>
      </c>
      <c r="CJ3" s="5" t="str">
        <f t="shared" ref="CJ3:CJ28" si="42">AO$1&amp;": "&amp;AO3&amp;CHAR(13)</f>
        <v>Sound/Mantra: Om Lam_x000D_</v>
      </c>
      <c r="CK3" s="5" t="str">
        <f t="shared" ref="CK3:CK28" si="43">AP$1&amp;": "&amp;AP3&amp;CHAR(13)</f>
        <v>Flower: Lotus_x000D_</v>
      </c>
      <c r="CL3" s="5" t="str">
        <f t="shared" ref="CL3:CL28" si="44">AQ$1&amp;": "&amp;AQ3&amp;CHAR(13)</f>
        <v>Prana: Apana Vayu_x000D_</v>
      </c>
      <c r="CM3" s="5" t="str">
        <f t="shared" ref="CM3:CM28" si="45">AR$1&amp;": "&amp;AR3&amp;CHAR(13)</f>
        <v>Varna: Kshatriya_x000D_</v>
      </c>
      <c r="CN3" s="5" t="str">
        <f t="shared" ref="CN3:CN28" si="46">AS$1&amp;": "&amp;AS3&amp;CHAR(13)</f>
        <v>Taste: Astringent_x000D_</v>
      </c>
      <c r="CO3" s="5" t="str">
        <f t="shared" ref="CO3:CO28" si="47">AT$1&amp;": "&amp;AT3&amp;CHAR(13)</f>
        <v>Dosha Element: Kapha_x000D_</v>
      </c>
    </row>
    <row r="4" spans="1:94" ht="35.4" customHeight="1" thickBot="1">
      <c r="A4" s="6">
        <v>3</v>
      </c>
      <c r="B4" s="11" t="s">
        <v>63</v>
      </c>
      <c r="C4" s="6" t="s">
        <v>64</v>
      </c>
      <c r="D4" s="6" t="s">
        <v>194</v>
      </c>
      <c r="E4" s="6" t="s">
        <v>195</v>
      </c>
      <c r="F4" s="6" t="s">
        <v>75</v>
      </c>
      <c r="G4" s="6" t="s">
        <v>57</v>
      </c>
      <c r="H4" s="6" t="s">
        <v>65</v>
      </c>
      <c r="I4" s="6" t="s">
        <v>48</v>
      </c>
      <c r="J4" s="6" t="s">
        <v>196</v>
      </c>
      <c r="K4" s="6" t="s">
        <v>125</v>
      </c>
      <c r="L4" s="6" t="s">
        <v>67</v>
      </c>
      <c r="M4" s="6" t="s">
        <v>197</v>
      </c>
      <c r="N4" s="6" t="s">
        <v>125</v>
      </c>
      <c r="O4" s="6" t="s">
        <v>96</v>
      </c>
      <c r="P4" s="6" t="s">
        <v>70</v>
      </c>
      <c r="Q4" s="7" t="s">
        <v>71</v>
      </c>
      <c r="R4" s="7" t="s">
        <v>298</v>
      </c>
      <c r="S4" s="7" t="s">
        <v>310</v>
      </c>
      <c r="T4" s="7" t="s">
        <v>311</v>
      </c>
      <c r="U4" s="7" t="s">
        <v>312</v>
      </c>
      <c r="V4" s="7" t="s">
        <v>313</v>
      </c>
      <c r="W4" s="7" t="s">
        <v>303</v>
      </c>
      <c r="X4" s="7" t="s">
        <v>404</v>
      </c>
      <c r="Y4" s="7" t="s">
        <v>405</v>
      </c>
      <c r="Z4" s="7" t="s">
        <v>406</v>
      </c>
      <c r="AA4" s="7" t="s">
        <v>407</v>
      </c>
      <c r="AB4" s="7" t="s">
        <v>408</v>
      </c>
      <c r="AC4" s="7" t="s">
        <v>546</v>
      </c>
      <c r="AD4" s="7" t="s">
        <v>547</v>
      </c>
      <c r="AE4" s="7" t="s">
        <v>548</v>
      </c>
      <c r="AF4" s="7" t="s">
        <v>549</v>
      </c>
      <c r="AG4" s="7" t="s">
        <v>550</v>
      </c>
      <c r="AH4" s="7" t="s">
        <v>551</v>
      </c>
      <c r="AI4" s="7" t="s">
        <v>552</v>
      </c>
      <c r="AJ4" s="7" t="s">
        <v>553</v>
      </c>
      <c r="AK4" s="7" t="s">
        <v>554</v>
      </c>
      <c r="AL4" s="7" t="s">
        <v>555</v>
      </c>
      <c r="AM4" s="7" t="s">
        <v>556</v>
      </c>
      <c r="AN4" s="7" t="s">
        <v>557</v>
      </c>
      <c r="AO4" s="7" t="s">
        <v>558</v>
      </c>
      <c r="AP4" s="7" t="s">
        <v>559</v>
      </c>
      <c r="AQ4" s="7" t="s">
        <v>560</v>
      </c>
      <c r="AR4" s="7" t="s">
        <v>561</v>
      </c>
      <c r="AS4" s="7" t="s">
        <v>562</v>
      </c>
      <c r="AT4" s="5" t="s">
        <v>65</v>
      </c>
      <c r="AU4" s="5" t="str">
        <f t="shared" si="1"/>
        <v>Nakshatra: Krittika
Ruling Deity: Agni_x000D_Symbol: Razor or Axe_x000D_Animal: Female Sheep_x000D_Nature: Sattva_x000D_Gender: Female_x000D_Dosha: Vata_x000D_Guna: Rajas_x000D_Purpose: Spiritual Enlightenment_x000D_Tree: Bakula_x000D_Gemstone: Ruby_x000D_Yoga: Vyatipata_x000D_Plant/Flower: Bakula_x000D_Color: White_x000D_Planet: Sun_x000D_Mantra: Om Agnaye Namaha_x000D_Body Temperament: Fiery_x000D_Career/Profession: Military, Police, Politicians_x000D_Compatibility: Ashwini, Bharani, Rohini, Mrigashirsha, Punarvasu_x000D_Lucky Numbers: 1, 9_x000D_Lucky Days: Tuesday, Thursday_x000D_Lucky Directions: East_x000D_Auspicious Activities: Marriage, starting new ventures, spiritual practices_x000D_Inauspicious Activities: Fights, disputes, arguments_x000D_Health Issues: Eye problems, headaches_x000D_Prayers or Rituals: Worship Lord Agni_x000D_Historical/Mythological Significance: Birthplace of Kartikeya, son of Lord Shiva_x000D_Mudra: Gyan Mudra_x000D_Food/Dietary Recommendation: Cooling foods, cucumber, watermelon, coconut water_x000D_Yoga Posture/Asana: Virabhadrasana, Ustrasana, Matsyasana_x000D_Tarot Card/Divination Symbol: The Hierophant_x000D_Hindu Festivals/Holidays: Akshaya Tritiya_x000D_Chakra/Energy Center: Manipura_x000D_Yantra/Sacred Geometry: Agni Yantra_x000D_Spiritual Practice/Sadhana: Mantra chanting and fire rituals_x000D_Metal/Mineral: Copper_x000D_Aromatherapy/Essential Oils: Peppermint, eucalyptus, frankincense_x000D_Personality Traits/Characteristics: Charismatic, confident, authoritative_x000D_Mythological Story/Legend: Kartikeya, the god of war_x000D_Sound/Mantra: Om Hrim_x000D_Flower: White Lotus_x000D_Prana: Samana Vayu_x000D_Varna: Brahmin_x000D_Taste: Bitter_x000D_Dosha Element: Vata_x000D_</v>
      </c>
      <c r="AV4" s="5" t="str">
        <f t="shared" si="2"/>
        <v>Nakshatra: Krittika
Ruling Deity: Agni_x000D_Symbol: Razor or Axe_x000D_Animal: Female Sheep_x000D_Nature: Sattva_x000D_Gender: Female_x000D_Dosha: Vata_x000D_Guna: Rajas_x000D_Purpose: Spiritual Enlightenment_x000D_Tree: Bakula_x000D_Gemstone: Ruby_x000D_Yoga: Vyatipata_x000D_Plant/Flower: Bakula_x000D_Color: White_x000D_Planet: Sun_x000D_Mantra: Om Agnaye Namaha_x000D_Body Temperament: Fiery_x000D_Career/Profession: Military, Police, Politicians_x000D_Compatibility: Ashwini, Bharani, Rohini, Mrigashirsha, Punarvasu_x000D_Lucky Numbers: 1, 9_x000D_Lucky Days: Tuesday, Thursday_x000D_Lucky Directions: East_x000D_Auspicious Activities: Marriage, starting new ventures, spiritual practices_x000D_Inauspicious Activities: Fights, disputes, arguments_x000D_Health Issues: Eye problems, headaches_x000D_Prayers or Rituals: Worship Lord Agni_x000D_Historical/Mythological Significance: Birthplace of Kartikeya, son of Lord Shiva_x000D_Mudra: Gyan Mudra_x000D_Food/Dietary Recommendation: Cooling foods, cucumber, watermelon, coconut water_x000D_Yoga Posture/Asana: Virabhadrasana, Ustrasana, Matsyasana_x000D_Tarot Card/Divination Symbol: The Hierophant_x000D_Hindu Festivals/Holidays: Akshaya Tritiya_x000D_Chakra/Energy Center: Manipura_x000D_Yantra/Sacred Geometry: Agni Yantra_x000D_Spiritual Practice/Sadhana: Mantra chanting and fire rituals_x000D_Metal/Mineral: Copper_x000D_Aromatherapy/Essential Oils: Peppermint, eucalyptus, frankincense_x000D_Personality Traits/Characteristics: Charismatic, confident, authoritative_x000D_Mythological Story/Legend: Kartikeya, the god of war_x000D_Sound/Mantra: Om Hrim_x000D_Flower: White Lotus_x000D_Prana: Samana Vayu_x000D_Varna: Brahmin_x000D_Taste: Bitter_x000D_Dosha Element: Vata_x000D_</v>
      </c>
      <c r="AW4" s="5" t="str">
        <f t="shared" si="3"/>
        <v xml:space="preserve">Nakshatra: Krittika
</v>
      </c>
      <c r="AX4" s="5" t="str">
        <f t="shared" si="4"/>
        <v>Ruling Deity: Agni_x000D_</v>
      </c>
      <c r="AY4" s="5" t="str">
        <f t="shared" si="5"/>
        <v>Symbol: Razor or Axe_x000D_</v>
      </c>
      <c r="AZ4" s="5" t="str">
        <f t="shared" si="6"/>
        <v>Animal: Female Sheep_x000D_</v>
      </c>
      <c r="BA4" s="5" t="str">
        <f t="shared" si="7"/>
        <v>Nature: Sattva_x000D_</v>
      </c>
      <c r="BB4" s="5" t="str">
        <f t="shared" si="8"/>
        <v>Gender: Female_x000D_</v>
      </c>
      <c r="BC4" s="5" t="str">
        <f t="shared" si="9"/>
        <v>Dosha: Vata_x000D_</v>
      </c>
      <c r="BD4" s="5" t="str">
        <f t="shared" si="10"/>
        <v>Guna: Rajas_x000D_</v>
      </c>
      <c r="BE4" s="5" t="str">
        <f t="shared" si="11"/>
        <v>Purpose: Spiritual Enlightenment_x000D_</v>
      </c>
      <c r="BF4" s="5" t="str">
        <f t="shared" si="12"/>
        <v>Tree: Bakula_x000D_</v>
      </c>
      <c r="BG4" s="5" t="str">
        <f t="shared" si="13"/>
        <v>Gemstone: Ruby_x000D_</v>
      </c>
      <c r="BH4" s="5" t="str">
        <f t="shared" si="14"/>
        <v>Yoga: Vyatipata_x000D_</v>
      </c>
      <c r="BI4" s="5" t="str">
        <f t="shared" si="15"/>
        <v>Plant/Flower: Bakula_x000D_</v>
      </c>
      <c r="BJ4" s="5" t="str">
        <f t="shared" si="16"/>
        <v>Color: White_x000D_</v>
      </c>
      <c r="BK4" s="5" t="str">
        <f t="shared" si="17"/>
        <v>Planet: Sun_x000D_</v>
      </c>
      <c r="BL4" s="5" t="str">
        <f t="shared" si="18"/>
        <v>Mantra: Om Agnaye Namaha_x000D_</v>
      </c>
      <c r="BM4" s="5" t="str">
        <f t="shared" si="19"/>
        <v>Body Temperament: Fiery_x000D_</v>
      </c>
      <c r="BN4" s="5" t="str">
        <f t="shared" si="20"/>
        <v>Career/Profession: Military, Police, Politicians_x000D_</v>
      </c>
      <c r="BO4" s="5" t="str">
        <f t="shared" si="21"/>
        <v>Compatibility: Ashwini, Bharani, Rohini, Mrigashirsha, Punarvasu_x000D_</v>
      </c>
      <c r="BP4" s="5" t="str">
        <f t="shared" si="22"/>
        <v>Lucky Numbers: 1, 9_x000D_</v>
      </c>
      <c r="BQ4" s="5" t="str">
        <f t="shared" si="23"/>
        <v>Lucky Days: Tuesday, Thursday_x000D_</v>
      </c>
      <c r="BR4" s="5" t="str">
        <f t="shared" si="24"/>
        <v>Lucky Directions: East_x000D_</v>
      </c>
      <c r="BS4" s="5" t="str">
        <f t="shared" si="25"/>
        <v>Auspicious Activities: Marriage, starting new ventures, spiritual practices_x000D_</v>
      </c>
      <c r="BT4" s="5" t="str">
        <f t="shared" si="26"/>
        <v>Inauspicious Activities: Fights, disputes, arguments_x000D_</v>
      </c>
      <c r="BU4" s="5" t="str">
        <f t="shared" si="27"/>
        <v>Health Issues: Eye problems, headaches_x000D_</v>
      </c>
      <c r="BV4" s="5" t="str">
        <f t="shared" si="28"/>
        <v>Prayers or Rituals: Worship Lord Agni_x000D_</v>
      </c>
      <c r="BW4" s="5" t="str">
        <f t="shared" si="29"/>
        <v>Historical/Mythological Significance: Birthplace of Kartikeya, son of Lord Shiva_x000D_</v>
      </c>
      <c r="BX4" s="5" t="str">
        <f t="shared" si="30"/>
        <v>Mudra: Gyan Mudra_x000D_</v>
      </c>
      <c r="BY4" s="5" t="str">
        <f t="shared" si="31"/>
        <v>Food/Dietary Recommendation: Cooling foods, cucumber, watermelon, coconut water_x000D_</v>
      </c>
      <c r="BZ4" s="5" t="str">
        <f t="shared" si="32"/>
        <v>Yoga Posture/Asana: Virabhadrasana, Ustrasana, Matsyasana_x000D_</v>
      </c>
      <c r="CA4" s="5" t="str">
        <f t="shared" si="33"/>
        <v>Tarot Card/Divination Symbol: The Hierophant_x000D_</v>
      </c>
      <c r="CB4" s="5" t="str">
        <f t="shared" si="34"/>
        <v>Hindu Festivals/Holidays: Akshaya Tritiya_x000D_</v>
      </c>
      <c r="CC4" s="5" t="str">
        <f t="shared" si="35"/>
        <v>Chakra/Energy Center: Manipura_x000D_</v>
      </c>
      <c r="CD4" s="5" t="str">
        <f t="shared" si="36"/>
        <v>Yantra/Sacred Geometry: Agni Yantra_x000D_</v>
      </c>
      <c r="CE4" s="5" t="str">
        <f t="shared" si="37"/>
        <v>Spiritual Practice/Sadhana: Mantra chanting and fire rituals_x000D_</v>
      </c>
      <c r="CF4" s="5" t="str">
        <f t="shared" si="38"/>
        <v>Metal/Mineral: Copper_x000D_</v>
      </c>
      <c r="CG4" s="5" t="str">
        <f t="shared" si="39"/>
        <v>Aromatherapy/Essential Oils: Peppermint, eucalyptus, frankincense_x000D_</v>
      </c>
      <c r="CH4" s="5" t="str">
        <f t="shared" si="40"/>
        <v>Personality Traits/Characteristics: Charismatic, confident, authoritative_x000D_</v>
      </c>
      <c r="CI4" s="5" t="str">
        <f t="shared" si="41"/>
        <v>Mythological Story/Legend: Kartikeya, the god of war_x000D_</v>
      </c>
      <c r="CJ4" s="5" t="str">
        <f t="shared" si="42"/>
        <v>Sound/Mantra: Om Hrim_x000D_</v>
      </c>
      <c r="CK4" s="5" t="str">
        <f t="shared" si="43"/>
        <v>Flower: White Lotus_x000D_</v>
      </c>
      <c r="CL4" s="5" t="str">
        <f t="shared" si="44"/>
        <v>Prana: Samana Vayu_x000D_</v>
      </c>
      <c r="CM4" s="5" t="str">
        <f t="shared" si="45"/>
        <v>Varna: Brahmin_x000D_</v>
      </c>
      <c r="CN4" s="5" t="str">
        <f t="shared" si="46"/>
        <v>Taste: Bitter_x000D_</v>
      </c>
      <c r="CO4" s="5" t="str">
        <f t="shared" si="47"/>
        <v>Dosha Element: Vata_x000D_</v>
      </c>
      <c r="CP4" s="13"/>
    </row>
    <row r="5" spans="1:94" ht="35.4" customHeight="1" thickBot="1">
      <c r="A5" s="6">
        <v>4</v>
      </c>
      <c r="B5" s="11" t="s">
        <v>72</v>
      </c>
      <c r="C5" s="6" t="s">
        <v>68</v>
      </c>
      <c r="D5" s="6" t="s">
        <v>73</v>
      </c>
      <c r="E5" s="6" t="s">
        <v>198</v>
      </c>
      <c r="F5" s="6" t="s">
        <v>59</v>
      </c>
      <c r="G5" s="6" t="s">
        <v>57</v>
      </c>
      <c r="H5" s="6" t="s">
        <v>58</v>
      </c>
      <c r="I5" s="6" t="s">
        <v>75</v>
      </c>
      <c r="J5" s="6" t="s">
        <v>199</v>
      </c>
      <c r="K5" s="6" t="s">
        <v>200</v>
      </c>
      <c r="L5" s="6" t="s">
        <v>77</v>
      </c>
      <c r="M5" s="6" t="s">
        <v>135</v>
      </c>
      <c r="N5" s="6" t="s">
        <v>200</v>
      </c>
      <c r="O5" s="6" t="s">
        <v>69</v>
      </c>
      <c r="P5" s="6" t="s">
        <v>79</v>
      </c>
      <c r="Q5" s="7" t="s">
        <v>201</v>
      </c>
      <c r="R5" s="7" t="s">
        <v>304</v>
      </c>
      <c r="S5" s="7" t="s">
        <v>314</v>
      </c>
      <c r="T5" s="7" t="s">
        <v>315</v>
      </c>
      <c r="U5" s="7" t="s">
        <v>316</v>
      </c>
      <c r="V5" s="7" t="s">
        <v>317</v>
      </c>
      <c r="W5" s="7" t="s">
        <v>318</v>
      </c>
      <c r="X5" s="7" t="s">
        <v>409</v>
      </c>
      <c r="Y5" s="7" t="s">
        <v>410</v>
      </c>
      <c r="Z5" s="7" t="s">
        <v>411</v>
      </c>
      <c r="AA5" s="7" t="s">
        <v>412</v>
      </c>
      <c r="AB5" s="7" t="s">
        <v>413</v>
      </c>
      <c r="AC5" s="7" t="s">
        <v>563</v>
      </c>
      <c r="AD5" s="7" t="s">
        <v>564</v>
      </c>
      <c r="AE5" s="7" t="s">
        <v>565</v>
      </c>
      <c r="AF5" s="7" t="s">
        <v>566</v>
      </c>
      <c r="AG5" s="7" t="s">
        <v>567</v>
      </c>
      <c r="AH5" s="7" t="s">
        <v>568</v>
      </c>
      <c r="AI5" s="7" t="s">
        <v>569</v>
      </c>
      <c r="AJ5" s="7" t="s">
        <v>570</v>
      </c>
      <c r="AK5" s="7" t="s">
        <v>77</v>
      </c>
      <c r="AL5" s="7" t="s">
        <v>571</v>
      </c>
      <c r="AM5" s="7" t="s">
        <v>572</v>
      </c>
      <c r="AN5" s="7" t="s">
        <v>573</v>
      </c>
      <c r="AO5" s="7" t="s">
        <v>558</v>
      </c>
      <c r="AP5" s="7" t="s">
        <v>574</v>
      </c>
      <c r="AQ5" s="7" t="s">
        <v>575</v>
      </c>
      <c r="AR5" s="7" t="s">
        <v>544</v>
      </c>
      <c r="AS5" s="7" t="s">
        <v>545</v>
      </c>
      <c r="AT5" s="5" t="s">
        <v>58</v>
      </c>
      <c r="AU5" s="5" t="str">
        <f t="shared" si="1"/>
        <v>Nakshatra: Rohini
Ruling Deity: Brahma_x000D_Symbol: Chariot or Ox Cart_x000D_Animal: Male Snake_x000D_Nature: Tamas_x000D_Gender: Female_x000D_Dosha: Kapha_x000D_Guna: Sattva_x000D_Purpose: Growth and Nourishment_x000D_Tree: Palasa_x000D_Gemstone: Pearl_x000D_Yoga: Vajra_x000D_Plant/Flower: Palasa_x000D_Color: Red_x000D_Planet: Moon_x000D_Mantra: Om BrahmaNe Namaha_x000D_Body Temperament: Earthy_x000D_Career/Profession: Artists, Musicians, Designers_x000D_Compatibility: Ashwini, Bharani, Krittika, Mrigashirsha, Ardra_x000D_Lucky Numbers: 5, 6_x000D_Lucky Days: Monday, Wednesday_x000D_Lucky Directions: North_x000D_Auspicious Activities: Marriage, artistic pursuits, starting new ventures_x000D_Inauspicious Activities: Theft, deceit, lies_x000D_Health Issues: Eye problems, reproductive issues_x000D_Prayers or Rituals: Worship Lord Brahma_x000D_Historical/Mythological Significance: Birthplace of Lord Krishna_x000D_Mudra: Hakini Mudra_x000D_Food/Dietary Recommendation: Light and wholesome food, milk and dairy products_x000D_Yoga Posture/Asana: Balasana, Matsyasana, Viparita Karani_x000D_Tarot Card/Divination Symbol: The Empress_x000D_Hindu Festivals/Holidays: Raksha Bandhan_x000D_Chakra/Energy Center: Anahata_x000D_Yantra/Sacred Geometry: Vastu Yantra_x000D_Spiritual Practice/Sadhana: Meditation and pranayama_x000D_Metal/Mineral: Pearl_x000D_Aromatherapy/Essential Oils: Rose, jasmine, lavender_x000D_Personality Traits/Characteristics: Artistic, creative, nurturing_x000D_Mythological Story/Legend: Rohini, the beloved of the moon_x000D_Sound/Mantra: Om Hrim_x000D_Flower: Wild Rose_x000D_Prana: Vyana Vayu_x000D_Varna: Kshatriya_x000D_Taste: Astringent_x000D_Dosha Element: Kapha_x000D_</v>
      </c>
      <c r="AV5" s="5" t="str">
        <f t="shared" si="2"/>
        <v>Nakshatra: Rohini
Ruling Deity: Brahma_x000D_Symbol: Chariot or Ox Cart_x000D_Animal: Male Snake_x000D_Nature: Tamas_x000D_Gender: Female_x000D_Dosha: Kapha_x000D_Guna: Sattva_x000D_Purpose: Growth and Nourishment_x000D_Tree: Palasa_x000D_Gemstone: Pearl_x000D_Yoga: Vajra_x000D_Plant/Flower: Palasa_x000D_Color: Red_x000D_Planet: Moon_x000D_Mantra: Om BrahmaNe Namaha_x000D_Body Temperament: Earthy_x000D_Career/Profession: Artists, Musicians, Designers_x000D_Compatibility: Ashwini, Bharani, Krittika, Mrigashirsha, Ardra_x000D_Lucky Numbers: 5, 6_x000D_Lucky Days: Monday, Wednesday_x000D_Lucky Directions: North_x000D_Auspicious Activities: Marriage, artistic pursuits, starting new ventures_x000D_Inauspicious Activities: Theft, deceit, lies_x000D_Health Issues: Eye problems, reproductive issues_x000D_Prayers or Rituals: Worship Lord Brahma_x000D_Historical/Mythological Significance: Birthplace of Lord Krishna_x000D_Mudra: Hakini Mudra_x000D_Food/Dietary Recommendation: Light and wholesome food, milk and dairy products_x000D_Yoga Posture/Asana: Balasana, Matsyasana, Viparita Karani_x000D_Tarot Card/Divination Symbol: The Empress_x000D_Hindu Festivals/Holidays: Raksha Bandhan_x000D_Chakra/Energy Center: Anahata_x000D_Yantra/Sacred Geometry: Vastu Yantra_x000D_Spiritual Practice/Sadhana: Meditation and pranayama_x000D_Metal/Mineral: Pearl_x000D_Aromatherapy/Essential Oils: Rose, jasmine, lavender_x000D_Personality Traits/Characteristics: Artistic, creative, nurturing_x000D_Mythological Story/Legend: Rohini, the beloved of the moon_x000D_Sound/Mantra: Om Hrim_x000D_Flower: Wild Rose_x000D_Prana: Vyana Vayu_x000D_Varna: Kshatriya_x000D_Taste: Astringent_x000D_Dosha Element: Kapha_x000D_</v>
      </c>
      <c r="AW5" s="5" t="str">
        <f t="shared" si="3"/>
        <v xml:space="preserve">Nakshatra: Rohini
</v>
      </c>
      <c r="AX5" s="5" t="str">
        <f t="shared" si="4"/>
        <v>Ruling Deity: Brahma_x000D_</v>
      </c>
      <c r="AY5" s="5" t="str">
        <f t="shared" si="5"/>
        <v>Symbol: Chariot or Ox Cart_x000D_</v>
      </c>
      <c r="AZ5" s="5" t="str">
        <f t="shared" si="6"/>
        <v>Animal: Male Snake_x000D_</v>
      </c>
      <c r="BA5" s="5" t="str">
        <f t="shared" si="7"/>
        <v>Nature: Tamas_x000D_</v>
      </c>
      <c r="BB5" s="5" t="str">
        <f t="shared" si="8"/>
        <v>Gender: Female_x000D_</v>
      </c>
      <c r="BC5" s="5" t="str">
        <f t="shared" si="9"/>
        <v>Dosha: Kapha_x000D_</v>
      </c>
      <c r="BD5" s="5" t="str">
        <f t="shared" si="10"/>
        <v>Guna: Sattva_x000D_</v>
      </c>
      <c r="BE5" s="5" t="str">
        <f t="shared" si="11"/>
        <v>Purpose: Growth and Nourishment_x000D_</v>
      </c>
      <c r="BF5" s="5" t="str">
        <f t="shared" si="12"/>
        <v>Tree: Palasa_x000D_</v>
      </c>
      <c r="BG5" s="5" t="str">
        <f t="shared" si="13"/>
        <v>Gemstone: Pearl_x000D_</v>
      </c>
      <c r="BH5" s="5" t="str">
        <f t="shared" si="14"/>
        <v>Yoga: Vajra_x000D_</v>
      </c>
      <c r="BI5" s="5" t="str">
        <f t="shared" si="15"/>
        <v>Plant/Flower: Palasa_x000D_</v>
      </c>
      <c r="BJ5" s="5" t="str">
        <f t="shared" si="16"/>
        <v>Color: Red_x000D_</v>
      </c>
      <c r="BK5" s="5" t="str">
        <f t="shared" si="17"/>
        <v>Planet: Moon_x000D_</v>
      </c>
      <c r="BL5" s="5" t="str">
        <f t="shared" si="18"/>
        <v>Mantra: Om BrahmaNe Namaha_x000D_</v>
      </c>
      <c r="BM5" s="5" t="str">
        <f t="shared" si="19"/>
        <v>Body Temperament: Earthy_x000D_</v>
      </c>
      <c r="BN5" s="5" t="str">
        <f t="shared" si="20"/>
        <v>Career/Profession: Artists, Musicians, Designers_x000D_</v>
      </c>
      <c r="BO5" s="5" t="str">
        <f t="shared" si="21"/>
        <v>Compatibility: Ashwini, Bharani, Krittika, Mrigashirsha, Ardra_x000D_</v>
      </c>
      <c r="BP5" s="5" t="str">
        <f t="shared" si="22"/>
        <v>Lucky Numbers: 5, 6_x000D_</v>
      </c>
      <c r="BQ5" s="5" t="str">
        <f t="shared" si="23"/>
        <v>Lucky Days: Monday, Wednesday_x000D_</v>
      </c>
      <c r="BR5" s="5" t="str">
        <f t="shared" si="24"/>
        <v>Lucky Directions: North_x000D_</v>
      </c>
      <c r="BS5" s="5" t="str">
        <f t="shared" si="25"/>
        <v>Auspicious Activities: Marriage, artistic pursuits, starting new ventures_x000D_</v>
      </c>
      <c r="BT5" s="5" t="str">
        <f t="shared" si="26"/>
        <v>Inauspicious Activities: Theft, deceit, lies_x000D_</v>
      </c>
      <c r="BU5" s="5" t="str">
        <f t="shared" si="27"/>
        <v>Health Issues: Eye problems, reproductive issues_x000D_</v>
      </c>
      <c r="BV5" s="5" t="str">
        <f t="shared" si="28"/>
        <v>Prayers or Rituals: Worship Lord Brahma_x000D_</v>
      </c>
      <c r="BW5" s="5" t="str">
        <f t="shared" si="29"/>
        <v>Historical/Mythological Significance: Birthplace of Lord Krishna_x000D_</v>
      </c>
      <c r="BX5" s="5" t="str">
        <f t="shared" si="30"/>
        <v>Mudra: Hakini Mudra_x000D_</v>
      </c>
      <c r="BY5" s="5" t="str">
        <f t="shared" si="31"/>
        <v>Food/Dietary Recommendation: Light and wholesome food, milk and dairy products_x000D_</v>
      </c>
      <c r="BZ5" s="5" t="str">
        <f t="shared" si="32"/>
        <v>Yoga Posture/Asana: Balasana, Matsyasana, Viparita Karani_x000D_</v>
      </c>
      <c r="CA5" s="5" t="str">
        <f t="shared" si="33"/>
        <v>Tarot Card/Divination Symbol: The Empress_x000D_</v>
      </c>
      <c r="CB5" s="5" t="str">
        <f t="shared" si="34"/>
        <v>Hindu Festivals/Holidays: Raksha Bandhan_x000D_</v>
      </c>
      <c r="CC5" s="5" t="str">
        <f t="shared" si="35"/>
        <v>Chakra/Energy Center: Anahata_x000D_</v>
      </c>
      <c r="CD5" s="5" t="str">
        <f t="shared" si="36"/>
        <v>Yantra/Sacred Geometry: Vastu Yantra_x000D_</v>
      </c>
      <c r="CE5" s="5" t="str">
        <f t="shared" si="37"/>
        <v>Spiritual Practice/Sadhana: Meditation and pranayama_x000D_</v>
      </c>
      <c r="CF5" s="5" t="str">
        <f t="shared" si="38"/>
        <v>Metal/Mineral: Pearl_x000D_</v>
      </c>
      <c r="CG5" s="5" t="str">
        <f t="shared" si="39"/>
        <v>Aromatherapy/Essential Oils: Rose, jasmine, lavender_x000D_</v>
      </c>
      <c r="CH5" s="5" t="str">
        <f t="shared" si="40"/>
        <v>Personality Traits/Characteristics: Artistic, creative, nurturing_x000D_</v>
      </c>
      <c r="CI5" s="5" t="str">
        <f t="shared" si="41"/>
        <v>Mythological Story/Legend: Rohini, the beloved of the moon_x000D_</v>
      </c>
      <c r="CJ5" s="5" t="str">
        <f t="shared" si="42"/>
        <v>Sound/Mantra: Om Hrim_x000D_</v>
      </c>
      <c r="CK5" s="5" t="str">
        <f t="shared" si="43"/>
        <v>Flower: Wild Rose_x000D_</v>
      </c>
      <c r="CL5" s="5" t="str">
        <f t="shared" si="44"/>
        <v>Prana: Vyana Vayu_x000D_</v>
      </c>
      <c r="CM5" s="5" t="str">
        <f t="shared" si="45"/>
        <v>Varna: Kshatriya_x000D_</v>
      </c>
      <c r="CN5" s="5" t="str">
        <f t="shared" si="46"/>
        <v>Taste: Astringent_x000D_</v>
      </c>
      <c r="CO5" s="5" t="str">
        <f t="shared" si="47"/>
        <v>Dosha Element: Kapha_x000D_</v>
      </c>
    </row>
    <row r="6" spans="1:94" ht="35.4" customHeight="1" thickBot="1">
      <c r="A6" s="6">
        <v>5</v>
      </c>
      <c r="B6" s="11" t="s">
        <v>202</v>
      </c>
      <c r="C6" s="6" t="s">
        <v>80</v>
      </c>
      <c r="D6" s="6" t="s">
        <v>203</v>
      </c>
      <c r="E6" s="6" t="s">
        <v>151</v>
      </c>
      <c r="F6" s="6" t="s">
        <v>48</v>
      </c>
      <c r="G6" s="6" t="s">
        <v>46</v>
      </c>
      <c r="H6" s="6" t="s">
        <v>58</v>
      </c>
      <c r="I6" s="6" t="s">
        <v>48</v>
      </c>
      <c r="J6" s="6" t="s">
        <v>204</v>
      </c>
      <c r="K6" s="6" t="s">
        <v>82</v>
      </c>
      <c r="L6" s="6" t="s">
        <v>129</v>
      </c>
      <c r="M6" s="6" t="s">
        <v>197</v>
      </c>
      <c r="N6" s="6" t="s">
        <v>82</v>
      </c>
      <c r="O6" s="6" t="s">
        <v>78</v>
      </c>
      <c r="P6" s="6" t="s">
        <v>84</v>
      </c>
      <c r="Q6" s="7" t="s">
        <v>205</v>
      </c>
      <c r="R6" s="7" t="s">
        <v>319</v>
      </c>
      <c r="S6" s="7" t="s">
        <v>320</v>
      </c>
      <c r="T6" s="7" t="s">
        <v>321</v>
      </c>
      <c r="U6" s="7" t="s">
        <v>322</v>
      </c>
      <c r="V6" s="7" t="s">
        <v>313</v>
      </c>
      <c r="W6" s="7" t="s">
        <v>323</v>
      </c>
      <c r="X6" s="7" t="s">
        <v>414</v>
      </c>
      <c r="Y6" s="7" t="s">
        <v>415</v>
      </c>
      <c r="Z6" s="7" t="s">
        <v>416</v>
      </c>
      <c r="AA6" s="7" t="s">
        <v>417</v>
      </c>
      <c r="AB6" s="7" t="s">
        <v>418</v>
      </c>
      <c r="AC6" s="7" t="s">
        <v>576</v>
      </c>
      <c r="AD6" s="7" t="s">
        <v>577</v>
      </c>
      <c r="AE6" s="7" t="s">
        <v>578</v>
      </c>
      <c r="AF6" s="7" t="s">
        <v>579</v>
      </c>
      <c r="AG6" s="7" t="s">
        <v>580</v>
      </c>
      <c r="AH6" s="7" t="s">
        <v>581</v>
      </c>
      <c r="AI6" s="7" t="s">
        <v>582</v>
      </c>
      <c r="AJ6" s="7" t="s">
        <v>583</v>
      </c>
      <c r="AK6" s="7" t="s">
        <v>152</v>
      </c>
      <c r="AL6" s="7" t="s">
        <v>584</v>
      </c>
      <c r="AM6" s="7" t="s">
        <v>585</v>
      </c>
      <c r="AN6" s="7" t="s">
        <v>586</v>
      </c>
      <c r="AO6" s="7" t="s">
        <v>587</v>
      </c>
      <c r="AP6" s="7" t="s">
        <v>588</v>
      </c>
      <c r="AQ6" s="7" t="s">
        <v>527</v>
      </c>
      <c r="AR6" s="7" t="s">
        <v>528</v>
      </c>
      <c r="AS6" s="7" t="s">
        <v>529</v>
      </c>
      <c r="AT6" s="5" t="s">
        <v>65</v>
      </c>
      <c r="AU6" s="5" t="str">
        <f t="shared" si="1"/>
        <v>Nakshatra: Mrigashirsha
Ruling Deity: Soma_x000D_Symbol: Deer Head_x000D_Animal: Male Deer_x000D_Nature: Rajas_x000D_Gender: Male_x000D_Dosha: Kapha_x000D_Guna: Rajas_x000D_Purpose: Creativity_x000D_Tree: Arjuna_x000D_Gemstone: Coral_x000D_Yoga: Vyatipata_x000D_Plant/Flower: Arjuna_x000D_Color: Green_x000D_Planet: Mars_x000D_Mantra: Om Somaya Namaha_x000D_Body Temperament: Airy_x000D_Career/Profession: Writers, Poets, Scholars_x000D_Compatibility: Ashwini, Bharani, Krittika, Rohini, Ardra, Punarvasu_x000D_Lucky Numbers: 3, 5_x000D_Lucky Days: Tuesday, Thursday_x000D_Lucky Directions: West_x000D_Auspicious Activities: Travel, buying property, starting new ventures_x000D_Inauspicious Activities: Disputes, arguments, theft_x000D_Health Issues: Respiratory issues, fever_x000D_Prayers or Rituals: Worship Lord Chandra_x000D_Historical/Mythological Significance: Birthplace of Soma, the moon god_x000D_Mudra: Shunya Mudra_x000D_Food/Dietary Recommendation: Light and fresh food, fruits and salads_x000D_Yoga Posture/Asana: Bhujangasana, Makarasana, Pavanamuktasana_x000D_Tarot Card/Divination Symbol: The Lovers_x000D_Hindu Festivals/Holidays: Diwali_x000D_Chakra/Energy Center: Vishuddha_x000D_Yantra/Sacred Geometry: Meru Yantra_x000D_Spiritual Practice/Sadhana: Chanting mantras and meditation_x000D_Metal/Mineral: Topaz_x000D_Aromatherapy/Essential Oils: Peppermint, lavender, chamomile_x000D_Personality Traits/Characteristics: Curious, playful, flirtatious_x000D_Mythological Story/Legend: Soma, the god of the moon_x000D_Sound/Mantra: Om Sham_x000D_Flower: Jasmine_x000D_Prana: Prana Vayu_x000D_Varna: Vaishya_x000D_Taste: Sweet_x000D_Dosha Element: Vata_x000D_</v>
      </c>
      <c r="AV6" s="5" t="str">
        <f t="shared" si="2"/>
        <v>Nakshatra: Mrigashirsha
Ruling Deity: Soma_x000D_Symbol: Deer Head_x000D_Animal: Male Deer_x000D_Nature: Rajas_x000D_Gender: Male_x000D_Dosha: Kapha_x000D_Guna: Rajas_x000D_Purpose: Creativity_x000D_Tree: Arjuna_x000D_Gemstone: Coral_x000D_Yoga: Vyatipata_x000D_Plant/Flower: Arjuna_x000D_Color: Green_x000D_Planet: Mars_x000D_Mantra: Om Somaya Namaha_x000D_Body Temperament: Airy_x000D_Career/Profession: Writers, Poets, Scholars_x000D_Compatibility: Ashwini, Bharani, Krittika, Rohini, Ardra, Punarvasu_x000D_Lucky Numbers: 3, 5_x000D_Lucky Days: Tuesday, Thursday_x000D_Lucky Directions: West_x000D_Auspicious Activities: Travel, buying property, starting new ventures_x000D_Inauspicious Activities: Disputes, arguments, theft_x000D_Health Issues: Respiratory issues, fever_x000D_Prayers or Rituals: Worship Lord Chandra_x000D_Historical/Mythological Significance: Birthplace of Soma, the moon god_x000D_Mudra: Shunya Mudra_x000D_Food/Dietary Recommendation: Light and fresh food, fruits and salads_x000D_Yoga Posture/Asana: Bhujangasana, Makarasana, Pavanamuktasana_x000D_Tarot Card/Divination Symbol: The Lovers_x000D_Hindu Festivals/Holidays: Diwali_x000D_Chakra/Energy Center: Vishuddha_x000D_Yantra/Sacred Geometry: Meru Yantra_x000D_Spiritual Practice/Sadhana: Chanting mantras and meditation_x000D_Metal/Mineral: Topaz_x000D_Aromatherapy/Essential Oils: Peppermint, lavender, chamomile_x000D_Personality Traits/Characteristics: Curious, playful, flirtatious_x000D_Mythological Story/Legend: Soma, the god of the moon_x000D_Sound/Mantra: Om Sham_x000D_Flower: Jasmine_x000D_Prana: Prana Vayu_x000D_Varna: Vaishya_x000D_Taste: Sweet_x000D_Dosha Element: Vata_x000D_</v>
      </c>
      <c r="AW6" s="5" t="str">
        <f t="shared" si="3"/>
        <v xml:space="preserve">Nakshatra: Mrigashirsha
</v>
      </c>
      <c r="AX6" s="5" t="str">
        <f t="shared" si="4"/>
        <v>Ruling Deity: Soma_x000D_</v>
      </c>
      <c r="AY6" s="5" t="str">
        <f t="shared" si="5"/>
        <v>Symbol: Deer Head_x000D_</v>
      </c>
      <c r="AZ6" s="5" t="str">
        <f t="shared" si="6"/>
        <v>Animal: Male Deer_x000D_</v>
      </c>
      <c r="BA6" s="5" t="str">
        <f t="shared" si="7"/>
        <v>Nature: Rajas_x000D_</v>
      </c>
      <c r="BB6" s="5" t="str">
        <f t="shared" si="8"/>
        <v>Gender: Male_x000D_</v>
      </c>
      <c r="BC6" s="5" t="str">
        <f t="shared" si="9"/>
        <v>Dosha: Kapha_x000D_</v>
      </c>
      <c r="BD6" s="5" t="str">
        <f t="shared" si="10"/>
        <v>Guna: Rajas_x000D_</v>
      </c>
      <c r="BE6" s="5" t="str">
        <f t="shared" si="11"/>
        <v>Purpose: Creativity_x000D_</v>
      </c>
      <c r="BF6" s="5" t="str">
        <f t="shared" si="12"/>
        <v>Tree: Arjuna_x000D_</v>
      </c>
      <c r="BG6" s="5" t="str">
        <f t="shared" si="13"/>
        <v>Gemstone: Coral_x000D_</v>
      </c>
      <c r="BH6" s="5" t="str">
        <f t="shared" si="14"/>
        <v>Yoga: Vyatipata_x000D_</v>
      </c>
      <c r="BI6" s="5" t="str">
        <f t="shared" si="15"/>
        <v>Plant/Flower: Arjuna_x000D_</v>
      </c>
      <c r="BJ6" s="5" t="str">
        <f t="shared" si="16"/>
        <v>Color: Green_x000D_</v>
      </c>
      <c r="BK6" s="5" t="str">
        <f t="shared" si="17"/>
        <v>Planet: Mars_x000D_</v>
      </c>
      <c r="BL6" s="5" t="str">
        <f t="shared" si="18"/>
        <v>Mantra: Om Somaya Namaha_x000D_</v>
      </c>
      <c r="BM6" s="5" t="str">
        <f t="shared" si="19"/>
        <v>Body Temperament: Airy_x000D_</v>
      </c>
      <c r="BN6" s="5" t="str">
        <f t="shared" si="20"/>
        <v>Career/Profession: Writers, Poets, Scholars_x000D_</v>
      </c>
      <c r="BO6" s="5" t="str">
        <f t="shared" si="21"/>
        <v>Compatibility: Ashwini, Bharani, Krittika, Rohini, Ardra, Punarvasu_x000D_</v>
      </c>
      <c r="BP6" s="5" t="str">
        <f t="shared" si="22"/>
        <v>Lucky Numbers: 3, 5_x000D_</v>
      </c>
      <c r="BQ6" s="5" t="str">
        <f t="shared" si="23"/>
        <v>Lucky Days: Tuesday, Thursday_x000D_</v>
      </c>
      <c r="BR6" s="5" t="str">
        <f t="shared" si="24"/>
        <v>Lucky Directions: West_x000D_</v>
      </c>
      <c r="BS6" s="5" t="str">
        <f t="shared" si="25"/>
        <v>Auspicious Activities: Travel, buying property, starting new ventures_x000D_</v>
      </c>
      <c r="BT6" s="5" t="str">
        <f t="shared" si="26"/>
        <v>Inauspicious Activities: Disputes, arguments, theft_x000D_</v>
      </c>
      <c r="BU6" s="5" t="str">
        <f t="shared" si="27"/>
        <v>Health Issues: Respiratory issues, fever_x000D_</v>
      </c>
      <c r="BV6" s="5" t="str">
        <f t="shared" si="28"/>
        <v>Prayers or Rituals: Worship Lord Chandra_x000D_</v>
      </c>
      <c r="BW6" s="5" t="str">
        <f t="shared" si="29"/>
        <v>Historical/Mythological Significance: Birthplace of Soma, the moon god_x000D_</v>
      </c>
      <c r="BX6" s="5" t="str">
        <f t="shared" si="30"/>
        <v>Mudra: Shunya Mudra_x000D_</v>
      </c>
      <c r="BY6" s="5" t="str">
        <f t="shared" si="31"/>
        <v>Food/Dietary Recommendation: Light and fresh food, fruits and salads_x000D_</v>
      </c>
      <c r="BZ6" s="5" t="str">
        <f t="shared" si="32"/>
        <v>Yoga Posture/Asana: Bhujangasana, Makarasana, Pavanamuktasana_x000D_</v>
      </c>
      <c r="CA6" s="5" t="str">
        <f t="shared" si="33"/>
        <v>Tarot Card/Divination Symbol: The Lovers_x000D_</v>
      </c>
      <c r="CB6" s="5" t="str">
        <f t="shared" si="34"/>
        <v>Hindu Festivals/Holidays: Diwali_x000D_</v>
      </c>
      <c r="CC6" s="5" t="str">
        <f t="shared" si="35"/>
        <v>Chakra/Energy Center: Vishuddha_x000D_</v>
      </c>
      <c r="CD6" s="5" t="str">
        <f t="shared" si="36"/>
        <v>Yantra/Sacred Geometry: Meru Yantra_x000D_</v>
      </c>
      <c r="CE6" s="5" t="str">
        <f t="shared" si="37"/>
        <v>Spiritual Practice/Sadhana: Chanting mantras and meditation_x000D_</v>
      </c>
      <c r="CF6" s="5" t="str">
        <f t="shared" si="38"/>
        <v>Metal/Mineral: Topaz_x000D_</v>
      </c>
      <c r="CG6" s="5" t="str">
        <f t="shared" si="39"/>
        <v>Aromatherapy/Essential Oils: Peppermint, lavender, chamomile_x000D_</v>
      </c>
      <c r="CH6" s="5" t="str">
        <f t="shared" si="40"/>
        <v>Personality Traits/Characteristics: Curious, playful, flirtatious_x000D_</v>
      </c>
      <c r="CI6" s="5" t="str">
        <f t="shared" si="41"/>
        <v>Mythological Story/Legend: Soma, the god of the moon_x000D_</v>
      </c>
      <c r="CJ6" s="5" t="str">
        <f t="shared" si="42"/>
        <v>Sound/Mantra: Om Sham_x000D_</v>
      </c>
      <c r="CK6" s="5" t="str">
        <f t="shared" si="43"/>
        <v>Flower: Jasmine_x000D_</v>
      </c>
      <c r="CL6" s="5" t="str">
        <f t="shared" si="44"/>
        <v>Prana: Prana Vayu_x000D_</v>
      </c>
      <c r="CM6" s="5" t="str">
        <f t="shared" si="45"/>
        <v>Varna: Vaishya_x000D_</v>
      </c>
      <c r="CN6" s="5" t="str">
        <f t="shared" si="46"/>
        <v>Taste: Sweet_x000D_</v>
      </c>
      <c r="CO6" s="5" t="str">
        <f t="shared" si="47"/>
        <v>Dosha Element: Vata_x000D_</v>
      </c>
    </row>
    <row r="7" spans="1:94" ht="35.4" customHeight="1" thickBot="1">
      <c r="A7" s="6">
        <v>6</v>
      </c>
      <c r="B7" s="11" t="s">
        <v>85</v>
      </c>
      <c r="C7" s="6" t="s">
        <v>86</v>
      </c>
      <c r="D7" s="6" t="s">
        <v>206</v>
      </c>
      <c r="E7" s="6" t="s">
        <v>207</v>
      </c>
      <c r="F7" s="6" t="s">
        <v>59</v>
      </c>
      <c r="G7" s="6" t="s">
        <v>57</v>
      </c>
      <c r="H7" s="6" t="s">
        <v>65</v>
      </c>
      <c r="I7" s="6" t="s">
        <v>59</v>
      </c>
      <c r="J7" s="6" t="s">
        <v>208</v>
      </c>
      <c r="K7" s="6" t="s">
        <v>209</v>
      </c>
      <c r="L7" s="6" t="s">
        <v>49</v>
      </c>
      <c r="M7" s="6" t="s">
        <v>210</v>
      </c>
      <c r="N7" s="6" t="s">
        <v>209</v>
      </c>
      <c r="O7" s="6" t="s">
        <v>211</v>
      </c>
      <c r="P7" s="6" t="s">
        <v>89</v>
      </c>
      <c r="Q7" s="7" t="s">
        <v>90</v>
      </c>
      <c r="R7" s="7" t="s">
        <v>319</v>
      </c>
      <c r="S7" s="7" t="s">
        <v>324</v>
      </c>
      <c r="T7" s="7" t="s">
        <v>325</v>
      </c>
      <c r="U7" s="7" t="s">
        <v>326</v>
      </c>
      <c r="V7" s="7" t="s">
        <v>317</v>
      </c>
      <c r="W7" s="7" t="s">
        <v>318</v>
      </c>
      <c r="X7" s="7" t="s">
        <v>419</v>
      </c>
      <c r="Y7" s="7" t="s">
        <v>420</v>
      </c>
      <c r="Z7" s="7" t="s">
        <v>421</v>
      </c>
      <c r="AA7" s="7" t="s">
        <v>422</v>
      </c>
      <c r="AB7" s="7" t="s">
        <v>423</v>
      </c>
      <c r="AC7" s="7" t="s">
        <v>589</v>
      </c>
      <c r="AD7" s="7" t="s">
        <v>590</v>
      </c>
      <c r="AE7" s="7" t="s">
        <v>591</v>
      </c>
      <c r="AF7" s="7" t="s">
        <v>592</v>
      </c>
      <c r="AG7" s="7" t="s">
        <v>593</v>
      </c>
      <c r="AH7" s="7" t="s">
        <v>581</v>
      </c>
      <c r="AI7" s="7" t="s">
        <v>594</v>
      </c>
      <c r="AJ7" s="7" t="s">
        <v>595</v>
      </c>
      <c r="AK7" s="7" t="s">
        <v>596</v>
      </c>
      <c r="AL7" s="7" t="s">
        <v>597</v>
      </c>
      <c r="AM7" s="7" t="s">
        <v>598</v>
      </c>
      <c r="AN7" s="7" t="s">
        <v>599</v>
      </c>
      <c r="AO7" s="7" t="s">
        <v>600</v>
      </c>
      <c r="AP7" s="7" t="s">
        <v>601</v>
      </c>
      <c r="AQ7" s="7" t="s">
        <v>527</v>
      </c>
      <c r="AR7" s="7" t="s">
        <v>602</v>
      </c>
      <c r="AS7" s="7" t="s">
        <v>545</v>
      </c>
      <c r="AT7" s="5" t="s">
        <v>65</v>
      </c>
      <c r="AU7" s="5" t="str">
        <f t="shared" si="1"/>
        <v>Nakshatra: Ardra
Ruling Deity: Rudra_x000D_Symbol: Teardrop or Gem_x000D_Animal: Female Dog_x000D_Nature: Tamas_x000D_Gender: Female_x000D_Dosha: Vata_x000D_Guna: Tamas_x000D_Purpose: Transformation_x000D_Tree: Rudraksha_x000D_Gemstone: Cat's Eye_x000D_Yoga: Variyan_x000D_Plant/Flower: Rudraksha_x000D_Color: Grey_x000D_Planet: Rahu_x000D_Mantra: Om Rudraya Namaha_x000D_Body Temperament: Airy_x000D_Career/Profession: Scientists, Researchers, Inventors_x000D_Compatibility: Mrigashirsha, Punarvasu, Pushya, Ashlesha, Magha_x000D_Lucky Numbers: 4, 8_x000D_Lucky Days: Monday, Wednesday_x000D_Lucky Directions: North_x000D_Auspicious Activities: Spiritual practices, seeking knowledge, starting new ventures_x000D_Inauspicious Activities: Arguments, conflicts, injury_x000D_Health Issues: Asthma, breathing difficulties_x000D_Prayers or Rituals: Worship Lord Shiva_x000D_Historical/Mythological Significance: Birthplace of Rudra, fierce form of Lord Shiva_x000D_Mudra: Prana Mudra_x000D_Food/Dietary Recommendation: Cooling and hydrating foods, watery fruits and vegetables_x000D_Yoga Posture/Asana: Utkatasana, Natarajasana, Garudasana_x000D_Tarot Card/Divination Symbol: The Tower_x000D_Hindu Festivals/Holidays: Shiva Ratri_x000D_Chakra/Energy Center: Vishuddha_x000D_Yantra/Sacred Geometry: Rudra Yantra_x000D_Spiritual Practice/Sadhana: Meditation and surrendering to the divine_x000D_Metal/Mineral: Rahu's gemstone - Hessonite Garnet_x000D_Aromatherapy/Essential Oils: Eucalyptus, Peppermint, Lemon_x000D_Personality Traits/Characteristics: Restless, emotional, intense_x000D_Mythological Story/Legend: Rudra, the fierce form of Lord Shiva_x000D_Sound/Mantra: Om Aim_x000D_Flower: Blue Lotus_x000D_Prana: Prana Vayu_x000D_Varna: Sudra_x000D_Taste: Astringent_x000D_Dosha Element: Vata_x000D_</v>
      </c>
      <c r="AV7" s="5" t="str">
        <f t="shared" si="2"/>
        <v>Nakshatra: Ardra
Ruling Deity: Rudra_x000D_Symbol: Teardrop or Gem_x000D_Animal: Female Dog_x000D_Nature: Tamas_x000D_Gender: Female_x000D_Dosha: Vata_x000D_Guna: Tamas_x000D_Purpose: Transformation_x000D_Tree: Rudraksha_x000D_Gemstone: Cat's Eye_x000D_Yoga: Variyan_x000D_Plant/Flower: Rudraksha_x000D_Color: Grey_x000D_Planet: Rahu_x000D_Mantra: Om Rudraya Namaha_x000D_Body Temperament: Airy_x000D_Career/Profession: Scientists, Researchers, Inventors_x000D_Compatibility: Mrigashirsha, Punarvasu, Pushya, Ashlesha, Magha_x000D_Lucky Numbers: 4, 8_x000D_Lucky Days: Monday, Wednesday_x000D_Lucky Directions: North_x000D_Auspicious Activities: Spiritual practices, seeking knowledge, starting new ventures_x000D_Inauspicious Activities: Arguments, conflicts, injury_x000D_Health Issues: Asthma, breathing difficulties_x000D_Prayers or Rituals: Worship Lord Shiva_x000D_Historical/Mythological Significance: Birthplace of Rudra, fierce form of Lord Shiva_x000D_Mudra: Prana Mudra_x000D_Food/Dietary Recommendation: Cooling and hydrating foods, watery fruits and vegetables_x000D_Yoga Posture/Asana: Utkatasana, Natarajasana, Garudasana_x000D_Tarot Card/Divination Symbol: The Tower_x000D_Hindu Festivals/Holidays: Shiva Ratri_x000D_Chakra/Energy Center: Vishuddha_x000D_Yantra/Sacred Geometry: Rudra Yantra_x000D_Spiritual Practice/Sadhana: Meditation and surrendering to the divine_x000D_Metal/Mineral: Rahu's gemstone - Hessonite Garnet_x000D_Aromatherapy/Essential Oils: Eucalyptus, Peppermint, Lemon_x000D_Personality Traits/Characteristics: Restless, emotional, intense_x000D_Mythological Story/Legend: Rudra, the fierce form of Lord Shiva_x000D_Sound/Mantra: Om Aim_x000D_Flower: Blue Lotus_x000D_Prana: Prana Vayu_x000D_Varna: Sudra_x000D_Taste: Astringent_x000D_Dosha Element: Vata_x000D_</v>
      </c>
      <c r="AW7" s="5" t="str">
        <f t="shared" si="3"/>
        <v xml:space="preserve">Nakshatra: Ardra
</v>
      </c>
      <c r="AX7" s="5" t="str">
        <f t="shared" si="4"/>
        <v>Ruling Deity: Rudra_x000D_</v>
      </c>
      <c r="AY7" s="5" t="str">
        <f t="shared" si="5"/>
        <v>Symbol: Teardrop or Gem_x000D_</v>
      </c>
      <c r="AZ7" s="5" t="str">
        <f t="shared" si="6"/>
        <v>Animal: Female Dog_x000D_</v>
      </c>
      <c r="BA7" s="5" t="str">
        <f t="shared" si="7"/>
        <v>Nature: Tamas_x000D_</v>
      </c>
      <c r="BB7" s="5" t="str">
        <f t="shared" si="8"/>
        <v>Gender: Female_x000D_</v>
      </c>
      <c r="BC7" s="5" t="str">
        <f t="shared" si="9"/>
        <v>Dosha: Vata_x000D_</v>
      </c>
      <c r="BD7" s="5" t="str">
        <f t="shared" si="10"/>
        <v>Guna: Tamas_x000D_</v>
      </c>
      <c r="BE7" s="5" t="str">
        <f t="shared" si="11"/>
        <v>Purpose: Transformation_x000D_</v>
      </c>
      <c r="BF7" s="5" t="str">
        <f t="shared" si="12"/>
        <v>Tree: Rudraksha_x000D_</v>
      </c>
      <c r="BG7" s="5" t="str">
        <f t="shared" si="13"/>
        <v>Gemstone: Cat's Eye_x000D_</v>
      </c>
      <c r="BH7" s="5" t="str">
        <f t="shared" si="14"/>
        <v>Yoga: Variyan_x000D_</v>
      </c>
      <c r="BI7" s="5" t="str">
        <f t="shared" si="15"/>
        <v>Plant/Flower: Rudraksha_x000D_</v>
      </c>
      <c r="BJ7" s="5" t="str">
        <f t="shared" si="16"/>
        <v>Color: Grey_x000D_</v>
      </c>
      <c r="BK7" s="5" t="str">
        <f t="shared" si="17"/>
        <v>Planet: Rahu_x000D_</v>
      </c>
      <c r="BL7" s="5" t="str">
        <f t="shared" si="18"/>
        <v>Mantra: Om Rudraya Namaha_x000D_</v>
      </c>
      <c r="BM7" s="5" t="str">
        <f t="shared" si="19"/>
        <v>Body Temperament: Airy_x000D_</v>
      </c>
      <c r="BN7" s="5" t="str">
        <f t="shared" si="20"/>
        <v>Career/Profession: Scientists, Researchers, Inventors_x000D_</v>
      </c>
      <c r="BO7" s="5" t="str">
        <f t="shared" si="21"/>
        <v>Compatibility: Mrigashirsha, Punarvasu, Pushya, Ashlesha, Magha_x000D_</v>
      </c>
      <c r="BP7" s="5" t="str">
        <f t="shared" si="22"/>
        <v>Lucky Numbers: 4, 8_x000D_</v>
      </c>
      <c r="BQ7" s="5" t="str">
        <f t="shared" si="23"/>
        <v>Lucky Days: Monday, Wednesday_x000D_</v>
      </c>
      <c r="BR7" s="5" t="str">
        <f t="shared" si="24"/>
        <v>Lucky Directions: North_x000D_</v>
      </c>
      <c r="BS7" s="5" t="str">
        <f t="shared" si="25"/>
        <v>Auspicious Activities: Spiritual practices, seeking knowledge, starting new ventures_x000D_</v>
      </c>
      <c r="BT7" s="5" t="str">
        <f t="shared" si="26"/>
        <v>Inauspicious Activities: Arguments, conflicts, injury_x000D_</v>
      </c>
      <c r="BU7" s="5" t="str">
        <f t="shared" si="27"/>
        <v>Health Issues: Asthma, breathing difficulties_x000D_</v>
      </c>
      <c r="BV7" s="5" t="str">
        <f t="shared" si="28"/>
        <v>Prayers or Rituals: Worship Lord Shiva_x000D_</v>
      </c>
      <c r="BW7" s="5" t="str">
        <f t="shared" si="29"/>
        <v>Historical/Mythological Significance: Birthplace of Rudra, fierce form of Lord Shiva_x000D_</v>
      </c>
      <c r="BX7" s="5" t="str">
        <f t="shared" si="30"/>
        <v>Mudra: Prana Mudra_x000D_</v>
      </c>
      <c r="BY7" s="5" t="str">
        <f t="shared" si="31"/>
        <v>Food/Dietary Recommendation: Cooling and hydrating foods, watery fruits and vegetables_x000D_</v>
      </c>
      <c r="BZ7" s="5" t="str">
        <f t="shared" si="32"/>
        <v>Yoga Posture/Asana: Utkatasana, Natarajasana, Garudasana_x000D_</v>
      </c>
      <c r="CA7" s="5" t="str">
        <f t="shared" si="33"/>
        <v>Tarot Card/Divination Symbol: The Tower_x000D_</v>
      </c>
      <c r="CB7" s="5" t="str">
        <f t="shared" si="34"/>
        <v>Hindu Festivals/Holidays: Shiva Ratri_x000D_</v>
      </c>
      <c r="CC7" s="5" t="str">
        <f t="shared" si="35"/>
        <v>Chakra/Energy Center: Vishuddha_x000D_</v>
      </c>
      <c r="CD7" s="5" t="str">
        <f t="shared" si="36"/>
        <v>Yantra/Sacred Geometry: Rudra Yantra_x000D_</v>
      </c>
      <c r="CE7" s="5" t="str">
        <f t="shared" si="37"/>
        <v>Spiritual Practice/Sadhana: Meditation and surrendering to the divine_x000D_</v>
      </c>
      <c r="CF7" s="5" t="str">
        <f t="shared" si="38"/>
        <v>Metal/Mineral: Rahu's gemstone - Hessonite Garnet_x000D_</v>
      </c>
      <c r="CG7" s="5" t="str">
        <f t="shared" si="39"/>
        <v>Aromatherapy/Essential Oils: Eucalyptus, Peppermint, Lemon_x000D_</v>
      </c>
      <c r="CH7" s="5" t="str">
        <f t="shared" si="40"/>
        <v>Personality Traits/Characteristics: Restless, emotional, intense_x000D_</v>
      </c>
      <c r="CI7" s="5" t="str">
        <f t="shared" si="41"/>
        <v>Mythological Story/Legend: Rudra, the fierce form of Lord Shiva_x000D_</v>
      </c>
      <c r="CJ7" s="5" t="str">
        <f t="shared" si="42"/>
        <v>Sound/Mantra: Om Aim_x000D_</v>
      </c>
      <c r="CK7" s="5" t="str">
        <f t="shared" si="43"/>
        <v>Flower: Blue Lotus_x000D_</v>
      </c>
      <c r="CL7" s="5" t="str">
        <f t="shared" si="44"/>
        <v>Prana: Prana Vayu_x000D_</v>
      </c>
      <c r="CM7" s="5" t="str">
        <f t="shared" si="45"/>
        <v>Varna: Sudra_x000D_</v>
      </c>
      <c r="CN7" s="5" t="str">
        <f t="shared" si="46"/>
        <v>Taste: Astringent_x000D_</v>
      </c>
      <c r="CO7" s="5" t="str">
        <f t="shared" si="47"/>
        <v>Dosha Element: Vata_x000D_</v>
      </c>
    </row>
    <row r="8" spans="1:94" ht="35.4" customHeight="1" thickBot="1">
      <c r="A8" s="6">
        <v>7</v>
      </c>
      <c r="B8" s="11" t="s">
        <v>91</v>
      </c>
      <c r="C8" s="6" t="s">
        <v>92</v>
      </c>
      <c r="D8" s="6" t="s">
        <v>93</v>
      </c>
      <c r="E8" s="6" t="s">
        <v>212</v>
      </c>
      <c r="F8" s="6" t="s">
        <v>75</v>
      </c>
      <c r="G8" s="6" t="s">
        <v>46</v>
      </c>
      <c r="H8" s="6" t="s">
        <v>65</v>
      </c>
      <c r="I8" s="6" t="s">
        <v>75</v>
      </c>
      <c r="J8" s="6" t="s">
        <v>213</v>
      </c>
      <c r="K8" s="6" t="s">
        <v>94</v>
      </c>
      <c r="L8" s="6" t="s">
        <v>120</v>
      </c>
      <c r="M8" s="6" t="s">
        <v>214</v>
      </c>
      <c r="N8" s="6" t="s">
        <v>94</v>
      </c>
      <c r="O8" s="6" t="s">
        <v>69</v>
      </c>
      <c r="P8" s="6" t="s">
        <v>97</v>
      </c>
      <c r="Q8" s="7" t="s">
        <v>98</v>
      </c>
      <c r="R8" s="7" t="s">
        <v>327</v>
      </c>
      <c r="S8" s="7" t="s">
        <v>328</v>
      </c>
      <c r="T8" s="7" t="s">
        <v>329</v>
      </c>
      <c r="U8" s="7" t="s">
        <v>307</v>
      </c>
      <c r="V8" s="7" t="s">
        <v>330</v>
      </c>
      <c r="W8" s="7" t="s">
        <v>303</v>
      </c>
      <c r="X8" s="7" t="s">
        <v>424</v>
      </c>
      <c r="Y8" s="7" t="s">
        <v>425</v>
      </c>
      <c r="Z8" s="7" t="s">
        <v>426</v>
      </c>
      <c r="AA8" s="7" t="s">
        <v>427</v>
      </c>
      <c r="AB8" s="7" t="s">
        <v>428</v>
      </c>
      <c r="AC8" s="7" t="s">
        <v>603</v>
      </c>
      <c r="AD8" s="7" t="s">
        <v>604</v>
      </c>
      <c r="AE8" s="7" t="s">
        <v>605</v>
      </c>
      <c r="AF8" s="7" t="s">
        <v>579</v>
      </c>
      <c r="AG8" s="7" t="s">
        <v>580</v>
      </c>
      <c r="AH8" s="7" t="s">
        <v>568</v>
      </c>
      <c r="AI8" s="7" t="s">
        <v>606</v>
      </c>
      <c r="AJ8" s="7" t="s">
        <v>607</v>
      </c>
      <c r="AK8" s="7" t="s">
        <v>130</v>
      </c>
      <c r="AL8" s="7" t="s">
        <v>608</v>
      </c>
      <c r="AM8" s="7" t="s">
        <v>609</v>
      </c>
      <c r="AN8" s="7" t="s">
        <v>610</v>
      </c>
      <c r="AO8" s="7" t="s">
        <v>611</v>
      </c>
      <c r="AP8" s="7" t="s">
        <v>612</v>
      </c>
      <c r="AQ8" s="7" t="s">
        <v>575</v>
      </c>
      <c r="AR8" s="7" t="s">
        <v>561</v>
      </c>
      <c r="AS8" s="7" t="s">
        <v>613</v>
      </c>
      <c r="AT8" s="5" t="s">
        <v>58</v>
      </c>
      <c r="AU8" s="5" t="str">
        <f t="shared" si="1"/>
        <v>Nakshatra: Punarvasu
Ruling Deity: Aditi_x000D_Symbol: Bow and Quiver_x000D_Animal: Male Cat_x000D_Nature: Sattva_x000D_Gender: Male_x000D_Dosha: Vata_x000D_Guna: Sattva_x000D_Purpose: Rejuvenation_x000D_Tree: Ashvattha_x000D_Gemstone: Diamond_x000D_Yoga: Vishti_x000D_Plant/Flower: Ashvattha_x000D_Color: Red_x000D_Planet: Jupiter_x000D_Mantra: Om Adityaya Namaha_x000D_Body Temperament: Watery_x000D_Career/Profession: Teachers, Counselors, Psychologists_x000D_Compatibility: Ashwini, Krittika, Mrigashirsha, Ardra, Pushya, Ashlesha_x000D_Lucky Numbers: 2, 7_x000D_Lucky Days: Monday, Thursday_x000D_Lucky Directions: East_x000D_Auspicious Activities: Starting new ventures, marriage, spiritual practices_x000D_Inauspicious Activities: Arguments, conflicts, legal issues_x000D_Health Issues: Digestive issues, liver problems_x000D_Prayers or Rituals: Worship Lord Jupiter_x000D_Historical/Mythological Significance: Birthplace of Goddess Aditi_x000D_Mudra: Ganesha Mudra_x000D_Food/Dietary Recommendation: Light and easy to digest meals, fruits and vegetables_x000D_Yoga Posture/Asana: Baddha Konasana, Matsyasana, Gomukhasana_x000D_Tarot Card/Divination Symbol: The Lovers_x000D_Hindu Festivals/Holidays: Diwali_x000D_Chakra/Energy Center: Anahata_x000D_Yantra/Sacred Geometry: Sri Yantra_x000D_Spiritual Practice/Sadhana: Connecting with the divine through prayer and devotion_x000D_Metal/Mineral: Gold_x000D_Aromatherapy/Essential Oils: Lavender, Chamomile, Bergamot_x000D_Personality Traits/Characteristics: Nurturing, sensitive, intuitive_x000D_Mythological Story/Legend: The story of Lord Rama and his journey_x000D_Sound/Mantra: Om Namo Narayanaya_x000D_Flower: Yellow Lotus_x000D_Prana: Vyana Vayu_x000D_Varna: Brahmin_x000D_Taste: Astringent, Bitter, Sweet_x000D_Dosha Element: Kapha_x000D_</v>
      </c>
      <c r="AV8" s="5" t="str">
        <f t="shared" si="2"/>
        <v>Nakshatra: Punarvasu
Ruling Deity: Aditi_x000D_Symbol: Bow and Quiver_x000D_Animal: Male Cat_x000D_Nature: Sattva_x000D_Gender: Male_x000D_Dosha: Vata_x000D_Guna: Sattva_x000D_Purpose: Rejuvenation_x000D_Tree: Ashvattha_x000D_Gemstone: Diamond_x000D_Yoga: Vishti_x000D_Plant/Flower: Ashvattha_x000D_Color: Red_x000D_Planet: Jupiter_x000D_Mantra: Om Adityaya Namaha_x000D_Body Temperament: Watery_x000D_Career/Profession: Teachers, Counselors, Psychologists_x000D_Compatibility: Ashwini, Krittika, Mrigashirsha, Ardra, Pushya, Ashlesha_x000D_Lucky Numbers: 2, 7_x000D_Lucky Days: Monday, Thursday_x000D_Lucky Directions: East_x000D_Auspicious Activities: Starting new ventures, marriage, spiritual practices_x000D_Inauspicious Activities: Arguments, conflicts, legal issues_x000D_Health Issues: Digestive issues, liver problems_x000D_Prayers or Rituals: Worship Lord Jupiter_x000D_Historical/Mythological Significance: Birthplace of Goddess Aditi_x000D_Mudra: Ganesha Mudra_x000D_Food/Dietary Recommendation: Light and easy to digest meals, fruits and vegetables_x000D_Yoga Posture/Asana: Baddha Konasana, Matsyasana, Gomukhasana_x000D_Tarot Card/Divination Symbol: The Lovers_x000D_Hindu Festivals/Holidays: Diwali_x000D_Chakra/Energy Center: Anahata_x000D_Yantra/Sacred Geometry: Sri Yantra_x000D_Spiritual Practice/Sadhana: Connecting with the divine through prayer and devotion_x000D_Metal/Mineral: Gold_x000D_Aromatherapy/Essential Oils: Lavender, Chamomile, Bergamot_x000D_Personality Traits/Characteristics: Nurturing, sensitive, intuitive_x000D_Mythological Story/Legend: The story of Lord Rama and his journey_x000D_Sound/Mantra: Om Namo Narayanaya_x000D_Flower: Yellow Lotus_x000D_Prana: Vyana Vayu_x000D_Varna: Brahmin_x000D_Taste: Astringent, Bitter, Sweet_x000D_Dosha Element: Kapha_x000D_</v>
      </c>
      <c r="AW8" s="5" t="str">
        <f t="shared" si="3"/>
        <v xml:space="preserve">Nakshatra: Punarvasu
</v>
      </c>
      <c r="AX8" s="5" t="str">
        <f t="shared" si="4"/>
        <v>Ruling Deity: Aditi_x000D_</v>
      </c>
      <c r="AY8" s="5" t="str">
        <f t="shared" si="5"/>
        <v>Symbol: Bow and Quiver_x000D_</v>
      </c>
      <c r="AZ8" s="5" t="str">
        <f t="shared" si="6"/>
        <v>Animal: Male Cat_x000D_</v>
      </c>
      <c r="BA8" s="5" t="str">
        <f t="shared" si="7"/>
        <v>Nature: Sattva_x000D_</v>
      </c>
      <c r="BB8" s="5" t="str">
        <f t="shared" si="8"/>
        <v>Gender: Male_x000D_</v>
      </c>
      <c r="BC8" s="5" t="str">
        <f t="shared" si="9"/>
        <v>Dosha: Vata_x000D_</v>
      </c>
      <c r="BD8" s="5" t="str">
        <f t="shared" si="10"/>
        <v>Guna: Sattva_x000D_</v>
      </c>
      <c r="BE8" s="5" t="str">
        <f t="shared" si="11"/>
        <v>Purpose: Rejuvenation_x000D_</v>
      </c>
      <c r="BF8" s="5" t="str">
        <f t="shared" si="12"/>
        <v>Tree: Ashvattha_x000D_</v>
      </c>
      <c r="BG8" s="5" t="str">
        <f t="shared" si="13"/>
        <v>Gemstone: Diamond_x000D_</v>
      </c>
      <c r="BH8" s="5" t="str">
        <f t="shared" si="14"/>
        <v>Yoga: Vishti_x000D_</v>
      </c>
      <c r="BI8" s="5" t="str">
        <f t="shared" si="15"/>
        <v>Plant/Flower: Ashvattha_x000D_</v>
      </c>
      <c r="BJ8" s="5" t="str">
        <f t="shared" si="16"/>
        <v>Color: Red_x000D_</v>
      </c>
      <c r="BK8" s="5" t="str">
        <f t="shared" si="17"/>
        <v>Planet: Jupiter_x000D_</v>
      </c>
      <c r="BL8" s="5" t="str">
        <f t="shared" si="18"/>
        <v>Mantra: Om Adityaya Namaha_x000D_</v>
      </c>
      <c r="BM8" s="5" t="str">
        <f t="shared" si="19"/>
        <v>Body Temperament: Watery_x000D_</v>
      </c>
      <c r="BN8" s="5" t="str">
        <f t="shared" si="20"/>
        <v>Career/Profession: Teachers, Counselors, Psychologists_x000D_</v>
      </c>
      <c r="BO8" s="5" t="str">
        <f t="shared" si="21"/>
        <v>Compatibility: Ashwini, Krittika, Mrigashirsha, Ardra, Pushya, Ashlesha_x000D_</v>
      </c>
      <c r="BP8" s="5" t="str">
        <f t="shared" si="22"/>
        <v>Lucky Numbers: 2, 7_x000D_</v>
      </c>
      <c r="BQ8" s="5" t="str">
        <f t="shared" si="23"/>
        <v>Lucky Days: Monday, Thursday_x000D_</v>
      </c>
      <c r="BR8" s="5" t="str">
        <f t="shared" si="24"/>
        <v>Lucky Directions: East_x000D_</v>
      </c>
      <c r="BS8" s="5" t="str">
        <f t="shared" si="25"/>
        <v>Auspicious Activities: Starting new ventures, marriage, spiritual practices_x000D_</v>
      </c>
      <c r="BT8" s="5" t="str">
        <f t="shared" si="26"/>
        <v>Inauspicious Activities: Arguments, conflicts, legal issues_x000D_</v>
      </c>
      <c r="BU8" s="5" t="str">
        <f t="shared" si="27"/>
        <v>Health Issues: Digestive issues, liver problems_x000D_</v>
      </c>
      <c r="BV8" s="5" t="str">
        <f t="shared" si="28"/>
        <v>Prayers or Rituals: Worship Lord Jupiter_x000D_</v>
      </c>
      <c r="BW8" s="5" t="str">
        <f t="shared" si="29"/>
        <v>Historical/Mythological Significance: Birthplace of Goddess Aditi_x000D_</v>
      </c>
      <c r="BX8" s="5" t="str">
        <f t="shared" si="30"/>
        <v>Mudra: Ganesha Mudra_x000D_</v>
      </c>
      <c r="BY8" s="5" t="str">
        <f t="shared" si="31"/>
        <v>Food/Dietary Recommendation: Light and easy to digest meals, fruits and vegetables_x000D_</v>
      </c>
      <c r="BZ8" s="5" t="str">
        <f t="shared" si="32"/>
        <v>Yoga Posture/Asana: Baddha Konasana, Matsyasana, Gomukhasana_x000D_</v>
      </c>
      <c r="CA8" s="5" t="str">
        <f t="shared" si="33"/>
        <v>Tarot Card/Divination Symbol: The Lovers_x000D_</v>
      </c>
      <c r="CB8" s="5" t="str">
        <f t="shared" si="34"/>
        <v>Hindu Festivals/Holidays: Diwali_x000D_</v>
      </c>
      <c r="CC8" s="5" t="str">
        <f t="shared" si="35"/>
        <v>Chakra/Energy Center: Anahata_x000D_</v>
      </c>
      <c r="CD8" s="5" t="str">
        <f t="shared" si="36"/>
        <v>Yantra/Sacred Geometry: Sri Yantra_x000D_</v>
      </c>
      <c r="CE8" s="5" t="str">
        <f t="shared" si="37"/>
        <v>Spiritual Practice/Sadhana: Connecting with the divine through prayer and devotion_x000D_</v>
      </c>
      <c r="CF8" s="5" t="str">
        <f t="shared" si="38"/>
        <v>Metal/Mineral: Gold_x000D_</v>
      </c>
      <c r="CG8" s="5" t="str">
        <f t="shared" si="39"/>
        <v>Aromatherapy/Essential Oils: Lavender, Chamomile, Bergamot_x000D_</v>
      </c>
      <c r="CH8" s="5" t="str">
        <f t="shared" si="40"/>
        <v>Personality Traits/Characteristics: Nurturing, sensitive, intuitive_x000D_</v>
      </c>
      <c r="CI8" s="5" t="str">
        <f t="shared" si="41"/>
        <v>Mythological Story/Legend: The story of Lord Rama and his journey_x000D_</v>
      </c>
      <c r="CJ8" s="5" t="str">
        <f t="shared" si="42"/>
        <v>Sound/Mantra: Om Namo Narayanaya_x000D_</v>
      </c>
      <c r="CK8" s="5" t="str">
        <f t="shared" si="43"/>
        <v>Flower: Yellow Lotus_x000D_</v>
      </c>
      <c r="CL8" s="5" t="str">
        <f t="shared" si="44"/>
        <v>Prana: Vyana Vayu_x000D_</v>
      </c>
      <c r="CM8" s="5" t="str">
        <f t="shared" si="45"/>
        <v>Varna: Brahmin_x000D_</v>
      </c>
      <c r="CN8" s="5" t="str">
        <f t="shared" si="46"/>
        <v>Taste: Astringent, Bitter, Sweet_x000D_</v>
      </c>
      <c r="CO8" s="5" t="str">
        <f t="shared" si="47"/>
        <v>Dosha Element: Kapha_x000D_</v>
      </c>
    </row>
    <row r="9" spans="1:94" ht="35.4" customHeight="1" thickBot="1">
      <c r="A9" s="6">
        <v>8</v>
      </c>
      <c r="B9" s="11" t="s">
        <v>99</v>
      </c>
      <c r="C9" s="6" t="s">
        <v>100</v>
      </c>
      <c r="D9" s="6" t="s">
        <v>215</v>
      </c>
      <c r="E9" s="6" t="s">
        <v>216</v>
      </c>
      <c r="F9" s="6" t="s">
        <v>75</v>
      </c>
      <c r="G9" s="6" t="s">
        <v>57</v>
      </c>
      <c r="H9" s="6" t="s">
        <v>58</v>
      </c>
      <c r="I9" s="6" t="s">
        <v>75</v>
      </c>
      <c r="J9" s="6" t="s">
        <v>102</v>
      </c>
      <c r="K9" s="6" t="s">
        <v>103</v>
      </c>
      <c r="L9" s="6" t="s">
        <v>104</v>
      </c>
      <c r="M9" s="6" t="s">
        <v>121</v>
      </c>
      <c r="N9" s="6" t="s">
        <v>103</v>
      </c>
      <c r="O9" s="6" t="s">
        <v>61</v>
      </c>
      <c r="P9" s="6" t="s">
        <v>106</v>
      </c>
      <c r="Q9" s="7" t="s">
        <v>217</v>
      </c>
      <c r="R9" s="7" t="s">
        <v>327</v>
      </c>
      <c r="S9" s="7" t="s">
        <v>331</v>
      </c>
      <c r="T9" s="7" t="s">
        <v>332</v>
      </c>
      <c r="U9" s="7" t="s">
        <v>333</v>
      </c>
      <c r="V9" s="7" t="s">
        <v>330</v>
      </c>
      <c r="W9" s="7" t="s">
        <v>323</v>
      </c>
      <c r="X9" s="7" t="s">
        <v>404</v>
      </c>
      <c r="Y9" s="7" t="s">
        <v>429</v>
      </c>
      <c r="Z9" s="7" t="s">
        <v>430</v>
      </c>
      <c r="AA9" s="7" t="s">
        <v>431</v>
      </c>
      <c r="AB9" s="7" t="s">
        <v>432</v>
      </c>
      <c r="AC9" s="7" t="s">
        <v>614</v>
      </c>
      <c r="AD9" s="7" t="s">
        <v>615</v>
      </c>
      <c r="AE9" s="7" t="s">
        <v>616</v>
      </c>
      <c r="AF9" s="7" t="s">
        <v>617</v>
      </c>
      <c r="AG9" s="7" t="s">
        <v>618</v>
      </c>
      <c r="AH9" s="7" t="s">
        <v>551</v>
      </c>
      <c r="AI9" s="7" t="s">
        <v>619</v>
      </c>
      <c r="AJ9" s="7" t="s">
        <v>620</v>
      </c>
      <c r="AK9" s="7" t="s">
        <v>621</v>
      </c>
      <c r="AL9" s="7" t="s">
        <v>622</v>
      </c>
      <c r="AM9" s="7" t="s">
        <v>623</v>
      </c>
      <c r="AN9" s="7" t="s">
        <v>624</v>
      </c>
      <c r="AO9" s="7" t="s">
        <v>625</v>
      </c>
      <c r="AP9" s="7" t="s">
        <v>559</v>
      </c>
      <c r="AQ9" s="7" t="s">
        <v>527</v>
      </c>
      <c r="AR9" s="7" t="s">
        <v>626</v>
      </c>
      <c r="AS9" s="7" t="s">
        <v>627</v>
      </c>
      <c r="AT9" s="5" t="s">
        <v>58</v>
      </c>
      <c r="AU9" s="5" t="str">
        <f t="shared" si="1"/>
        <v>Nakshatra: Pushya
Ruling Deity: Brihaspati_x000D_Symbol: Flower or Circle_x000D_Animal: Male Goat_x000D_Nature: Sattva_x000D_Gender: Female_x000D_Dosha: Kapha_x000D_Guna: Sattva_x000D_Purpose: Nourishment_x000D_Tree: Shami_x000D_Gemstone: Blue Sapphire_x000D_Yoga: Ayushman_x000D_Plant/Flower: Shami_x000D_Color: Yellow_x000D_Planet: Saturn_x000D_Mantra: Om Brihaspate Namaha_x000D_Body Temperament: Watery_x000D_Career/Profession: Priests, Spiritual Leaders, Healers_x000D_Compatibility: Punarvasu, Ashlesha, Magha, Uttara Phalguni, Hasta_x000D_Lucky Numbers: 3, 7_x000D_Lucky Days: Monday, Thursday_x000D_Lucky Directions: West_x000D_Auspicious Activities: Marriage, starting new ventures, spiritual practices_x000D_Inauspicious Activities: Quarrels, conflicts, loss of wealth_x000D_Health Issues: Stomach ailments, skin issues_x000D_Prayers or Rituals: Worship Lord Saturn_x000D_Historical/Mythological Significance: Birthplace of Lord Brihaspati_x000D_Mudra: Kubera Mudra_x000D_Food/Dietary Recommendation: Warm and nourishing foods, root vegetables and grains_x000D_Yoga Posture/Asana: Bhujangasana, Sarpasana, Garudasana_x000D_Tarot Card/Divination Symbol: The Devil_x000D_Hindu Festivals/Holidays: Nag Panchami_x000D_Chakra/Energy Center: Manipura_x000D_Yantra/Sacred Geometry: Swastik Yantra_x000D_Spiritual Practice/Sadhana: Purification through introspection and self-awareness_x000D_Metal/Mineral: Lead_x000D_Aromatherapy/Essential Oils: Cedarwood, Sandalwood, Rose_x000D_Personality Traits/Characteristics: Secretive, mysterious, intense_x000D_Mythological Story/Legend: The story of Lord Vishnu and the serpent Adishesha_x000D_Sound/Mantra: Om Krim Kalikayai Namah_x000D_Flower: White Lotus_x000D_Prana: Prana Vayu_x000D_Varna: Shudra_x000D_Taste: Salty, Sour, Pungent_x000D_Dosha Element: Kapha_x000D_</v>
      </c>
      <c r="AV9" s="5" t="str">
        <f t="shared" si="2"/>
        <v>Nakshatra: Pushya
Ruling Deity: Brihaspati_x000D_Symbol: Flower or Circle_x000D_Animal: Male Goat_x000D_Nature: Sattva_x000D_Gender: Female_x000D_Dosha: Kapha_x000D_Guna: Sattva_x000D_Purpose: Nourishment_x000D_Tree: Shami_x000D_Gemstone: Blue Sapphire_x000D_Yoga: Ayushman_x000D_Plant/Flower: Shami_x000D_Color: Yellow_x000D_Planet: Saturn_x000D_Mantra: Om Brihaspate Namaha_x000D_Body Temperament: Watery_x000D_Career/Profession: Priests, Spiritual Leaders, Healers_x000D_Compatibility: Punarvasu, Ashlesha, Magha, Uttara Phalguni, Hasta_x000D_Lucky Numbers: 3, 7_x000D_Lucky Days: Monday, Thursday_x000D_Lucky Directions: West_x000D_Auspicious Activities: Marriage, starting new ventures, spiritual practices_x000D_Inauspicious Activities: Quarrels, conflicts, loss of wealth_x000D_Health Issues: Stomach ailments, skin issues_x000D_Prayers or Rituals: Worship Lord Saturn_x000D_Historical/Mythological Significance: Birthplace of Lord Brihaspati_x000D_Mudra: Kubera Mudra_x000D_Food/Dietary Recommendation: Warm and nourishing foods, root vegetables and grains_x000D_Yoga Posture/Asana: Bhujangasana, Sarpasana, Garudasana_x000D_Tarot Card/Divination Symbol: The Devil_x000D_Hindu Festivals/Holidays: Nag Panchami_x000D_Chakra/Energy Center: Manipura_x000D_Yantra/Sacred Geometry: Swastik Yantra_x000D_Spiritual Practice/Sadhana: Purification through introspection and self-awareness_x000D_Metal/Mineral: Lead_x000D_Aromatherapy/Essential Oils: Cedarwood, Sandalwood, Rose_x000D_Personality Traits/Characteristics: Secretive, mysterious, intense_x000D_Mythological Story/Legend: The story of Lord Vishnu and the serpent Adishesha_x000D_Sound/Mantra: Om Krim Kalikayai Namah_x000D_Flower: White Lotus_x000D_Prana: Prana Vayu_x000D_Varna: Shudra_x000D_Taste: Salty, Sour, Pungent_x000D_Dosha Element: Kapha_x000D_</v>
      </c>
      <c r="AW9" s="5" t="str">
        <f t="shared" si="3"/>
        <v xml:space="preserve">Nakshatra: Pushya
</v>
      </c>
      <c r="AX9" s="5" t="str">
        <f t="shared" si="4"/>
        <v>Ruling Deity: Brihaspati_x000D_</v>
      </c>
      <c r="AY9" s="5" t="str">
        <f t="shared" si="5"/>
        <v>Symbol: Flower or Circle_x000D_</v>
      </c>
      <c r="AZ9" s="5" t="str">
        <f t="shared" si="6"/>
        <v>Animal: Male Goat_x000D_</v>
      </c>
      <c r="BA9" s="5" t="str">
        <f t="shared" si="7"/>
        <v>Nature: Sattva_x000D_</v>
      </c>
      <c r="BB9" s="5" t="str">
        <f t="shared" si="8"/>
        <v>Gender: Female_x000D_</v>
      </c>
      <c r="BC9" s="5" t="str">
        <f t="shared" si="9"/>
        <v>Dosha: Kapha_x000D_</v>
      </c>
      <c r="BD9" s="5" t="str">
        <f t="shared" si="10"/>
        <v>Guna: Sattva_x000D_</v>
      </c>
      <c r="BE9" s="5" t="str">
        <f t="shared" si="11"/>
        <v>Purpose: Nourishment_x000D_</v>
      </c>
      <c r="BF9" s="5" t="str">
        <f t="shared" si="12"/>
        <v>Tree: Shami_x000D_</v>
      </c>
      <c r="BG9" s="5" t="str">
        <f t="shared" si="13"/>
        <v>Gemstone: Blue Sapphire_x000D_</v>
      </c>
      <c r="BH9" s="5" t="str">
        <f t="shared" si="14"/>
        <v>Yoga: Ayushman_x000D_</v>
      </c>
      <c r="BI9" s="5" t="str">
        <f t="shared" si="15"/>
        <v>Plant/Flower: Shami_x000D_</v>
      </c>
      <c r="BJ9" s="5" t="str">
        <f t="shared" si="16"/>
        <v>Color: Yellow_x000D_</v>
      </c>
      <c r="BK9" s="5" t="str">
        <f t="shared" si="17"/>
        <v>Planet: Saturn_x000D_</v>
      </c>
      <c r="BL9" s="5" t="str">
        <f t="shared" si="18"/>
        <v>Mantra: Om Brihaspate Namaha_x000D_</v>
      </c>
      <c r="BM9" s="5" t="str">
        <f t="shared" si="19"/>
        <v>Body Temperament: Watery_x000D_</v>
      </c>
      <c r="BN9" s="5" t="str">
        <f t="shared" si="20"/>
        <v>Career/Profession: Priests, Spiritual Leaders, Healers_x000D_</v>
      </c>
      <c r="BO9" s="5" t="str">
        <f t="shared" si="21"/>
        <v>Compatibility: Punarvasu, Ashlesha, Magha, Uttara Phalguni, Hasta_x000D_</v>
      </c>
      <c r="BP9" s="5" t="str">
        <f t="shared" si="22"/>
        <v>Lucky Numbers: 3, 7_x000D_</v>
      </c>
      <c r="BQ9" s="5" t="str">
        <f t="shared" si="23"/>
        <v>Lucky Days: Monday, Thursday_x000D_</v>
      </c>
      <c r="BR9" s="5" t="str">
        <f t="shared" si="24"/>
        <v>Lucky Directions: West_x000D_</v>
      </c>
      <c r="BS9" s="5" t="str">
        <f t="shared" si="25"/>
        <v>Auspicious Activities: Marriage, starting new ventures, spiritual practices_x000D_</v>
      </c>
      <c r="BT9" s="5" t="str">
        <f t="shared" si="26"/>
        <v>Inauspicious Activities: Quarrels, conflicts, loss of wealth_x000D_</v>
      </c>
      <c r="BU9" s="5" t="str">
        <f t="shared" si="27"/>
        <v>Health Issues: Stomach ailments, skin issues_x000D_</v>
      </c>
      <c r="BV9" s="5" t="str">
        <f t="shared" si="28"/>
        <v>Prayers or Rituals: Worship Lord Saturn_x000D_</v>
      </c>
      <c r="BW9" s="5" t="str">
        <f t="shared" si="29"/>
        <v>Historical/Mythological Significance: Birthplace of Lord Brihaspati_x000D_</v>
      </c>
      <c r="BX9" s="5" t="str">
        <f t="shared" si="30"/>
        <v>Mudra: Kubera Mudra_x000D_</v>
      </c>
      <c r="BY9" s="5" t="str">
        <f t="shared" si="31"/>
        <v>Food/Dietary Recommendation: Warm and nourishing foods, root vegetables and grains_x000D_</v>
      </c>
      <c r="BZ9" s="5" t="str">
        <f t="shared" si="32"/>
        <v>Yoga Posture/Asana: Bhujangasana, Sarpasana, Garudasana_x000D_</v>
      </c>
      <c r="CA9" s="5" t="str">
        <f t="shared" si="33"/>
        <v>Tarot Card/Divination Symbol: The Devil_x000D_</v>
      </c>
      <c r="CB9" s="5" t="str">
        <f t="shared" si="34"/>
        <v>Hindu Festivals/Holidays: Nag Panchami_x000D_</v>
      </c>
      <c r="CC9" s="5" t="str">
        <f t="shared" si="35"/>
        <v>Chakra/Energy Center: Manipura_x000D_</v>
      </c>
      <c r="CD9" s="5" t="str">
        <f t="shared" si="36"/>
        <v>Yantra/Sacred Geometry: Swastik Yantra_x000D_</v>
      </c>
      <c r="CE9" s="5" t="str">
        <f t="shared" si="37"/>
        <v>Spiritual Practice/Sadhana: Purification through introspection and self-awareness_x000D_</v>
      </c>
      <c r="CF9" s="5" t="str">
        <f t="shared" si="38"/>
        <v>Metal/Mineral: Lead_x000D_</v>
      </c>
      <c r="CG9" s="5" t="str">
        <f t="shared" si="39"/>
        <v>Aromatherapy/Essential Oils: Cedarwood, Sandalwood, Rose_x000D_</v>
      </c>
      <c r="CH9" s="5" t="str">
        <f t="shared" si="40"/>
        <v>Personality Traits/Characteristics: Secretive, mysterious, intense_x000D_</v>
      </c>
      <c r="CI9" s="5" t="str">
        <f t="shared" si="41"/>
        <v>Mythological Story/Legend: The story of Lord Vishnu and the serpent Adishesha_x000D_</v>
      </c>
      <c r="CJ9" s="5" t="str">
        <f t="shared" si="42"/>
        <v>Sound/Mantra: Om Krim Kalikayai Namah_x000D_</v>
      </c>
      <c r="CK9" s="5" t="str">
        <f t="shared" si="43"/>
        <v>Flower: White Lotus_x000D_</v>
      </c>
      <c r="CL9" s="5" t="str">
        <f t="shared" si="44"/>
        <v>Prana: Prana Vayu_x000D_</v>
      </c>
      <c r="CM9" s="5" t="str">
        <f t="shared" si="45"/>
        <v>Varna: Shudra_x000D_</v>
      </c>
      <c r="CN9" s="5" t="str">
        <f t="shared" si="46"/>
        <v>Taste: Salty, Sour, Pungent_x000D_</v>
      </c>
      <c r="CO9" s="5" t="str">
        <f t="shared" si="47"/>
        <v>Dosha Element: Kapha_x000D_</v>
      </c>
    </row>
    <row r="10" spans="1:94" ht="35.4" customHeight="1" thickBot="1">
      <c r="A10" s="6">
        <v>9</v>
      </c>
      <c r="B10" s="11" t="s">
        <v>107</v>
      </c>
      <c r="C10" s="6" t="s">
        <v>218</v>
      </c>
      <c r="D10" s="6" t="s">
        <v>219</v>
      </c>
      <c r="E10" s="6" t="s">
        <v>212</v>
      </c>
      <c r="F10" s="6" t="s">
        <v>59</v>
      </c>
      <c r="G10" s="6" t="s">
        <v>57</v>
      </c>
      <c r="H10" s="6" t="s">
        <v>47</v>
      </c>
      <c r="I10" s="6" t="s">
        <v>59</v>
      </c>
      <c r="J10" s="6" t="s">
        <v>208</v>
      </c>
      <c r="K10" s="6" t="s">
        <v>109</v>
      </c>
      <c r="L10" s="6" t="s">
        <v>49</v>
      </c>
      <c r="M10" s="6" t="s">
        <v>50</v>
      </c>
      <c r="N10" s="6" t="s">
        <v>109</v>
      </c>
      <c r="O10" s="6" t="s">
        <v>144</v>
      </c>
      <c r="P10" s="6" t="s">
        <v>110</v>
      </c>
      <c r="Q10" s="7" t="s">
        <v>220</v>
      </c>
      <c r="R10" s="7" t="s">
        <v>327</v>
      </c>
      <c r="S10" s="7" t="s">
        <v>334</v>
      </c>
      <c r="T10" s="7" t="s">
        <v>335</v>
      </c>
      <c r="U10" s="7">
        <v>9</v>
      </c>
      <c r="V10" s="7" t="s">
        <v>336</v>
      </c>
      <c r="W10" s="7" t="s">
        <v>309</v>
      </c>
      <c r="X10" s="7" t="s">
        <v>419</v>
      </c>
      <c r="Y10" s="7" t="s">
        <v>433</v>
      </c>
      <c r="Z10" s="7" t="s">
        <v>434</v>
      </c>
      <c r="AA10" s="7" t="s">
        <v>435</v>
      </c>
      <c r="AB10" s="7" t="s">
        <v>436</v>
      </c>
      <c r="AC10" s="7" t="s">
        <v>628</v>
      </c>
      <c r="AD10" s="7" t="s">
        <v>629</v>
      </c>
      <c r="AE10" s="7" t="s">
        <v>630</v>
      </c>
      <c r="AF10" s="7" t="s">
        <v>533</v>
      </c>
      <c r="AG10" s="7" t="s">
        <v>631</v>
      </c>
      <c r="AH10" s="7" t="s">
        <v>551</v>
      </c>
      <c r="AI10" s="7" t="s">
        <v>520</v>
      </c>
      <c r="AJ10" s="7" t="s">
        <v>632</v>
      </c>
      <c r="AK10" s="7" t="s">
        <v>554</v>
      </c>
      <c r="AL10" s="7" t="s">
        <v>633</v>
      </c>
      <c r="AM10" s="7" t="s">
        <v>634</v>
      </c>
      <c r="AN10" s="7" t="s">
        <v>635</v>
      </c>
      <c r="AO10" s="7" t="s">
        <v>636</v>
      </c>
      <c r="AP10" s="7" t="s">
        <v>637</v>
      </c>
      <c r="AQ10" s="7" t="s">
        <v>527</v>
      </c>
      <c r="AR10" s="7" t="s">
        <v>544</v>
      </c>
      <c r="AS10" s="7" t="s">
        <v>638</v>
      </c>
      <c r="AT10" s="5" t="s">
        <v>65</v>
      </c>
      <c r="AU10" s="5" t="str">
        <f t="shared" si="1"/>
        <v>Nakshatra: Ashlesha
Ruling Deity: Sarpa_x000D_Symbol: Coiled Snake_x000D_Animal: Male Cat_x000D_Nature: Tamas_x000D_Gender: Female_x000D_Dosha: Pitta_x000D_Guna: Tamas_x000D_Purpose: Transformation_x000D_Tree: Vilva_x000D_Gemstone: Cat's Eye_x000D_Yoga: Saubhagya_x000D_Plant/Flower: Vilva_x000D_Color: Golden_x000D_Planet: Mercury_x000D_Mantra: Om Sarpaya Namaha_x000D_Body Temperament: Watery_x000D_Career/Profession: Researchers, Analysts, Detectives_x000D_Compatibility: Ardra, Punarvasu, Pushya, Magha, Purva Phalguni_x000D_Lucky Numbers: 9_x000D_Lucky Days: Monday, Saturday_x000D_Lucky Directions: South_x000D_Auspicious Activities: Spiritual practices, seeking knowledge, starting new ventures_x000D_Inauspicious Activities: Quarrels, conflicts, deceit_x000D_Health Issues: Respiratory issues, joint pain_x000D_Prayers or Rituals: Worship Lord Naga_x000D_Historical/Mythological Significance: Birthplace of serpent deity Vasuki_x000D_Mudra: Abhaya Mudra_x000D_Food/Dietary Recommendation: Nutritious and well-balanced meals, whole grains and proteins_x000D_Yoga Posture/Asana: Vajrasana, Ardha Matsyendrasana, Shavasana_x000D_Tarot Card/Divination Symbol: The Emperor_x000D_Hindu Festivals/Holidays: Navratri_x000D_Chakra/Energy Center: Manipura_x000D_Yantra/Sacred Geometry: Surya Yantra_x000D_Spiritual Practice/Sadhana: Honoring ancestors and connecting with lineage_x000D_Metal/Mineral: Copper_x000D_Aromatherapy/Essential Oils: Frankincense, Myrrh, Neroli_x000D_Personality Traits/Characteristics: Proud, regal, authoritative_x000D_Mythological Story/Legend: The story of King Bali and Lord Vishnu_x000D_Sound/Mantra: Om Hrim Pitambaraya Namah_x000D_Flower: Red Lotus_x000D_Prana: Prana Vayu_x000D_Varna: Kshatriya_x000D_Taste: Bitter, Astringent, Pungent_x000D_Dosha Element: Vata_x000D_</v>
      </c>
      <c r="AV10" s="5" t="str">
        <f t="shared" si="2"/>
        <v>Nakshatra: Ashlesha
Ruling Deity: Sarpa_x000D_Symbol: Coiled Snake_x000D_Animal: Male Cat_x000D_Nature: Tamas_x000D_Gender: Female_x000D_Dosha: Pitta_x000D_Guna: Tamas_x000D_Purpose: Transformation_x000D_Tree: Vilva_x000D_Gemstone: Cat's Eye_x000D_Yoga: Saubhagya_x000D_Plant/Flower: Vilva_x000D_Color: Golden_x000D_Planet: Mercury_x000D_Mantra: Om Sarpaya Namaha_x000D_Body Temperament: Watery_x000D_Career/Profession: Researchers, Analysts, Detectives_x000D_Compatibility: Ardra, Punarvasu, Pushya, Magha, Purva Phalguni_x000D_Lucky Numbers: 9_x000D_Lucky Days: Monday, Saturday_x000D_Lucky Directions: South_x000D_Auspicious Activities: Spiritual practices, seeking knowledge, starting new ventures_x000D_Inauspicious Activities: Quarrels, conflicts, deceit_x000D_Health Issues: Respiratory issues, joint pain_x000D_Prayers or Rituals: Worship Lord Naga_x000D_Historical/Mythological Significance: Birthplace of serpent deity Vasuki_x000D_Mudra: Abhaya Mudra_x000D_Food/Dietary Recommendation: Nutritious and well-balanced meals, whole grains and proteins_x000D_Yoga Posture/Asana: Vajrasana, Ardha Matsyendrasana, Shavasana_x000D_Tarot Card/Divination Symbol: The Emperor_x000D_Hindu Festivals/Holidays: Navratri_x000D_Chakra/Energy Center: Manipura_x000D_Yantra/Sacred Geometry: Surya Yantra_x000D_Spiritual Practice/Sadhana: Honoring ancestors and connecting with lineage_x000D_Metal/Mineral: Copper_x000D_Aromatherapy/Essential Oils: Frankincense, Myrrh, Neroli_x000D_Personality Traits/Characteristics: Proud, regal, authoritative_x000D_Mythological Story/Legend: The story of King Bali and Lord Vishnu_x000D_Sound/Mantra: Om Hrim Pitambaraya Namah_x000D_Flower: Red Lotus_x000D_Prana: Prana Vayu_x000D_Varna: Kshatriya_x000D_Taste: Bitter, Astringent, Pungent_x000D_Dosha Element: Vata_x000D_</v>
      </c>
      <c r="AW10" s="5" t="str">
        <f t="shared" si="3"/>
        <v xml:space="preserve">Nakshatra: Ashlesha
</v>
      </c>
      <c r="AX10" s="5" t="str">
        <f t="shared" si="4"/>
        <v>Ruling Deity: Sarpa_x000D_</v>
      </c>
      <c r="AY10" s="5" t="str">
        <f t="shared" si="5"/>
        <v>Symbol: Coiled Snake_x000D_</v>
      </c>
      <c r="AZ10" s="5" t="str">
        <f t="shared" si="6"/>
        <v>Animal: Male Cat_x000D_</v>
      </c>
      <c r="BA10" s="5" t="str">
        <f t="shared" si="7"/>
        <v>Nature: Tamas_x000D_</v>
      </c>
      <c r="BB10" s="5" t="str">
        <f t="shared" si="8"/>
        <v>Gender: Female_x000D_</v>
      </c>
      <c r="BC10" s="5" t="str">
        <f t="shared" si="9"/>
        <v>Dosha: Pitta_x000D_</v>
      </c>
      <c r="BD10" s="5" t="str">
        <f t="shared" si="10"/>
        <v>Guna: Tamas_x000D_</v>
      </c>
      <c r="BE10" s="5" t="str">
        <f t="shared" si="11"/>
        <v>Purpose: Transformation_x000D_</v>
      </c>
      <c r="BF10" s="5" t="str">
        <f t="shared" si="12"/>
        <v>Tree: Vilva_x000D_</v>
      </c>
      <c r="BG10" s="5" t="str">
        <f t="shared" si="13"/>
        <v>Gemstone: Cat's Eye_x000D_</v>
      </c>
      <c r="BH10" s="5" t="str">
        <f t="shared" si="14"/>
        <v>Yoga: Saubhagya_x000D_</v>
      </c>
      <c r="BI10" s="5" t="str">
        <f t="shared" si="15"/>
        <v>Plant/Flower: Vilva_x000D_</v>
      </c>
      <c r="BJ10" s="5" t="str">
        <f t="shared" si="16"/>
        <v>Color: Golden_x000D_</v>
      </c>
      <c r="BK10" s="5" t="str">
        <f t="shared" si="17"/>
        <v>Planet: Mercury_x000D_</v>
      </c>
      <c r="BL10" s="5" t="str">
        <f t="shared" si="18"/>
        <v>Mantra: Om Sarpaya Namaha_x000D_</v>
      </c>
      <c r="BM10" s="5" t="str">
        <f t="shared" si="19"/>
        <v>Body Temperament: Watery_x000D_</v>
      </c>
      <c r="BN10" s="5" t="str">
        <f t="shared" si="20"/>
        <v>Career/Profession: Researchers, Analysts, Detectives_x000D_</v>
      </c>
      <c r="BO10" s="5" t="str">
        <f t="shared" si="21"/>
        <v>Compatibility: Ardra, Punarvasu, Pushya, Magha, Purva Phalguni_x000D_</v>
      </c>
      <c r="BP10" s="5" t="str">
        <f t="shared" si="22"/>
        <v>Lucky Numbers: 9_x000D_</v>
      </c>
      <c r="BQ10" s="5" t="str">
        <f t="shared" si="23"/>
        <v>Lucky Days: Monday, Saturday_x000D_</v>
      </c>
      <c r="BR10" s="5" t="str">
        <f t="shared" si="24"/>
        <v>Lucky Directions: South_x000D_</v>
      </c>
      <c r="BS10" s="5" t="str">
        <f t="shared" si="25"/>
        <v>Auspicious Activities: Spiritual practices, seeking knowledge, starting new ventures_x000D_</v>
      </c>
      <c r="BT10" s="5" t="str">
        <f t="shared" si="26"/>
        <v>Inauspicious Activities: Quarrels, conflicts, deceit_x000D_</v>
      </c>
      <c r="BU10" s="5" t="str">
        <f t="shared" si="27"/>
        <v>Health Issues: Respiratory issues, joint pain_x000D_</v>
      </c>
      <c r="BV10" s="5" t="str">
        <f t="shared" si="28"/>
        <v>Prayers or Rituals: Worship Lord Naga_x000D_</v>
      </c>
      <c r="BW10" s="5" t="str">
        <f t="shared" si="29"/>
        <v>Historical/Mythological Significance: Birthplace of serpent deity Vasuki_x000D_</v>
      </c>
      <c r="BX10" s="5" t="str">
        <f t="shared" si="30"/>
        <v>Mudra: Abhaya Mudra_x000D_</v>
      </c>
      <c r="BY10" s="5" t="str">
        <f t="shared" si="31"/>
        <v>Food/Dietary Recommendation: Nutritious and well-balanced meals, whole grains and proteins_x000D_</v>
      </c>
      <c r="BZ10" s="5" t="str">
        <f t="shared" si="32"/>
        <v>Yoga Posture/Asana: Vajrasana, Ardha Matsyendrasana, Shavasana_x000D_</v>
      </c>
      <c r="CA10" s="5" t="str">
        <f t="shared" si="33"/>
        <v>Tarot Card/Divination Symbol: The Emperor_x000D_</v>
      </c>
      <c r="CB10" s="5" t="str">
        <f t="shared" si="34"/>
        <v>Hindu Festivals/Holidays: Navratri_x000D_</v>
      </c>
      <c r="CC10" s="5" t="str">
        <f t="shared" si="35"/>
        <v>Chakra/Energy Center: Manipura_x000D_</v>
      </c>
      <c r="CD10" s="5" t="str">
        <f t="shared" si="36"/>
        <v>Yantra/Sacred Geometry: Surya Yantra_x000D_</v>
      </c>
      <c r="CE10" s="5" t="str">
        <f t="shared" si="37"/>
        <v>Spiritual Practice/Sadhana: Honoring ancestors and connecting with lineage_x000D_</v>
      </c>
      <c r="CF10" s="5" t="str">
        <f t="shared" si="38"/>
        <v>Metal/Mineral: Copper_x000D_</v>
      </c>
      <c r="CG10" s="5" t="str">
        <f t="shared" si="39"/>
        <v>Aromatherapy/Essential Oils: Frankincense, Myrrh, Neroli_x000D_</v>
      </c>
      <c r="CH10" s="5" t="str">
        <f t="shared" si="40"/>
        <v>Personality Traits/Characteristics: Proud, regal, authoritative_x000D_</v>
      </c>
      <c r="CI10" s="5" t="str">
        <f t="shared" si="41"/>
        <v>Mythological Story/Legend: The story of King Bali and Lord Vishnu_x000D_</v>
      </c>
      <c r="CJ10" s="5" t="str">
        <f t="shared" si="42"/>
        <v>Sound/Mantra: Om Hrim Pitambaraya Namah_x000D_</v>
      </c>
      <c r="CK10" s="5" t="str">
        <f t="shared" si="43"/>
        <v>Flower: Red Lotus_x000D_</v>
      </c>
      <c r="CL10" s="5" t="str">
        <f t="shared" si="44"/>
        <v>Prana: Prana Vayu_x000D_</v>
      </c>
      <c r="CM10" s="5" t="str">
        <f t="shared" si="45"/>
        <v>Varna: Kshatriya_x000D_</v>
      </c>
      <c r="CN10" s="5" t="str">
        <f t="shared" si="46"/>
        <v>Taste: Bitter, Astringent, Pungent_x000D_</v>
      </c>
      <c r="CO10" s="5" t="str">
        <f t="shared" si="47"/>
        <v>Dosha Element: Vata_x000D_</v>
      </c>
    </row>
    <row r="11" spans="1:94" ht="35.4" customHeight="1" thickBot="1">
      <c r="A11" s="6">
        <v>10</v>
      </c>
      <c r="B11" s="11" t="s">
        <v>111</v>
      </c>
      <c r="C11" s="6" t="s">
        <v>112</v>
      </c>
      <c r="D11" s="6" t="s">
        <v>113</v>
      </c>
      <c r="E11" s="6" t="s">
        <v>221</v>
      </c>
      <c r="F11" s="6" t="s">
        <v>48</v>
      </c>
      <c r="G11" s="6" t="s">
        <v>57</v>
      </c>
      <c r="H11" s="6" t="s">
        <v>47</v>
      </c>
      <c r="I11" s="6" t="s">
        <v>48</v>
      </c>
      <c r="J11" s="6" t="s">
        <v>222</v>
      </c>
      <c r="K11" s="6" t="s">
        <v>76</v>
      </c>
      <c r="L11" s="6" t="s">
        <v>67</v>
      </c>
      <c r="M11" s="6" t="s">
        <v>135</v>
      </c>
      <c r="N11" s="6" t="s">
        <v>76</v>
      </c>
      <c r="O11" s="6" t="s">
        <v>69</v>
      </c>
      <c r="P11" s="6" t="s">
        <v>52</v>
      </c>
      <c r="Q11" s="7" t="s">
        <v>223</v>
      </c>
      <c r="R11" s="7" t="s">
        <v>298</v>
      </c>
      <c r="S11" s="7" t="s">
        <v>337</v>
      </c>
      <c r="T11" s="7" t="s">
        <v>338</v>
      </c>
      <c r="U11" s="7" t="s">
        <v>339</v>
      </c>
      <c r="V11" s="7" t="s">
        <v>340</v>
      </c>
      <c r="W11" s="7" t="s">
        <v>318</v>
      </c>
      <c r="X11" s="7" t="s">
        <v>437</v>
      </c>
      <c r="Y11" s="7" t="s">
        <v>438</v>
      </c>
      <c r="Z11" s="7" t="s">
        <v>439</v>
      </c>
      <c r="AA11" s="7" t="s">
        <v>440</v>
      </c>
      <c r="AB11" s="7" t="s">
        <v>441</v>
      </c>
      <c r="AC11" s="7" t="s">
        <v>639</v>
      </c>
      <c r="AD11" s="7" t="s">
        <v>640</v>
      </c>
      <c r="AE11" s="7" t="s">
        <v>641</v>
      </c>
      <c r="AF11" s="7" t="s">
        <v>642</v>
      </c>
      <c r="AG11" s="7" t="s">
        <v>518</v>
      </c>
      <c r="AH11" s="7" t="s">
        <v>551</v>
      </c>
      <c r="AI11" s="7" t="s">
        <v>643</v>
      </c>
      <c r="AJ11" s="7" t="s">
        <v>644</v>
      </c>
      <c r="AK11" s="7" t="s">
        <v>67</v>
      </c>
      <c r="AL11" s="7" t="s">
        <v>645</v>
      </c>
      <c r="AM11" s="7" t="s">
        <v>646</v>
      </c>
      <c r="AN11" s="7" t="s">
        <v>647</v>
      </c>
      <c r="AO11" s="7" t="s">
        <v>648</v>
      </c>
      <c r="AP11" s="7" t="s">
        <v>637</v>
      </c>
      <c r="AQ11" s="7" t="s">
        <v>527</v>
      </c>
      <c r="AR11" s="7" t="s">
        <v>544</v>
      </c>
      <c r="AS11" s="7" t="s">
        <v>649</v>
      </c>
      <c r="AT11" s="5" t="s">
        <v>47</v>
      </c>
      <c r="AU11" s="5" t="str">
        <f t="shared" si="1"/>
        <v>Nakshatra: Magha
Ruling Deity: Pitris_x000D_Symbol: Throne or Palanquin_x000D_Animal: Male Rat_x000D_Nature: Rajas_x000D_Gender: Female_x000D_Dosha: Pitta_x000D_Guna: Rajas_x000D_Purpose: Ancestral Blessings_x000D_Tree: Banyan_x000D_Gemstone: Ruby_x000D_Yoga: Vajra_x000D_Plant/Flower: Banyan_x000D_Color: Red_x000D_Planet: Ketu_x000D_Mantra: Om Pitrya Namaha_x000D_Body Temperament: Fiery_x000D_Career/Profession: Politicians, Actors, CEOs_x000D_Compatibility: Ashlesha, Magha, Purva Phalguni, Uttara Phalguni, Hasta_x000D_Lucky Numbers: 1, 4_x000D_Lucky Days: Sunday, Wednesday_x000D_Lucky Directions: North_x000D_Auspicious Activities: Starting new ventures, spiritual practices, seeking blessings_x000D_Inauspicious Activities: Quarrels, conflicts, legal issues_x000D_Health Issues: Heart ailments, fever_x000D_Prayers or Rituals: Worship Lord Pitru_x000D_Historical/Mythological Significance: Birthplace of the royal dynasty_x000D_Mudra: Padma Mudra_x000D_Food/Dietary Recommendation: Fresh and organic foods, fruits and vegetables_x000D_Yoga Posture/Asana: Trikonasana, Bhujangasana, Dhanurasana_x000D_Tarot Card/Divination Symbol: The Sun_x000D_Hindu Festivals/Holidays: Holi_x000D_Chakra/Energy Center: Manipura_x000D_Yantra/Sacred Geometry: Sri Chakra_x000D_Spiritual Practice/Sadhana: Cultivating creativity and self-expression_x000D_Metal/Mineral: Ruby_x000D_Aromatherapy/Essential Oils: Ylang Ylang, Rose, Bergamot_x000D_Personality Traits/Characteristics: Charismatic, passionate, generous_x000D_Mythological Story/Legend: The story of Lord Shiva and Goddess Parvati's marriage_x000D_Sound/Mantra: Om Klim Purvaphalgunyai Namah_x000D_Flower: Red Lotus_x000D_Prana: Prana Vayu_x000D_Varna: Kshatriya_x000D_Taste: Sweet, Astringent_x000D_Dosha Element: Pitta_x000D_</v>
      </c>
      <c r="AV11" s="5" t="str">
        <f t="shared" si="2"/>
        <v>Nakshatra: Magha
Ruling Deity: Pitris_x000D_Symbol: Throne or Palanquin_x000D_Animal: Male Rat_x000D_Nature: Rajas_x000D_Gender: Female_x000D_Dosha: Pitta_x000D_Guna: Rajas_x000D_Purpose: Ancestral Blessings_x000D_Tree: Banyan_x000D_Gemstone: Ruby_x000D_Yoga: Vajra_x000D_Plant/Flower: Banyan_x000D_Color: Red_x000D_Planet: Ketu_x000D_Mantra: Om Pitrya Namaha_x000D_Body Temperament: Fiery_x000D_Career/Profession: Politicians, Actors, CEOs_x000D_Compatibility: Ashlesha, Magha, Purva Phalguni, Uttara Phalguni, Hasta_x000D_Lucky Numbers: 1, 4_x000D_Lucky Days: Sunday, Wednesday_x000D_Lucky Directions: North_x000D_Auspicious Activities: Starting new ventures, spiritual practices, seeking blessings_x000D_Inauspicious Activities: Quarrels, conflicts, legal issues_x000D_Health Issues: Heart ailments, fever_x000D_Prayers or Rituals: Worship Lord Pitru_x000D_Historical/Mythological Significance: Birthplace of the royal dynasty_x000D_Mudra: Padma Mudra_x000D_Food/Dietary Recommendation: Fresh and organic foods, fruits and vegetables_x000D_Yoga Posture/Asana: Trikonasana, Bhujangasana, Dhanurasana_x000D_Tarot Card/Divination Symbol: The Sun_x000D_Hindu Festivals/Holidays: Holi_x000D_Chakra/Energy Center: Manipura_x000D_Yantra/Sacred Geometry: Sri Chakra_x000D_Spiritual Practice/Sadhana: Cultivating creativity and self-expression_x000D_Metal/Mineral: Ruby_x000D_Aromatherapy/Essential Oils: Ylang Ylang, Rose, Bergamot_x000D_Personality Traits/Characteristics: Charismatic, passionate, generous_x000D_Mythological Story/Legend: The story of Lord Shiva and Goddess Parvati's marriage_x000D_Sound/Mantra: Om Klim Purvaphalgunyai Namah_x000D_Flower: Red Lotus_x000D_Prana: Prana Vayu_x000D_Varna: Kshatriya_x000D_Taste: Sweet, Astringent_x000D_Dosha Element: Pitta_x000D_</v>
      </c>
      <c r="AW11" s="5" t="str">
        <f t="shared" si="3"/>
        <v xml:space="preserve">Nakshatra: Magha
</v>
      </c>
      <c r="AX11" s="5" t="str">
        <f t="shared" si="4"/>
        <v>Ruling Deity: Pitris_x000D_</v>
      </c>
      <c r="AY11" s="5" t="str">
        <f t="shared" si="5"/>
        <v>Symbol: Throne or Palanquin_x000D_</v>
      </c>
      <c r="AZ11" s="5" t="str">
        <f t="shared" si="6"/>
        <v>Animal: Male Rat_x000D_</v>
      </c>
      <c r="BA11" s="5" t="str">
        <f t="shared" si="7"/>
        <v>Nature: Rajas_x000D_</v>
      </c>
      <c r="BB11" s="5" t="str">
        <f t="shared" si="8"/>
        <v>Gender: Female_x000D_</v>
      </c>
      <c r="BC11" s="5" t="str">
        <f t="shared" si="9"/>
        <v>Dosha: Pitta_x000D_</v>
      </c>
      <c r="BD11" s="5" t="str">
        <f t="shared" si="10"/>
        <v>Guna: Rajas_x000D_</v>
      </c>
      <c r="BE11" s="5" t="str">
        <f t="shared" si="11"/>
        <v>Purpose: Ancestral Blessings_x000D_</v>
      </c>
      <c r="BF11" s="5" t="str">
        <f t="shared" si="12"/>
        <v>Tree: Banyan_x000D_</v>
      </c>
      <c r="BG11" s="5" t="str">
        <f t="shared" si="13"/>
        <v>Gemstone: Ruby_x000D_</v>
      </c>
      <c r="BH11" s="5" t="str">
        <f t="shared" si="14"/>
        <v>Yoga: Vajra_x000D_</v>
      </c>
      <c r="BI11" s="5" t="str">
        <f t="shared" si="15"/>
        <v>Plant/Flower: Banyan_x000D_</v>
      </c>
      <c r="BJ11" s="5" t="str">
        <f t="shared" si="16"/>
        <v>Color: Red_x000D_</v>
      </c>
      <c r="BK11" s="5" t="str">
        <f t="shared" si="17"/>
        <v>Planet: Ketu_x000D_</v>
      </c>
      <c r="BL11" s="5" t="str">
        <f t="shared" si="18"/>
        <v>Mantra: Om Pitrya Namaha_x000D_</v>
      </c>
      <c r="BM11" s="5" t="str">
        <f t="shared" si="19"/>
        <v>Body Temperament: Fiery_x000D_</v>
      </c>
      <c r="BN11" s="5" t="str">
        <f t="shared" si="20"/>
        <v>Career/Profession: Politicians, Actors, CEOs_x000D_</v>
      </c>
      <c r="BO11" s="5" t="str">
        <f t="shared" si="21"/>
        <v>Compatibility: Ashlesha, Magha, Purva Phalguni, Uttara Phalguni, Hasta_x000D_</v>
      </c>
      <c r="BP11" s="5" t="str">
        <f t="shared" si="22"/>
        <v>Lucky Numbers: 1, 4_x000D_</v>
      </c>
      <c r="BQ11" s="5" t="str">
        <f t="shared" si="23"/>
        <v>Lucky Days: Sunday, Wednesday_x000D_</v>
      </c>
      <c r="BR11" s="5" t="str">
        <f t="shared" si="24"/>
        <v>Lucky Directions: North_x000D_</v>
      </c>
      <c r="BS11" s="5" t="str">
        <f t="shared" si="25"/>
        <v>Auspicious Activities: Starting new ventures, spiritual practices, seeking blessings_x000D_</v>
      </c>
      <c r="BT11" s="5" t="str">
        <f t="shared" si="26"/>
        <v>Inauspicious Activities: Quarrels, conflicts, legal issues_x000D_</v>
      </c>
      <c r="BU11" s="5" t="str">
        <f t="shared" si="27"/>
        <v>Health Issues: Heart ailments, fever_x000D_</v>
      </c>
      <c r="BV11" s="5" t="str">
        <f t="shared" si="28"/>
        <v>Prayers or Rituals: Worship Lord Pitru_x000D_</v>
      </c>
      <c r="BW11" s="5" t="str">
        <f t="shared" si="29"/>
        <v>Historical/Mythological Significance: Birthplace of the royal dynasty_x000D_</v>
      </c>
      <c r="BX11" s="5" t="str">
        <f t="shared" si="30"/>
        <v>Mudra: Padma Mudra_x000D_</v>
      </c>
      <c r="BY11" s="5" t="str">
        <f t="shared" si="31"/>
        <v>Food/Dietary Recommendation: Fresh and organic foods, fruits and vegetables_x000D_</v>
      </c>
      <c r="BZ11" s="5" t="str">
        <f t="shared" si="32"/>
        <v>Yoga Posture/Asana: Trikonasana, Bhujangasana, Dhanurasana_x000D_</v>
      </c>
      <c r="CA11" s="5" t="str">
        <f t="shared" si="33"/>
        <v>Tarot Card/Divination Symbol: The Sun_x000D_</v>
      </c>
      <c r="CB11" s="5" t="str">
        <f t="shared" si="34"/>
        <v>Hindu Festivals/Holidays: Holi_x000D_</v>
      </c>
      <c r="CC11" s="5" t="str">
        <f t="shared" si="35"/>
        <v>Chakra/Energy Center: Manipura_x000D_</v>
      </c>
      <c r="CD11" s="5" t="str">
        <f t="shared" si="36"/>
        <v>Yantra/Sacred Geometry: Sri Chakra_x000D_</v>
      </c>
      <c r="CE11" s="5" t="str">
        <f t="shared" si="37"/>
        <v>Spiritual Practice/Sadhana: Cultivating creativity and self-expression_x000D_</v>
      </c>
      <c r="CF11" s="5" t="str">
        <f t="shared" si="38"/>
        <v>Metal/Mineral: Ruby_x000D_</v>
      </c>
      <c r="CG11" s="5" t="str">
        <f t="shared" si="39"/>
        <v>Aromatherapy/Essential Oils: Ylang Ylang, Rose, Bergamot_x000D_</v>
      </c>
      <c r="CH11" s="5" t="str">
        <f t="shared" si="40"/>
        <v>Personality Traits/Characteristics: Charismatic, passionate, generous_x000D_</v>
      </c>
      <c r="CI11" s="5" t="str">
        <f t="shared" si="41"/>
        <v>Mythological Story/Legend: The story of Lord Shiva and Goddess Parvati's marriage_x000D_</v>
      </c>
      <c r="CJ11" s="5" t="str">
        <f t="shared" si="42"/>
        <v>Sound/Mantra: Om Klim Purvaphalgunyai Namah_x000D_</v>
      </c>
      <c r="CK11" s="5" t="str">
        <f t="shared" si="43"/>
        <v>Flower: Red Lotus_x000D_</v>
      </c>
      <c r="CL11" s="5" t="str">
        <f t="shared" si="44"/>
        <v>Prana: Prana Vayu_x000D_</v>
      </c>
      <c r="CM11" s="5" t="str">
        <f t="shared" si="45"/>
        <v>Varna: Kshatriya_x000D_</v>
      </c>
      <c r="CN11" s="5" t="str">
        <f t="shared" si="46"/>
        <v>Taste: Sweet, Astringent_x000D_</v>
      </c>
      <c r="CO11" s="5" t="str">
        <f t="shared" si="47"/>
        <v>Dosha Element: Pitta_x000D_</v>
      </c>
    </row>
    <row r="12" spans="1:94" ht="35.4" customHeight="1">
      <c r="A12" s="5">
        <v>11</v>
      </c>
      <c r="B12" s="12" t="s">
        <v>117</v>
      </c>
      <c r="C12" s="5" t="s">
        <v>118</v>
      </c>
      <c r="D12" s="5" t="s">
        <v>224</v>
      </c>
      <c r="E12" s="5" t="s">
        <v>221</v>
      </c>
      <c r="F12" s="5" t="s">
        <v>48</v>
      </c>
      <c r="G12" s="5" t="s">
        <v>57</v>
      </c>
      <c r="H12" s="5" t="s">
        <v>47</v>
      </c>
      <c r="I12" s="5" t="s">
        <v>59</v>
      </c>
      <c r="J12" s="5" t="s">
        <v>225</v>
      </c>
      <c r="K12" s="5" t="s">
        <v>115</v>
      </c>
      <c r="L12" s="5" t="s">
        <v>120</v>
      </c>
      <c r="M12" s="5" t="s">
        <v>226</v>
      </c>
      <c r="N12" s="5" t="s">
        <v>115</v>
      </c>
      <c r="O12" s="5" t="s">
        <v>69</v>
      </c>
      <c r="P12" s="5" t="s">
        <v>62</v>
      </c>
      <c r="Q12" s="5" t="s">
        <v>122</v>
      </c>
      <c r="R12" s="5" t="s">
        <v>298</v>
      </c>
      <c r="S12" s="5" t="s">
        <v>341</v>
      </c>
      <c r="T12" s="5" t="s">
        <v>342</v>
      </c>
      <c r="U12" s="5" t="s">
        <v>343</v>
      </c>
      <c r="V12" s="5" t="s">
        <v>340</v>
      </c>
      <c r="W12" s="5" t="s">
        <v>303</v>
      </c>
      <c r="X12" s="5" t="s">
        <v>442</v>
      </c>
      <c r="Y12" s="5" t="s">
        <v>443</v>
      </c>
      <c r="Z12" s="5" t="s">
        <v>444</v>
      </c>
      <c r="AA12" s="5" t="s">
        <v>445</v>
      </c>
      <c r="AB12" s="5" t="s">
        <v>446</v>
      </c>
      <c r="AC12" s="5" t="s">
        <v>650</v>
      </c>
      <c r="AD12" s="5" t="s">
        <v>651</v>
      </c>
      <c r="AE12" s="5" t="s">
        <v>652</v>
      </c>
      <c r="AF12" s="5" t="s">
        <v>642</v>
      </c>
      <c r="AG12" s="5" t="s">
        <v>653</v>
      </c>
      <c r="AH12" s="5" t="s">
        <v>551</v>
      </c>
      <c r="AI12" s="5" t="s">
        <v>606</v>
      </c>
      <c r="AJ12" s="5" t="s">
        <v>654</v>
      </c>
      <c r="AK12" s="5" t="s">
        <v>130</v>
      </c>
      <c r="AL12" s="5" t="s">
        <v>655</v>
      </c>
      <c r="AM12" s="5" t="s">
        <v>656</v>
      </c>
      <c r="AN12" s="5" t="s">
        <v>657</v>
      </c>
      <c r="AO12" s="5" t="s">
        <v>658</v>
      </c>
      <c r="AP12" s="5" t="s">
        <v>659</v>
      </c>
      <c r="AQ12" s="5" t="s">
        <v>560</v>
      </c>
      <c r="AR12" s="5" t="s">
        <v>544</v>
      </c>
      <c r="AS12" s="5" t="s">
        <v>562</v>
      </c>
      <c r="AT12" s="5" t="s">
        <v>47</v>
      </c>
      <c r="AU12" s="5" t="str">
        <f t="shared" si="1"/>
        <v>Nakshatra: Purva Phalguni
Ruling Deity: Bhaga_x000D_Symbol: Bed or Hammock_x000D_Animal: Male Rat_x000D_Nature: Rajas_x000D_Gender: Female_x000D_Dosha: Pitta_x000D_Guna: Tamas_x000D_Purpose: Prosperity and Pleasure_x000D_Tree: Palash_x000D_Gemstone: Diamond_x000D_Yoga: Siddhi_x000D_Plant/Flower: Palash_x000D_Color: Red_x000D_Planet: Venus_x000D_Mantra: Om Bhagaya Namaha_x000D_Body Temperament: Fiery_x000D_Career/Profession: Artists, Performers, Fashion Designers_x000D_Compatibility: Magha, Uttara Phalguni, Hasta, Chitra, Swati_x000D_Lucky Numbers: 1, 6_x000D_Lucky Days: Sunday, Wednesday_x000D_Lucky Directions: East_x000D_Auspicious Activities: Marriage, starting new ventures, artistic pursuits_x000D_Inauspicious Activities: Conflicts, legal issues, financial loss_x000D_Health Issues: Eye problems, skin issues_x000D_Prayers or Rituals: Worship Lord Shukra_x000D_Historical/Mythological Significance: Birthplace of Lord Bhaga_x000D_Mudra: Surya Mudra_x000D_Food/Dietary Recommendation: Spicy, pungent foods, grains, lentils, and nuts_x000D_Yoga Posture/Asana: Bhujangasana, Ardha Chandrasana, Ustrasana_x000D_Tarot Card/Divination Symbol: The Sun_x000D_Hindu Festivals/Holidays: Raksha Bandhan, Krishna Janmashtami, Navratri_x000D_Chakra/Energy Center: Manipura_x000D_Yantra/Sacred Geometry: Sri Yantra_x000D_Spiritual Practice/Sadhana: Self-reflection and introspection_x000D_Metal/Mineral: Gold_x000D_Aromatherapy/Essential Oils: Rosemary, Ginger, Cinnamon_x000D_Personality Traits/Characteristics: Charismatic, self-confident, ambitious_x000D_Mythological Story/Legend: The story of King Vikramaditya and his court poet Kalidasa_x000D_Sound/Mantra: Om Hraam_x000D_Flower: Sunflower_x000D_Prana: Samana Vayu_x000D_Varna: Kshatriya_x000D_Taste: Bitter_x000D_Dosha Element: Pitta_x000D_</v>
      </c>
      <c r="AV12" s="5" t="str">
        <f t="shared" si="2"/>
        <v>Nakshatra: Purva Phalguni
Ruling Deity: Bhaga_x000D_Symbol: Bed or Hammock_x000D_Animal: Male Rat_x000D_Nature: Rajas_x000D_Gender: Female_x000D_Dosha: Pitta_x000D_Guna: Tamas_x000D_Purpose: Prosperity and Pleasure_x000D_Tree: Palash_x000D_Gemstone: Diamond_x000D_Yoga: Siddhi_x000D_Plant/Flower: Palash_x000D_Color: Red_x000D_Planet: Venus_x000D_Mantra: Om Bhagaya Namaha_x000D_Body Temperament: Fiery_x000D_Career/Profession: Artists, Performers, Fashion Designers_x000D_Compatibility: Magha, Uttara Phalguni, Hasta, Chitra, Swati_x000D_Lucky Numbers: 1, 6_x000D_Lucky Days: Sunday, Wednesday_x000D_Lucky Directions: East_x000D_Auspicious Activities: Marriage, starting new ventures, artistic pursuits_x000D_Inauspicious Activities: Conflicts, legal issues, financial loss_x000D_Health Issues: Eye problems, skin issues_x000D_Prayers or Rituals: Worship Lord Shukra_x000D_Historical/Mythological Significance: Birthplace of Lord Bhaga_x000D_Mudra: Surya Mudra_x000D_Food/Dietary Recommendation: Spicy, pungent foods, grains, lentils, and nuts_x000D_Yoga Posture/Asana: Bhujangasana, Ardha Chandrasana, Ustrasana_x000D_Tarot Card/Divination Symbol: The Sun_x000D_Hindu Festivals/Holidays: Raksha Bandhan, Krishna Janmashtami, Navratri_x000D_Chakra/Energy Center: Manipura_x000D_Yantra/Sacred Geometry: Sri Yantra_x000D_Spiritual Practice/Sadhana: Self-reflection and introspection_x000D_Metal/Mineral: Gold_x000D_Aromatherapy/Essential Oils: Rosemary, Ginger, Cinnamon_x000D_Personality Traits/Characteristics: Charismatic, self-confident, ambitious_x000D_Mythological Story/Legend: The story of King Vikramaditya and his court poet Kalidasa_x000D_Sound/Mantra: Om Hraam_x000D_Flower: Sunflower_x000D_Prana: Samana Vayu_x000D_Varna: Kshatriya_x000D_Taste: Bitter_x000D_Dosha Element: Pitta_x000D_</v>
      </c>
      <c r="AW12" s="5" t="str">
        <f t="shared" si="3"/>
        <v xml:space="preserve">Nakshatra: Purva Phalguni
</v>
      </c>
      <c r="AX12" s="5" t="str">
        <f t="shared" si="4"/>
        <v>Ruling Deity: Bhaga_x000D_</v>
      </c>
      <c r="AY12" s="5" t="str">
        <f t="shared" si="5"/>
        <v>Symbol: Bed or Hammock_x000D_</v>
      </c>
      <c r="AZ12" s="5" t="str">
        <f t="shared" si="6"/>
        <v>Animal: Male Rat_x000D_</v>
      </c>
      <c r="BA12" s="5" t="str">
        <f t="shared" si="7"/>
        <v>Nature: Rajas_x000D_</v>
      </c>
      <c r="BB12" s="5" t="str">
        <f t="shared" si="8"/>
        <v>Gender: Female_x000D_</v>
      </c>
      <c r="BC12" s="5" t="str">
        <f t="shared" si="9"/>
        <v>Dosha: Pitta_x000D_</v>
      </c>
      <c r="BD12" s="5" t="str">
        <f t="shared" si="10"/>
        <v>Guna: Tamas_x000D_</v>
      </c>
      <c r="BE12" s="5" t="str">
        <f t="shared" si="11"/>
        <v>Purpose: Prosperity and Pleasure_x000D_</v>
      </c>
      <c r="BF12" s="5" t="str">
        <f t="shared" si="12"/>
        <v>Tree: Palash_x000D_</v>
      </c>
      <c r="BG12" s="5" t="str">
        <f t="shared" si="13"/>
        <v>Gemstone: Diamond_x000D_</v>
      </c>
      <c r="BH12" s="5" t="str">
        <f t="shared" si="14"/>
        <v>Yoga: Siddhi_x000D_</v>
      </c>
      <c r="BI12" s="5" t="str">
        <f t="shared" si="15"/>
        <v>Plant/Flower: Palash_x000D_</v>
      </c>
      <c r="BJ12" s="5" t="str">
        <f t="shared" si="16"/>
        <v>Color: Red_x000D_</v>
      </c>
      <c r="BK12" s="5" t="str">
        <f t="shared" si="17"/>
        <v>Planet: Venus_x000D_</v>
      </c>
      <c r="BL12" s="5" t="str">
        <f t="shared" si="18"/>
        <v>Mantra: Om Bhagaya Namaha_x000D_</v>
      </c>
      <c r="BM12" s="5" t="str">
        <f t="shared" si="19"/>
        <v>Body Temperament: Fiery_x000D_</v>
      </c>
      <c r="BN12" s="5" t="str">
        <f t="shared" si="20"/>
        <v>Career/Profession: Artists, Performers, Fashion Designers_x000D_</v>
      </c>
      <c r="BO12" s="5" t="str">
        <f t="shared" si="21"/>
        <v>Compatibility: Magha, Uttara Phalguni, Hasta, Chitra, Swati_x000D_</v>
      </c>
      <c r="BP12" s="5" t="str">
        <f t="shared" si="22"/>
        <v>Lucky Numbers: 1, 6_x000D_</v>
      </c>
      <c r="BQ12" s="5" t="str">
        <f t="shared" si="23"/>
        <v>Lucky Days: Sunday, Wednesday_x000D_</v>
      </c>
      <c r="BR12" s="5" t="str">
        <f t="shared" si="24"/>
        <v>Lucky Directions: East_x000D_</v>
      </c>
      <c r="BS12" s="5" t="str">
        <f t="shared" si="25"/>
        <v>Auspicious Activities: Marriage, starting new ventures, artistic pursuits_x000D_</v>
      </c>
      <c r="BT12" s="5" t="str">
        <f t="shared" si="26"/>
        <v>Inauspicious Activities: Conflicts, legal issues, financial loss_x000D_</v>
      </c>
      <c r="BU12" s="5" t="str">
        <f t="shared" si="27"/>
        <v>Health Issues: Eye problems, skin issues_x000D_</v>
      </c>
      <c r="BV12" s="5" t="str">
        <f t="shared" si="28"/>
        <v>Prayers or Rituals: Worship Lord Shukra_x000D_</v>
      </c>
      <c r="BW12" s="5" t="str">
        <f t="shared" si="29"/>
        <v>Historical/Mythological Significance: Birthplace of Lord Bhaga_x000D_</v>
      </c>
      <c r="BX12" s="5" t="str">
        <f t="shared" si="30"/>
        <v>Mudra: Surya Mudra_x000D_</v>
      </c>
      <c r="BY12" s="5" t="str">
        <f t="shared" si="31"/>
        <v>Food/Dietary Recommendation: Spicy, pungent foods, grains, lentils, and nuts_x000D_</v>
      </c>
      <c r="BZ12" s="5" t="str">
        <f t="shared" si="32"/>
        <v>Yoga Posture/Asana: Bhujangasana, Ardha Chandrasana, Ustrasana_x000D_</v>
      </c>
      <c r="CA12" s="5" t="str">
        <f t="shared" si="33"/>
        <v>Tarot Card/Divination Symbol: The Sun_x000D_</v>
      </c>
      <c r="CB12" s="5" t="str">
        <f t="shared" si="34"/>
        <v>Hindu Festivals/Holidays: Raksha Bandhan, Krishna Janmashtami, Navratri_x000D_</v>
      </c>
      <c r="CC12" s="5" t="str">
        <f t="shared" si="35"/>
        <v>Chakra/Energy Center: Manipura_x000D_</v>
      </c>
      <c r="CD12" s="5" t="str">
        <f t="shared" si="36"/>
        <v>Yantra/Sacred Geometry: Sri Yantra_x000D_</v>
      </c>
      <c r="CE12" s="5" t="str">
        <f t="shared" si="37"/>
        <v>Spiritual Practice/Sadhana: Self-reflection and introspection_x000D_</v>
      </c>
      <c r="CF12" s="5" t="str">
        <f t="shared" si="38"/>
        <v>Metal/Mineral: Gold_x000D_</v>
      </c>
      <c r="CG12" s="5" t="str">
        <f t="shared" si="39"/>
        <v>Aromatherapy/Essential Oils: Rosemary, Ginger, Cinnamon_x000D_</v>
      </c>
      <c r="CH12" s="5" t="str">
        <f t="shared" si="40"/>
        <v>Personality Traits/Characteristics: Charismatic, self-confident, ambitious_x000D_</v>
      </c>
      <c r="CI12" s="5" t="str">
        <f t="shared" si="41"/>
        <v>Mythological Story/Legend: The story of King Vikramaditya and his court poet Kalidasa_x000D_</v>
      </c>
      <c r="CJ12" s="5" t="str">
        <f t="shared" si="42"/>
        <v>Sound/Mantra: Om Hraam_x000D_</v>
      </c>
      <c r="CK12" s="5" t="str">
        <f t="shared" si="43"/>
        <v>Flower: Sunflower_x000D_</v>
      </c>
      <c r="CL12" s="5" t="str">
        <f t="shared" si="44"/>
        <v>Prana: Samana Vayu_x000D_</v>
      </c>
      <c r="CM12" s="5" t="str">
        <f t="shared" si="45"/>
        <v>Varna: Kshatriya_x000D_</v>
      </c>
      <c r="CN12" s="5" t="str">
        <f t="shared" si="46"/>
        <v>Taste: Bitter_x000D_</v>
      </c>
      <c r="CO12" s="5" t="str">
        <f t="shared" si="47"/>
        <v>Dosha Element: Pitta_x000D_</v>
      </c>
    </row>
    <row r="13" spans="1:94" ht="35.4" customHeight="1">
      <c r="A13" s="5">
        <v>12</v>
      </c>
      <c r="B13" s="12" t="s">
        <v>123</v>
      </c>
      <c r="C13" s="5" t="s">
        <v>124</v>
      </c>
      <c r="D13" s="5" t="s">
        <v>224</v>
      </c>
      <c r="E13" s="5" t="s">
        <v>175</v>
      </c>
      <c r="F13" s="5" t="s">
        <v>75</v>
      </c>
      <c r="G13" s="5" t="s">
        <v>46</v>
      </c>
      <c r="H13" s="5" t="s">
        <v>58</v>
      </c>
      <c r="I13" s="5" t="s">
        <v>75</v>
      </c>
      <c r="J13" s="5" t="s">
        <v>227</v>
      </c>
      <c r="K13" s="5" t="s">
        <v>228</v>
      </c>
      <c r="L13" s="5" t="s">
        <v>67</v>
      </c>
      <c r="M13" s="5" t="s">
        <v>83</v>
      </c>
      <c r="N13" s="5" t="s">
        <v>228</v>
      </c>
      <c r="O13" s="5" t="s">
        <v>229</v>
      </c>
      <c r="P13" s="5" t="s">
        <v>70</v>
      </c>
      <c r="Q13" s="5" t="s">
        <v>230</v>
      </c>
      <c r="R13" s="5" t="s">
        <v>304</v>
      </c>
      <c r="S13" s="5" t="s">
        <v>344</v>
      </c>
      <c r="T13" s="5" t="s">
        <v>345</v>
      </c>
      <c r="U13" s="5" t="s">
        <v>307</v>
      </c>
      <c r="V13" s="5" t="s">
        <v>340</v>
      </c>
      <c r="W13" s="5" t="s">
        <v>318</v>
      </c>
      <c r="X13" s="5" t="s">
        <v>404</v>
      </c>
      <c r="Y13" s="5" t="s">
        <v>438</v>
      </c>
      <c r="Z13" s="5" t="s">
        <v>439</v>
      </c>
      <c r="AA13" s="5" t="s">
        <v>447</v>
      </c>
      <c r="AB13" s="5" t="s">
        <v>448</v>
      </c>
      <c r="AC13" s="5" t="s">
        <v>603</v>
      </c>
      <c r="AD13" s="5" t="s">
        <v>660</v>
      </c>
      <c r="AE13" s="5" t="s">
        <v>661</v>
      </c>
      <c r="AF13" s="5" t="s">
        <v>662</v>
      </c>
      <c r="AG13" s="5" t="s">
        <v>663</v>
      </c>
      <c r="AH13" s="5" t="s">
        <v>551</v>
      </c>
      <c r="AI13" s="5" t="s">
        <v>606</v>
      </c>
      <c r="AJ13" s="5" t="s">
        <v>664</v>
      </c>
      <c r="AK13" s="5" t="s">
        <v>538</v>
      </c>
      <c r="AL13" s="5" t="s">
        <v>665</v>
      </c>
      <c r="AM13" s="5" t="s">
        <v>666</v>
      </c>
      <c r="AN13" s="5" t="s">
        <v>667</v>
      </c>
      <c r="AO13" s="5" t="s">
        <v>668</v>
      </c>
      <c r="AP13" s="5" t="s">
        <v>588</v>
      </c>
      <c r="AQ13" s="5" t="s">
        <v>527</v>
      </c>
      <c r="AR13" s="5" t="s">
        <v>528</v>
      </c>
      <c r="AS13" s="5" t="s">
        <v>529</v>
      </c>
      <c r="AT13" s="5" t="s">
        <v>47</v>
      </c>
      <c r="AU13" s="5" t="str">
        <f t="shared" si="1"/>
        <v>Nakshatra: Uttara Phalguni
Ruling Deity: Aryaman_x000D_Symbol: Bed or Hammock_x000D_Animal: Female Cow_x000D_Nature: Sattva_x000D_Gender: Male_x000D_Dosha: Kapha_x000D_Guna: Sattva_x000D_Purpose: Auspicious Activities_x000D_Tree: Ashoka_x000D_Gemstone: Ruby_x000D_Yoga: Vaidhriti_x000D_Plant/Flower: Ashoka_x000D_Color: Cream_x000D_Planet: Sun_x000D_Mantra: Om Aryamaaya Namaha_x000D_Body Temperament: Earthy_x000D_Career/Profession: Doctors, Lawyers, Bankers_x000D_Compatibility: Magha, Purva Phalguni, Hasta, Chitra, Swati_x000D_Lucky Numbers: 2, 7_x000D_Lucky Days: Sunday, Wednesday_x000D_Lucky Directions: North_x000D_Auspicious Activities: Marriage, starting new ventures, spiritual practices_x000D_Inauspicious Activities: Quarrels, conflicts, legal issues_x000D_Health Issues: Heart ailments, fever_x000D_Prayers or Rituals: Worship Lord Aryaman_x000D_Historical/Mythological Significance: Birthplace of the Sun god_x000D_Mudra: Ganesha Mudra_x000D_Food/Dietary Recommendation: Light and easy to digest foods, fruits and vegetables_x000D_Yoga Posture/Asana: Padmasana, Matsyasana, Gomukhasana_x000D_Tarot Card/Divination Symbol: The Magician_x000D_Hindu Festivals/Holidays: Ganesh Chaturthi, Navratri_x000D_Chakra/Energy Center: Manipura_x000D_Yantra/Sacred Geometry: Sri Yantra_x000D_Spiritual Practice/Sadhana: Developing creativity and artistic skills_x000D_Metal/Mineral: Silver_x000D_Aromatherapy/Essential Oils: Lavender, Jasmine, Vetiver_x000D_Personality Traits/Characteristics: Dexterous, skilled, adaptive_x000D_Mythological Story/Legend: The story of the god Indra and his handmaiden_x000D_Sound/Mantra: Om Shri Ganeshaya Namah_x000D_Flower: Jasmine_x000D_Prana: Prana Vayu_x000D_Varna: Vaishya_x000D_Taste: Sweet_x000D_Dosha Element: Pitta_x000D_</v>
      </c>
      <c r="AV13" s="5" t="str">
        <f t="shared" si="2"/>
        <v>Nakshatra: Uttara Phalguni
Ruling Deity: Aryaman_x000D_Symbol: Bed or Hammock_x000D_Animal: Female Cow_x000D_Nature: Sattva_x000D_Gender: Male_x000D_Dosha: Kapha_x000D_Guna: Sattva_x000D_Purpose: Auspicious Activities_x000D_Tree: Ashoka_x000D_Gemstone: Ruby_x000D_Yoga: Vaidhriti_x000D_Plant/Flower: Ashoka_x000D_Color: Cream_x000D_Planet: Sun_x000D_Mantra: Om Aryamaaya Namaha_x000D_Body Temperament: Earthy_x000D_Career/Profession: Doctors, Lawyers, Bankers_x000D_Compatibility: Magha, Purva Phalguni, Hasta, Chitra, Swati_x000D_Lucky Numbers: 2, 7_x000D_Lucky Days: Sunday, Wednesday_x000D_Lucky Directions: North_x000D_Auspicious Activities: Marriage, starting new ventures, spiritual practices_x000D_Inauspicious Activities: Quarrels, conflicts, legal issues_x000D_Health Issues: Heart ailments, fever_x000D_Prayers or Rituals: Worship Lord Aryaman_x000D_Historical/Mythological Significance: Birthplace of the Sun god_x000D_Mudra: Ganesha Mudra_x000D_Food/Dietary Recommendation: Light and easy to digest foods, fruits and vegetables_x000D_Yoga Posture/Asana: Padmasana, Matsyasana, Gomukhasana_x000D_Tarot Card/Divination Symbol: The Magician_x000D_Hindu Festivals/Holidays: Ganesh Chaturthi, Navratri_x000D_Chakra/Energy Center: Manipura_x000D_Yantra/Sacred Geometry: Sri Yantra_x000D_Spiritual Practice/Sadhana: Developing creativity and artistic skills_x000D_Metal/Mineral: Silver_x000D_Aromatherapy/Essential Oils: Lavender, Jasmine, Vetiver_x000D_Personality Traits/Characteristics: Dexterous, skilled, adaptive_x000D_Mythological Story/Legend: The story of the god Indra and his handmaiden_x000D_Sound/Mantra: Om Shri Ganeshaya Namah_x000D_Flower: Jasmine_x000D_Prana: Prana Vayu_x000D_Varna: Vaishya_x000D_Taste: Sweet_x000D_Dosha Element: Pitta_x000D_</v>
      </c>
      <c r="AW13" s="5" t="str">
        <f t="shared" si="3"/>
        <v xml:space="preserve">Nakshatra: Uttara Phalguni
</v>
      </c>
      <c r="AX13" s="5" t="str">
        <f t="shared" si="4"/>
        <v>Ruling Deity: Aryaman_x000D_</v>
      </c>
      <c r="AY13" s="5" t="str">
        <f t="shared" si="5"/>
        <v>Symbol: Bed or Hammock_x000D_</v>
      </c>
      <c r="AZ13" s="5" t="str">
        <f t="shared" si="6"/>
        <v>Animal: Female Cow_x000D_</v>
      </c>
      <c r="BA13" s="5" t="str">
        <f t="shared" si="7"/>
        <v>Nature: Sattva_x000D_</v>
      </c>
      <c r="BB13" s="5" t="str">
        <f t="shared" si="8"/>
        <v>Gender: Male_x000D_</v>
      </c>
      <c r="BC13" s="5" t="str">
        <f t="shared" si="9"/>
        <v>Dosha: Kapha_x000D_</v>
      </c>
      <c r="BD13" s="5" t="str">
        <f t="shared" si="10"/>
        <v>Guna: Sattva_x000D_</v>
      </c>
      <c r="BE13" s="5" t="str">
        <f t="shared" si="11"/>
        <v>Purpose: Auspicious Activities_x000D_</v>
      </c>
      <c r="BF13" s="5" t="str">
        <f t="shared" si="12"/>
        <v>Tree: Ashoka_x000D_</v>
      </c>
      <c r="BG13" s="5" t="str">
        <f t="shared" si="13"/>
        <v>Gemstone: Ruby_x000D_</v>
      </c>
      <c r="BH13" s="5" t="str">
        <f t="shared" si="14"/>
        <v>Yoga: Vaidhriti_x000D_</v>
      </c>
      <c r="BI13" s="5" t="str">
        <f t="shared" si="15"/>
        <v>Plant/Flower: Ashoka_x000D_</v>
      </c>
      <c r="BJ13" s="5" t="str">
        <f t="shared" si="16"/>
        <v>Color: Cream_x000D_</v>
      </c>
      <c r="BK13" s="5" t="str">
        <f t="shared" si="17"/>
        <v>Planet: Sun_x000D_</v>
      </c>
      <c r="BL13" s="5" t="str">
        <f t="shared" si="18"/>
        <v>Mantra: Om Aryamaaya Namaha_x000D_</v>
      </c>
      <c r="BM13" s="5" t="str">
        <f t="shared" si="19"/>
        <v>Body Temperament: Earthy_x000D_</v>
      </c>
      <c r="BN13" s="5" t="str">
        <f t="shared" si="20"/>
        <v>Career/Profession: Doctors, Lawyers, Bankers_x000D_</v>
      </c>
      <c r="BO13" s="5" t="str">
        <f t="shared" si="21"/>
        <v>Compatibility: Magha, Purva Phalguni, Hasta, Chitra, Swati_x000D_</v>
      </c>
      <c r="BP13" s="5" t="str">
        <f t="shared" si="22"/>
        <v>Lucky Numbers: 2, 7_x000D_</v>
      </c>
      <c r="BQ13" s="5" t="str">
        <f t="shared" si="23"/>
        <v>Lucky Days: Sunday, Wednesday_x000D_</v>
      </c>
      <c r="BR13" s="5" t="str">
        <f t="shared" si="24"/>
        <v>Lucky Directions: North_x000D_</v>
      </c>
      <c r="BS13" s="5" t="str">
        <f t="shared" si="25"/>
        <v>Auspicious Activities: Marriage, starting new ventures, spiritual practices_x000D_</v>
      </c>
      <c r="BT13" s="5" t="str">
        <f t="shared" si="26"/>
        <v>Inauspicious Activities: Quarrels, conflicts, legal issues_x000D_</v>
      </c>
      <c r="BU13" s="5" t="str">
        <f t="shared" si="27"/>
        <v>Health Issues: Heart ailments, fever_x000D_</v>
      </c>
      <c r="BV13" s="5" t="str">
        <f t="shared" si="28"/>
        <v>Prayers or Rituals: Worship Lord Aryaman_x000D_</v>
      </c>
      <c r="BW13" s="5" t="str">
        <f t="shared" si="29"/>
        <v>Historical/Mythological Significance: Birthplace of the Sun god_x000D_</v>
      </c>
      <c r="BX13" s="5" t="str">
        <f t="shared" si="30"/>
        <v>Mudra: Ganesha Mudra_x000D_</v>
      </c>
      <c r="BY13" s="5" t="str">
        <f t="shared" si="31"/>
        <v>Food/Dietary Recommendation: Light and easy to digest foods, fruits and vegetables_x000D_</v>
      </c>
      <c r="BZ13" s="5" t="str">
        <f t="shared" si="32"/>
        <v>Yoga Posture/Asana: Padmasana, Matsyasana, Gomukhasana_x000D_</v>
      </c>
      <c r="CA13" s="5" t="str">
        <f t="shared" si="33"/>
        <v>Tarot Card/Divination Symbol: The Magician_x000D_</v>
      </c>
      <c r="CB13" s="5" t="str">
        <f t="shared" si="34"/>
        <v>Hindu Festivals/Holidays: Ganesh Chaturthi, Navratri_x000D_</v>
      </c>
      <c r="CC13" s="5" t="str">
        <f t="shared" si="35"/>
        <v>Chakra/Energy Center: Manipura_x000D_</v>
      </c>
      <c r="CD13" s="5" t="str">
        <f t="shared" si="36"/>
        <v>Yantra/Sacred Geometry: Sri Yantra_x000D_</v>
      </c>
      <c r="CE13" s="5" t="str">
        <f t="shared" si="37"/>
        <v>Spiritual Practice/Sadhana: Developing creativity and artistic skills_x000D_</v>
      </c>
      <c r="CF13" s="5" t="str">
        <f t="shared" si="38"/>
        <v>Metal/Mineral: Silver_x000D_</v>
      </c>
      <c r="CG13" s="5" t="str">
        <f t="shared" si="39"/>
        <v>Aromatherapy/Essential Oils: Lavender, Jasmine, Vetiver_x000D_</v>
      </c>
      <c r="CH13" s="5" t="str">
        <f t="shared" si="40"/>
        <v>Personality Traits/Characteristics: Dexterous, skilled, adaptive_x000D_</v>
      </c>
      <c r="CI13" s="5" t="str">
        <f t="shared" si="41"/>
        <v>Mythological Story/Legend: The story of the god Indra and his handmaiden_x000D_</v>
      </c>
      <c r="CJ13" s="5" t="str">
        <f t="shared" si="42"/>
        <v>Sound/Mantra: Om Shri Ganeshaya Namah_x000D_</v>
      </c>
      <c r="CK13" s="5" t="str">
        <f t="shared" si="43"/>
        <v>Flower: Jasmine_x000D_</v>
      </c>
      <c r="CL13" s="5" t="str">
        <f t="shared" si="44"/>
        <v>Prana: Prana Vayu_x000D_</v>
      </c>
      <c r="CM13" s="5" t="str">
        <f t="shared" si="45"/>
        <v>Varna: Vaishya_x000D_</v>
      </c>
      <c r="CN13" s="5" t="str">
        <f t="shared" si="46"/>
        <v>Taste: Sweet_x000D_</v>
      </c>
      <c r="CO13" s="5" t="str">
        <f t="shared" si="47"/>
        <v>Dosha Element: Pitta_x000D_</v>
      </c>
    </row>
    <row r="14" spans="1:94" ht="35.4" customHeight="1">
      <c r="A14" s="5">
        <v>13</v>
      </c>
      <c r="B14" s="12" t="s">
        <v>127</v>
      </c>
      <c r="C14" s="5" t="s">
        <v>231</v>
      </c>
      <c r="D14" s="5" t="s">
        <v>232</v>
      </c>
      <c r="E14" s="5" t="s">
        <v>128</v>
      </c>
      <c r="F14" s="5" t="s">
        <v>48</v>
      </c>
      <c r="G14" s="5" t="s">
        <v>57</v>
      </c>
      <c r="H14" s="5" t="s">
        <v>65</v>
      </c>
      <c r="I14" s="5" t="s">
        <v>48</v>
      </c>
      <c r="J14" s="5" t="s">
        <v>233</v>
      </c>
      <c r="K14" s="5" t="s">
        <v>234</v>
      </c>
      <c r="L14" s="5" t="s">
        <v>152</v>
      </c>
      <c r="M14" s="5" t="s">
        <v>235</v>
      </c>
      <c r="N14" s="5" t="s">
        <v>234</v>
      </c>
      <c r="O14" s="5" t="s">
        <v>78</v>
      </c>
      <c r="P14" s="5" t="s">
        <v>79</v>
      </c>
      <c r="Q14" s="5" t="s">
        <v>131</v>
      </c>
      <c r="R14" s="5" t="s">
        <v>319</v>
      </c>
      <c r="S14" s="5" t="s">
        <v>346</v>
      </c>
      <c r="T14" s="5" t="s">
        <v>347</v>
      </c>
      <c r="U14" s="5" t="s">
        <v>348</v>
      </c>
      <c r="V14" s="5" t="s">
        <v>349</v>
      </c>
      <c r="W14" s="5" t="s">
        <v>318</v>
      </c>
      <c r="X14" s="5" t="s">
        <v>449</v>
      </c>
      <c r="Y14" s="5" t="s">
        <v>450</v>
      </c>
      <c r="Z14" s="5" t="s">
        <v>451</v>
      </c>
      <c r="AA14" s="5" t="s">
        <v>452</v>
      </c>
      <c r="AB14" s="5" t="s">
        <v>453</v>
      </c>
      <c r="AC14" s="5" t="s">
        <v>669</v>
      </c>
      <c r="AD14" s="5" t="s">
        <v>670</v>
      </c>
      <c r="AE14" s="5" t="s">
        <v>671</v>
      </c>
      <c r="AF14" s="5" t="s">
        <v>566</v>
      </c>
      <c r="AG14" s="5" t="s">
        <v>631</v>
      </c>
      <c r="AH14" s="5" t="s">
        <v>519</v>
      </c>
      <c r="AI14" s="5" t="s">
        <v>672</v>
      </c>
      <c r="AJ14" s="5" t="s">
        <v>673</v>
      </c>
      <c r="AK14" s="5" t="s">
        <v>120</v>
      </c>
      <c r="AL14" s="5" t="s">
        <v>674</v>
      </c>
      <c r="AM14" s="5" t="s">
        <v>675</v>
      </c>
      <c r="AN14" s="5" t="s">
        <v>676</v>
      </c>
      <c r="AO14" s="5" t="s">
        <v>677</v>
      </c>
      <c r="AP14" s="5" t="s">
        <v>678</v>
      </c>
      <c r="AQ14" s="5" t="s">
        <v>575</v>
      </c>
      <c r="AR14" s="5" t="s">
        <v>544</v>
      </c>
      <c r="AS14" s="5" t="s">
        <v>545</v>
      </c>
      <c r="AT14" s="5" t="s">
        <v>65</v>
      </c>
      <c r="AU14" s="5" t="str">
        <f t="shared" si="1"/>
        <v>Nakshatra: Hasta
Ruling Deity: Savitar_x000D_Symbol: Hand or Fist_x000D_Animal: Female Buffalo_x000D_Nature: Rajas_x000D_Gender: Female_x000D_Dosha: Vata_x000D_Guna: Rajas_x000D_Purpose: Skill Development_x000D_Tree: Audumbara_x000D_Gemstone: Topaz_x000D_Yoga: Siddha_x000D_Plant/Flower: Audumbara_x000D_Color: Green_x000D_Planet: Moon_x000D_Mantra: Om Savitre Namaha_x000D_Body Temperament: Airy_x000D_Career/Profession: Engineers, Architects, Designers_x000D_Compatibility: Uttara Phalguni, Chitra, Swati, Vishakha, Anuradha_x000D_Lucky Numbers: 5, 9_x000D_Lucky Days: Wednesday, Friday_x000D_Lucky Directions: North_x000D_Auspicious Activities: Starting new ventures, artistic pursuits, spiritual practices_x000D_Inauspicious Activities: Quarrels, conflicts, theft_x000D_Health Issues: Hand and feet related issues, skin problems_x000D_Prayers or Rituals: Worship Lord Savitar_x000D_Historical/Mythological Significance: Birthplace of Lord Surya_x000D_Mudra: Prithvi Mudra_x000D_Food/Dietary Recommendation: Fresh and organic foods, herbs and spices_x000D_Yoga Posture/Asana: Vrksasana, Tadasana, Virabhadrasana_x000D_Tarot Card/Divination Symbol: The Empress_x000D_Hindu Festivals/Holidays: Navratri_x000D_Chakra/Energy Center: Muladhara_x000D_Yantra/Sacred Geometry: Shri Yantra_x000D_Spiritual Practice/Sadhana: Cultivating inner beauty and harmony_x000D_Metal/Mineral: Diamond_x000D_Aromatherapy/Essential Oils: Sandalwood, Patchouli, Frankincense_x000D_Personality Traits/Characteristics: Creative, artistic, sensuous_x000D_Mythological Story/Legend: The story of the celestial architect Vishwakarma_x000D_Sound/Mantra: Om Shrim_x000D_Flower: Cosmos_x000D_Prana: Vyana Vayu_x000D_Varna: Kshatriya_x000D_Taste: Astringent_x000D_Dosha Element: Vata_x000D_</v>
      </c>
      <c r="AV14" s="5" t="str">
        <f t="shared" si="2"/>
        <v>Nakshatra: Hasta
Ruling Deity: Savitar_x000D_Symbol: Hand or Fist_x000D_Animal: Female Buffalo_x000D_Nature: Rajas_x000D_Gender: Female_x000D_Dosha: Vata_x000D_Guna: Rajas_x000D_Purpose: Skill Development_x000D_Tree: Audumbara_x000D_Gemstone: Topaz_x000D_Yoga: Siddha_x000D_Plant/Flower: Audumbara_x000D_Color: Green_x000D_Planet: Moon_x000D_Mantra: Om Savitre Namaha_x000D_Body Temperament: Airy_x000D_Career/Profession: Engineers, Architects, Designers_x000D_Compatibility: Uttara Phalguni, Chitra, Swati, Vishakha, Anuradha_x000D_Lucky Numbers: 5, 9_x000D_Lucky Days: Wednesday, Friday_x000D_Lucky Directions: North_x000D_Auspicious Activities: Starting new ventures, artistic pursuits, spiritual practices_x000D_Inauspicious Activities: Quarrels, conflicts, theft_x000D_Health Issues: Hand and feet related issues, skin problems_x000D_Prayers or Rituals: Worship Lord Savitar_x000D_Historical/Mythological Significance: Birthplace of Lord Surya_x000D_Mudra: Prithvi Mudra_x000D_Food/Dietary Recommendation: Fresh and organic foods, herbs and spices_x000D_Yoga Posture/Asana: Vrksasana, Tadasana, Virabhadrasana_x000D_Tarot Card/Divination Symbol: The Empress_x000D_Hindu Festivals/Holidays: Navratri_x000D_Chakra/Energy Center: Muladhara_x000D_Yantra/Sacred Geometry: Shri Yantra_x000D_Spiritual Practice/Sadhana: Cultivating inner beauty and harmony_x000D_Metal/Mineral: Diamond_x000D_Aromatherapy/Essential Oils: Sandalwood, Patchouli, Frankincense_x000D_Personality Traits/Characteristics: Creative, artistic, sensuous_x000D_Mythological Story/Legend: The story of the celestial architect Vishwakarma_x000D_Sound/Mantra: Om Shrim_x000D_Flower: Cosmos_x000D_Prana: Vyana Vayu_x000D_Varna: Kshatriya_x000D_Taste: Astringent_x000D_Dosha Element: Vata_x000D_</v>
      </c>
      <c r="AW14" s="5" t="str">
        <f t="shared" si="3"/>
        <v xml:space="preserve">Nakshatra: Hasta
</v>
      </c>
      <c r="AX14" s="5" t="str">
        <f t="shared" si="4"/>
        <v>Ruling Deity: Savitar_x000D_</v>
      </c>
      <c r="AY14" s="5" t="str">
        <f t="shared" si="5"/>
        <v>Symbol: Hand or Fist_x000D_</v>
      </c>
      <c r="AZ14" s="5" t="str">
        <f t="shared" si="6"/>
        <v>Animal: Female Buffalo_x000D_</v>
      </c>
      <c r="BA14" s="5" t="str">
        <f t="shared" si="7"/>
        <v>Nature: Rajas_x000D_</v>
      </c>
      <c r="BB14" s="5" t="str">
        <f t="shared" si="8"/>
        <v>Gender: Female_x000D_</v>
      </c>
      <c r="BC14" s="5" t="str">
        <f t="shared" si="9"/>
        <v>Dosha: Vata_x000D_</v>
      </c>
      <c r="BD14" s="5" t="str">
        <f t="shared" si="10"/>
        <v>Guna: Rajas_x000D_</v>
      </c>
      <c r="BE14" s="5" t="str">
        <f t="shared" si="11"/>
        <v>Purpose: Skill Development_x000D_</v>
      </c>
      <c r="BF14" s="5" t="str">
        <f t="shared" si="12"/>
        <v>Tree: Audumbara_x000D_</v>
      </c>
      <c r="BG14" s="5" t="str">
        <f t="shared" si="13"/>
        <v>Gemstone: Topaz_x000D_</v>
      </c>
      <c r="BH14" s="5" t="str">
        <f t="shared" si="14"/>
        <v>Yoga: Siddha_x000D_</v>
      </c>
      <c r="BI14" s="5" t="str">
        <f t="shared" si="15"/>
        <v>Plant/Flower: Audumbara_x000D_</v>
      </c>
      <c r="BJ14" s="5" t="str">
        <f t="shared" si="16"/>
        <v>Color: Green_x000D_</v>
      </c>
      <c r="BK14" s="5" t="str">
        <f t="shared" si="17"/>
        <v>Planet: Moon_x000D_</v>
      </c>
      <c r="BL14" s="5" t="str">
        <f t="shared" si="18"/>
        <v>Mantra: Om Savitre Namaha_x000D_</v>
      </c>
      <c r="BM14" s="5" t="str">
        <f t="shared" si="19"/>
        <v>Body Temperament: Airy_x000D_</v>
      </c>
      <c r="BN14" s="5" t="str">
        <f t="shared" si="20"/>
        <v>Career/Profession: Engineers, Architects, Designers_x000D_</v>
      </c>
      <c r="BO14" s="5" t="str">
        <f t="shared" si="21"/>
        <v>Compatibility: Uttara Phalguni, Chitra, Swati, Vishakha, Anuradha_x000D_</v>
      </c>
      <c r="BP14" s="5" t="str">
        <f t="shared" si="22"/>
        <v>Lucky Numbers: 5, 9_x000D_</v>
      </c>
      <c r="BQ14" s="5" t="str">
        <f t="shared" si="23"/>
        <v>Lucky Days: Wednesday, Friday_x000D_</v>
      </c>
      <c r="BR14" s="5" t="str">
        <f t="shared" si="24"/>
        <v>Lucky Directions: North_x000D_</v>
      </c>
      <c r="BS14" s="5" t="str">
        <f t="shared" si="25"/>
        <v>Auspicious Activities: Starting new ventures, artistic pursuits, spiritual practices_x000D_</v>
      </c>
      <c r="BT14" s="5" t="str">
        <f t="shared" si="26"/>
        <v>Inauspicious Activities: Quarrels, conflicts, theft_x000D_</v>
      </c>
      <c r="BU14" s="5" t="str">
        <f t="shared" si="27"/>
        <v>Health Issues: Hand and feet related issues, skin problems_x000D_</v>
      </c>
      <c r="BV14" s="5" t="str">
        <f t="shared" si="28"/>
        <v>Prayers or Rituals: Worship Lord Savitar_x000D_</v>
      </c>
      <c r="BW14" s="5" t="str">
        <f t="shared" si="29"/>
        <v>Historical/Mythological Significance: Birthplace of Lord Surya_x000D_</v>
      </c>
      <c r="BX14" s="5" t="str">
        <f t="shared" si="30"/>
        <v>Mudra: Prithvi Mudra_x000D_</v>
      </c>
      <c r="BY14" s="5" t="str">
        <f t="shared" si="31"/>
        <v>Food/Dietary Recommendation: Fresh and organic foods, herbs and spices_x000D_</v>
      </c>
      <c r="BZ14" s="5" t="str">
        <f t="shared" si="32"/>
        <v>Yoga Posture/Asana: Vrksasana, Tadasana, Virabhadrasana_x000D_</v>
      </c>
      <c r="CA14" s="5" t="str">
        <f t="shared" si="33"/>
        <v>Tarot Card/Divination Symbol: The Empress_x000D_</v>
      </c>
      <c r="CB14" s="5" t="str">
        <f t="shared" si="34"/>
        <v>Hindu Festivals/Holidays: Navratri_x000D_</v>
      </c>
      <c r="CC14" s="5" t="str">
        <f t="shared" si="35"/>
        <v>Chakra/Energy Center: Muladhara_x000D_</v>
      </c>
      <c r="CD14" s="5" t="str">
        <f t="shared" si="36"/>
        <v>Yantra/Sacred Geometry: Shri Yantra_x000D_</v>
      </c>
      <c r="CE14" s="5" t="str">
        <f t="shared" si="37"/>
        <v>Spiritual Practice/Sadhana: Cultivating inner beauty and harmony_x000D_</v>
      </c>
      <c r="CF14" s="5" t="str">
        <f t="shared" si="38"/>
        <v>Metal/Mineral: Diamond_x000D_</v>
      </c>
      <c r="CG14" s="5" t="str">
        <f t="shared" si="39"/>
        <v>Aromatherapy/Essential Oils: Sandalwood, Patchouli, Frankincense_x000D_</v>
      </c>
      <c r="CH14" s="5" t="str">
        <f t="shared" si="40"/>
        <v>Personality Traits/Characteristics: Creative, artistic, sensuous_x000D_</v>
      </c>
      <c r="CI14" s="5" t="str">
        <f t="shared" si="41"/>
        <v>Mythological Story/Legend: The story of the celestial architect Vishwakarma_x000D_</v>
      </c>
      <c r="CJ14" s="5" t="str">
        <f t="shared" si="42"/>
        <v>Sound/Mantra: Om Shrim_x000D_</v>
      </c>
      <c r="CK14" s="5" t="str">
        <f t="shared" si="43"/>
        <v>Flower: Cosmos_x000D_</v>
      </c>
      <c r="CL14" s="5" t="str">
        <f t="shared" si="44"/>
        <v>Prana: Vyana Vayu_x000D_</v>
      </c>
      <c r="CM14" s="5" t="str">
        <f t="shared" si="45"/>
        <v>Varna: Kshatriya_x000D_</v>
      </c>
      <c r="CN14" s="5" t="str">
        <f t="shared" si="46"/>
        <v>Taste: Astringent_x000D_</v>
      </c>
      <c r="CO14" s="5" t="str">
        <f t="shared" si="47"/>
        <v>Dosha Element: Vata_x000D_</v>
      </c>
    </row>
    <row r="15" spans="1:94" ht="35.4" customHeight="1">
      <c r="A15" s="5">
        <v>14</v>
      </c>
      <c r="B15" s="12" t="s">
        <v>132</v>
      </c>
      <c r="C15" s="5" t="s">
        <v>236</v>
      </c>
      <c r="D15" s="5" t="s">
        <v>237</v>
      </c>
      <c r="E15" s="5" t="s">
        <v>142</v>
      </c>
      <c r="F15" s="5" t="s">
        <v>59</v>
      </c>
      <c r="G15" s="5" t="s">
        <v>46</v>
      </c>
      <c r="H15" s="5" t="s">
        <v>47</v>
      </c>
      <c r="I15" s="5" t="s">
        <v>59</v>
      </c>
      <c r="J15" s="5" t="s">
        <v>238</v>
      </c>
      <c r="K15" s="5" t="s">
        <v>108</v>
      </c>
      <c r="L15" s="5" t="s">
        <v>239</v>
      </c>
      <c r="M15" s="5" t="s">
        <v>197</v>
      </c>
      <c r="N15" s="5" t="s">
        <v>108</v>
      </c>
      <c r="O15" s="5" t="s">
        <v>69</v>
      </c>
      <c r="P15" s="5" t="s">
        <v>84</v>
      </c>
      <c r="Q15" s="5" t="s">
        <v>240</v>
      </c>
      <c r="R15" s="5" t="s">
        <v>319</v>
      </c>
      <c r="S15" s="5" t="s">
        <v>350</v>
      </c>
      <c r="T15" s="5" t="s">
        <v>351</v>
      </c>
      <c r="U15" s="5" t="s">
        <v>352</v>
      </c>
      <c r="V15" s="5" t="s">
        <v>353</v>
      </c>
      <c r="W15" s="5" t="s">
        <v>309</v>
      </c>
      <c r="X15" s="5" t="s">
        <v>454</v>
      </c>
      <c r="Y15" s="5" t="s">
        <v>455</v>
      </c>
      <c r="Z15" s="5" t="s">
        <v>444</v>
      </c>
      <c r="AA15" s="5" t="s">
        <v>456</v>
      </c>
      <c r="AB15" s="5" t="s">
        <v>457</v>
      </c>
      <c r="AC15" s="5" t="s">
        <v>679</v>
      </c>
      <c r="AD15" s="5" t="s">
        <v>680</v>
      </c>
      <c r="AE15" s="5" t="s">
        <v>681</v>
      </c>
      <c r="AF15" s="5" t="s">
        <v>682</v>
      </c>
      <c r="AG15" s="5" t="s">
        <v>631</v>
      </c>
      <c r="AH15" s="5" t="s">
        <v>581</v>
      </c>
      <c r="AI15" s="5" t="s">
        <v>582</v>
      </c>
      <c r="AJ15" s="5" t="s">
        <v>683</v>
      </c>
      <c r="AK15" s="5" t="s">
        <v>104</v>
      </c>
      <c r="AL15" s="5" t="s">
        <v>684</v>
      </c>
      <c r="AM15" s="5" t="s">
        <v>685</v>
      </c>
      <c r="AN15" s="5" t="s">
        <v>686</v>
      </c>
      <c r="AO15" s="5" t="s">
        <v>658</v>
      </c>
      <c r="AP15" s="5" t="s">
        <v>687</v>
      </c>
      <c r="AQ15" s="5" t="s">
        <v>688</v>
      </c>
      <c r="AR15" s="5" t="s">
        <v>602</v>
      </c>
      <c r="AS15" s="5" t="s">
        <v>545</v>
      </c>
      <c r="AT15" s="5" t="s">
        <v>47</v>
      </c>
      <c r="AU15" s="5" t="str">
        <f t="shared" si="1"/>
        <v>Nakshatra: Chitra
Ruling Deity: Vishvakarma_x000D_Symbol: Bright Jewel or Pearl_x000D_Animal: Male Tiger_x000D_Nature: Tamas_x000D_Gender: Male_x000D_Dosha: Pitta_x000D_Guna: Tamas_x000D_Purpose: Creative Expression_x000D_Tree: Naga_x000D_Gemstone: Gomedh_x000D_Yoga: Vyatipata_x000D_Plant/Flower: Naga_x000D_Color: Red_x000D_Planet: Mars_x000D_Mantra: Om Vishvakarmane Namaha_x000D_Body Temperament: Airy_x000D_Career/Profession: Artists, Designers, Architects_x000D_Compatibility: Hasta, Swati, Vishakha, Anuradha, Jyeshtha_x000D_Lucky Numbers: 3, 6_x000D_Lucky Days: Tuesday, Friday_x000D_Lucky Directions: South_x000D_Auspicious Activities: Starting new ventures, artistic pursuits, seeking knowledge_x000D_Inauspicious Activities: Conflicts, legal issues, theft_x000D_Health Issues: Eye problems, skin issues_x000D_Prayers or Rituals: Worship Lord Vishwakarma_x000D_Historical/Mythological Significance: Birthplace of Lord Twashta_x000D_Mudra: Vayu Mudra_x000D_Food/Dietary Recommendation: Light and easily digestible foods, fruits and vegetables_x000D_Yoga Posture/Asana: Vrikshasana, Trikonasana, Ardha Matsyendrasana_x000D_Tarot Card/Divination Symbol: The Wheel of Fortune_x000D_Hindu Festivals/Holidays: Navratri_x000D_Chakra/Energy Center: Vishuddha_x000D_Yantra/Sacred Geometry: Meru Yantra_x000D_Spiritual Practice/Sadhana: Finding balance and harmony in life_x000D_Metal/Mineral: Blue Sapphire_x000D_Aromatherapy/Essential Oils: Peppermint, Eucalyptus, Lavender_x000D_Personality Traits/Characteristics: Independent, freedom-loving, adventurous_x000D_Mythological Story/Legend: The story of Lord Vayu and the divine physician Dhanvantari_x000D_Sound/Mantra: Om Hraam_x000D_Flower: White Jasmine_x000D_Prana: Udana Vayu_x000D_Varna: Sudra_x000D_Taste: Astringent_x000D_Dosha Element: Pitta_x000D_</v>
      </c>
      <c r="AV15" s="5" t="str">
        <f t="shared" si="2"/>
        <v>Nakshatra: Chitra
Ruling Deity: Vishvakarma_x000D_Symbol: Bright Jewel or Pearl_x000D_Animal: Male Tiger_x000D_Nature: Tamas_x000D_Gender: Male_x000D_Dosha: Pitta_x000D_Guna: Tamas_x000D_Purpose: Creative Expression_x000D_Tree: Naga_x000D_Gemstone: Gomedh_x000D_Yoga: Vyatipata_x000D_Plant/Flower: Naga_x000D_Color: Red_x000D_Planet: Mars_x000D_Mantra: Om Vishvakarmane Namaha_x000D_Body Temperament: Airy_x000D_Career/Profession: Artists, Designers, Architects_x000D_Compatibility: Hasta, Swati, Vishakha, Anuradha, Jyeshtha_x000D_Lucky Numbers: 3, 6_x000D_Lucky Days: Tuesday, Friday_x000D_Lucky Directions: South_x000D_Auspicious Activities: Starting new ventures, artistic pursuits, seeking knowledge_x000D_Inauspicious Activities: Conflicts, legal issues, theft_x000D_Health Issues: Eye problems, skin issues_x000D_Prayers or Rituals: Worship Lord Vishwakarma_x000D_Historical/Mythological Significance: Birthplace of Lord Twashta_x000D_Mudra: Vayu Mudra_x000D_Food/Dietary Recommendation: Light and easily digestible foods, fruits and vegetables_x000D_Yoga Posture/Asana: Vrikshasana, Trikonasana, Ardha Matsyendrasana_x000D_Tarot Card/Divination Symbol: The Wheel of Fortune_x000D_Hindu Festivals/Holidays: Navratri_x000D_Chakra/Energy Center: Vishuddha_x000D_Yantra/Sacred Geometry: Meru Yantra_x000D_Spiritual Practice/Sadhana: Finding balance and harmony in life_x000D_Metal/Mineral: Blue Sapphire_x000D_Aromatherapy/Essential Oils: Peppermint, Eucalyptus, Lavender_x000D_Personality Traits/Characteristics: Independent, freedom-loving, adventurous_x000D_Mythological Story/Legend: The story of Lord Vayu and the divine physician Dhanvantari_x000D_Sound/Mantra: Om Hraam_x000D_Flower: White Jasmine_x000D_Prana: Udana Vayu_x000D_Varna: Sudra_x000D_Taste: Astringent_x000D_Dosha Element: Pitta_x000D_</v>
      </c>
      <c r="AW15" s="5" t="str">
        <f t="shared" si="3"/>
        <v xml:space="preserve">Nakshatra: Chitra
</v>
      </c>
      <c r="AX15" s="5" t="str">
        <f t="shared" si="4"/>
        <v>Ruling Deity: Vishvakarma_x000D_</v>
      </c>
      <c r="AY15" s="5" t="str">
        <f t="shared" si="5"/>
        <v>Symbol: Bright Jewel or Pearl_x000D_</v>
      </c>
      <c r="AZ15" s="5" t="str">
        <f t="shared" si="6"/>
        <v>Animal: Male Tiger_x000D_</v>
      </c>
      <c r="BA15" s="5" t="str">
        <f t="shared" si="7"/>
        <v>Nature: Tamas_x000D_</v>
      </c>
      <c r="BB15" s="5" t="str">
        <f t="shared" si="8"/>
        <v>Gender: Male_x000D_</v>
      </c>
      <c r="BC15" s="5" t="str">
        <f t="shared" si="9"/>
        <v>Dosha: Pitta_x000D_</v>
      </c>
      <c r="BD15" s="5" t="str">
        <f t="shared" si="10"/>
        <v>Guna: Tamas_x000D_</v>
      </c>
      <c r="BE15" s="5" t="str">
        <f t="shared" si="11"/>
        <v>Purpose: Creative Expression_x000D_</v>
      </c>
      <c r="BF15" s="5" t="str">
        <f t="shared" si="12"/>
        <v>Tree: Naga_x000D_</v>
      </c>
      <c r="BG15" s="5" t="str">
        <f t="shared" si="13"/>
        <v>Gemstone: Gomedh_x000D_</v>
      </c>
      <c r="BH15" s="5" t="str">
        <f t="shared" si="14"/>
        <v>Yoga: Vyatipata_x000D_</v>
      </c>
      <c r="BI15" s="5" t="str">
        <f t="shared" si="15"/>
        <v>Plant/Flower: Naga_x000D_</v>
      </c>
      <c r="BJ15" s="5" t="str">
        <f t="shared" si="16"/>
        <v>Color: Red_x000D_</v>
      </c>
      <c r="BK15" s="5" t="str">
        <f t="shared" si="17"/>
        <v>Planet: Mars_x000D_</v>
      </c>
      <c r="BL15" s="5" t="str">
        <f t="shared" si="18"/>
        <v>Mantra: Om Vishvakarmane Namaha_x000D_</v>
      </c>
      <c r="BM15" s="5" t="str">
        <f t="shared" si="19"/>
        <v>Body Temperament: Airy_x000D_</v>
      </c>
      <c r="BN15" s="5" t="str">
        <f t="shared" si="20"/>
        <v>Career/Profession: Artists, Designers, Architects_x000D_</v>
      </c>
      <c r="BO15" s="5" t="str">
        <f t="shared" si="21"/>
        <v>Compatibility: Hasta, Swati, Vishakha, Anuradha, Jyeshtha_x000D_</v>
      </c>
      <c r="BP15" s="5" t="str">
        <f t="shared" si="22"/>
        <v>Lucky Numbers: 3, 6_x000D_</v>
      </c>
      <c r="BQ15" s="5" t="str">
        <f t="shared" si="23"/>
        <v>Lucky Days: Tuesday, Friday_x000D_</v>
      </c>
      <c r="BR15" s="5" t="str">
        <f t="shared" si="24"/>
        <v>Lucky Directions: South_x000D_</v>
      </c>
      <c r="BS15" s="5" t="str">
        <f t="shared" si="25"/>
        <v>Auspicious Activities: Starting new ventures, artistic pursuits, seeking knowledge_x000D_</v>
      </c>
      <c r="BT15" s="5" t="str">
        <f t="shared" si="26"/>
        <v>Inauspicious Activities: Conflicts, legal issues, theft_x000D_</v>
      </c>
      <c r="BU15" s="5" t="str">
        <f t="shared" si="27"/>
        <v>Health Issues: Eye problems, skin issues_x000D_</v>
      </c>
      <c r="BV15" s="5" t="str">
        <f t="shared" si="28"/>
        <v>Prayers or Rituals: Worship Lord Vishwakarma_x000D_</v>
      </c>
      <c r="BW15" s="5" t="str">
        <f t="shared" si="29"/>
        <v>Historical/Mythological Significance: Birthplace of Lord Twashta_x000D_</v>
      </c>
      <c r="BX15" s="5" t="str">
        <f t="shared" si="30"/>
        <v>Mudra: Vayu Mudra_x000D_</v>
      </c>
      <c r="BY15" s="5" t="str">
        <f t="shared" si="31"/>
        <v>Food/Dietary Recommendation: Light and easily digestible foods, fruits and vegetables_x000D_</v>
      </c>
      <c r="BZ15" s="5" t="str">
        <f t="shared" si="32"/>
        <v>Yoga Posture/Asana: Vrikshasana, Trikonasana, Ardha Matsyendrasana_x000D_</v>
      </c>
      <c r="CA15" s="5" t="str">
        <f t="shared" si="33"/>
        <v>Tarot Card/Divination Symbol: The Wheel of Fortune_x000D_</v>
      </c>
      <c r="CB15" s="5" t="str">
        <f t="shared" si="34"/>
        <v>Hindu Festivals/Holidays: Navratri_x000D_</v>
      </c>
      <c r="CC15" s="5" t="str">
        <f t="shared" si="35"/>
        <v>Chakra/Energy Center: Vishuddha_x000D_</v>
      </c>
      <c r="CD15" s="5" t="str">
        <f t="shared" si="36"/>
        <v>Yantra/Sacred Geometry: Meru Yantra_x000D_</v>
      </c>
      <c r="CE15" s="5" t="str">
        <f t="shared" si="37"/>
        <v>Spiritual Practice/Sadhana: Finding balance and harmony in life_x000D_</v>
      </c>
      <c r="CF15" s="5" t="str">
        <f t="shared" si="38"/>
        <v>Metal/Mineral: Blue Sapphire_x000D_</v>
      </c>
      <c r="CG15" s="5" t="str">
        <f t="shared" si="39"/>
        <v>Aromatherapy/Essential Oils: Peppermint, Eucalyptus, Lavender_x000D_</v>
      </c>
      <c r="CH15" s="5" t="str">
        <f t="shared" si="40"/>
        <v>Personality Traits/Characteristics: Independent, freedom-loving, adventurous_x000D_</v>
      </c>
      <c r="CI15" s="5" t="str">
        <f t="shared" si="41"/>
        <v>Mythological Story/Legend: The story of Lord Vayu and the divine physician Dhanvantari_x000D_</v>
      </c>
      <c r="CJ15" s="5" t="str">
        <f t="shared" si="42"/>
        <v>Sound/Mantra: Om Hraam_x000D_</v>
      </c>
      <c r="CK15" s="5" t="str">
        <f t="shared" si="43"/>
        <v>Flower: White Jasmine_x000D_</v>
      </c>
      <c r="CL15" s="5" t="str">
        <f t="shared" si="44"/>
        <v>Prana: Udana Vayu_x000D_</v>
      </c>
      <c r="CM15" s="5" t="str">
        <f t="shared" si="45"/>
        <v>Varna: Sudra_x000D_</v>
      </c>
      <c r="CN15" s="5" t="str">
        <f t="shared" si="46"/>
        <v>Taste: Astringent_x000D_</v>
      </c>
      <c r="CO15" s="5" t="str">
        <f t="shared" si="47"/>
        <v>Dosha Element: Pitta_x000D_</v>
      </c>
    </row>
    <row r="16" spans="1:94" ht="35.4" customHeight="1">
      <c r="A16" s="5">
        <v>15</v>
      </c>
      <c r="B16" s="12" t="s">
        <v>136</v>
      </c>
      <c r="C16" s="5" t="s">
        <v>137</v>
      </c>
      <c r="D16" s="5" t="s">
        <v>241</v>
      </c>
      <c r="E16" s="5" t="s">
        <v>138</v>
      </c>
      <c r="F16" s="5" t="s">
        <v>75</v>
      </c>
      <c r="G16" s="5" t="s">
        <v>57</v>
      </c>
      <c r="H16" s="5" t="s">
        <v>65</v>
      </c>
      <c r="I16" s="5" t="s">
        <v>75</v>
      </c>
      <c r="J16" s="5" t="s">
        <v>242</v>
      </c>
      <c r="K16" s="5" t="s">
        <v>119</v>
      </c>
      <c r="L16" s="5" t="s">
        <v>239</v>
      </c>
      <c r="M16" s="5" t="s">
        <v>210</v>
      </c>
      <c r="N16" s="5" t="s">
        <v>119</v>
      </c>
      <c r="O16" s="5" t="s">
        <v>105</v>
      </c>
      <c r="P16" s="5" t="s">
        <v>89</v>
      </c>
      <c r="Q16" s="5" t="s">
        <v>140</v>
      </c>
      <c r="R16" s="5" t="s">
        <v>319</v>
      </c>
      <c r="S16" s="5" t="s">
        <v>354</v>
      </c>
      <c r="T16" s="5" t="s">
        <v>355</v>
      </c>
      <c r="U16" s="5" t="s">
        <v>356</v>
      </c>
      <c r="V16" s="5" t="s">
        <v>349</v>
      </c>
      <c r="W16" s="5" t="s">
        <v>323</v>
      </c>
      <c r="X16" s="5" t="s">
        <v>458</v>
      </c>
      <c r="Y16" s="5" t="s">
        <v>455</v>
      </c>
      <c r="Z16" s="5" t="s">
        <v>459</v>
      </c>
      <c r="AA16" s="5" t="s">
        <v>460</v>
      </c>
      <c r="AB16" s="5" t="s">
        <v>461</v>
      </c>
      <c r="AC16" s="5" t="s">
        <v>679</v>
      </c>
      <c r="AD16" s="5" t="s">
        <v>689</v>
      </c>
      <c r="AE16" s="5" t="s">
        <v>690</v>
      </c>
      <c r="AF16" s="5" t="s">
        <v>691</v>
      </c>
      <c r="AG16" s="5" t="s">
        <v>631</v>
      </c>
      <c r="AH16" s="5" t="s">
        <v>568</v>
      </c>
      <c r="AI16" s="5" t="s">
        <v>692</v>
      </c>
      <c r="AJ16" s="5" t="s">
        <v>693</v>
      </c>
      <c r="AK16" s="5" t="s">
        <v>694</v>
      </c>
      <c r="AL16" s="5" t="s">
        <v>695</v>
      </c>
      <c r="AM16" s="5" t="s">
        <v>696</v>
      </c>
      <c r="AN16" s="5" t="s">
        <v>697</v>
      </c>
      <c r="AO16" s="5" t="s">
        <v>698</v>
      </c>
      <c r="AP16" s="5" t="s">
        <v>687</v>
      </c>
      <c r="AQ16" s="5" t="s">
        <v>527</v>
      </c>
      <c r="AR16" s="5" t="s">
        <v>528</v>
      </c>
      <c r="AS16" s="5" t="s">
        <v>529</v>
      </c>
      <c r="AT16" s="5" t="s">
        <v>65</v>
      </c>
      <c r="AU16" s="5" t="str">
        <f t="shared" si="1"/>
        <v>Nakshatra: Swati
Ruling Deity: Vayu_x000D_Symbol: New Sprout or Shoot_x000D_Animal: Male Buffalo_x000D_Nature: Sattva_x000D_Gender: Female_x000D_Dosha: Vata_x000D_Guna: Sattva_x000D_Purpose: Self-Realization_x000D_Tree: Arka_x000D_Gemstone: Gomedh_x000D_Yoga: Variyan_x000D_Plant/Flower: Arka_x000D_Color: Black_x000D_Planet: Rahu_x000D_Mantra: Om Vayave Namaha_x000D_Body Temperament: Airy_x000D_Career/Profession: Diplomats, Negotiators, Consultants_x000D_Compatibility: Chitra, Hasta, Vishakha, Anuradha, Jyeshtha_x000D_Lucky Numbers: 1, 5, 6_x000D_Lucky Days: Wednesday, Friday_x000D_Lucky Directions: West_x000D_Auspicious Activities: Starting new ventures, seeking knowledge, travel_x000D_Inauspicious Activities: Conflicts, legal issues, theft_x000D_Health Issues: Digestive issues, respiratory problems_x000D_Prayers or Rituals: Worship Lord Vayu_x000D_Historical/Mythological Significance: Birthplace of the wind deity_x000D_Mudra: Vayu Mudra_x000D_Food/Dietary Recommendation: Light, easily digestible foods_x000D_Yoga Posture/Asana: Trikonasana, Virabhadrasana II, Gomukhasana_x000D_Tarot Card/Divination Symbol: Justice_x000D_Hindu Festivals/Holidays: Navratri_x000D_Chakra/Energy Center: Anahata_x000D_Yantra/Sacred Geometry: Sudarshana Yantra_x000D_Spiritual Practice/Sadhana: Pranayama and breathwork_x000D_Metal/Mineral: Platinum_x000D_Aromatherapy/Essential Oils: Bergamot, Lavender, Jasmine_x000D_Personality Traits/Characteristics: Independent, charming, adventurous_x000D_Mythological Story/Legend: Vayu, the wind god_x000D_Sound/Mantra: Om Vayu Devaya Namaha_x000D_Flower: White Jasmine_x000D_Prana: Prana Vayu_x000D_Varna: Vaishya_x000D_Taste: Sweet_x000D_Dosha Element: Vata_x000D_</v>
      </c>
      <c r="AV16" s="5" t="str">
        <f t="shared" si="2"/>
        <v>Nakshatra: Swati
Ruling Deity: Vayu_x000D_Symbol: New Sprout or Shoot_x000D_Animal: Male Buffalo_x000D_Nature: Sattva_x000D_Gender: Female_x000D_Dosha: Vata_x000D_Guna: Sattva_x000D_Purpose: Self-Realization_x000D_Tree: Arka_x000D_Gemstone: Gomedh_x000D_Yoga: Variyan_x000D_Plant/Flower: Arka_x000D_Color: Black_x000D_Planet: Rahu_x000D_Mantra: Om Vayave Namaha_x000D_Body Temperament: Airy_x000D_Career/Profession: Diplomats, Negotiators, Consultants_x000D_Compatibility: Chitra, Hasta, Vishakha, Anuradha, Jyeshtha_x000D_Lucky Numbers: 1, 5, 6_x000D_Lucky Days: Wednesday, Friday_x000D_Lucky Directions: West_x000D_Auspicious Activities: Starting new ventures, seeking knowledge, travel_x000D_Inauspicious Activities: Conflicts, legal issues, theft_x000D_Health Issues: Digestive issues, respiratory problems_x000D_Prayers or Rituals: Worship Lord Vayu_x000D_Historical/Mythological Significance: Birthplace of the wind deity_x000D_Mudra: Vayu Mudra_x000D_Food/Dietary Recommendation: Light, easily digestible foods_x000D_Yoga Posture/Asana: Trikonasana, Virabhadrasana II, Gomukhasana_x000D_Tarot Card/Divination Symbol: Justice_x000D_Hindu Festivals/Holidays: Navratri_x000D_Chakra/Energy Center: Anahata_x000D_Yantra/Sacred Geometry: Sudarshana Yantra_x000D_Spiritual Practice/Sadhana: Pranayama and breathwork_x000D_Metal/Mineral: Platinum_x000D_Aromatherapy/Essential Oils: Bergamot, Lavender, Jasmine_x000D_Personality Traits/Characteristics: Independent, charming, adventurous_x000D_Mythological Story/Legend: Vayu, the wind god_x000D_Sound/Mantra: Om Vayu Devaya Namaha_x000D_Flower: White Jasmine_x000D_Prana: Prana Vayu_x000D_Varna: Vaishya_x000D_Taste: Sweet_x000D_Dosha Element: Vata_x000D_</v>
      </c>
      <c r="AW16" s="5" t="str">
        <f t="shared" si="3"/>
        <v xml:space="preserve">Nakshatra: Swati
</v>
      </c>
      <c r="AX16" s="5" t="str">
        <f t="shared" si="4"/>
        <v>Ruling Deity: Vayu_x000D_</v>
      </c>
      <c r="AY16" s="5" t="str">
        <f t="shared" si="5"/>
        <v>Symbol: New Sprout or Shoot_x000D_</v>
      </c>
      <c r="AZ16" s="5" t="str">
        <f t="shared" si="6"/>
        <v>Animal: Male Buffalo_x000D_</v>
      </c>
      <c r="BA16" s="5" t="str">
        <f t="shared" si="7"/>
        <v>Nature: Sattva_x000D_</v>
      </c>
      <c r="BB16" s="5" t="str">
        <f t="shared" si="8"/>
        <v>Gender: Female_x000D_</v>
      </c>
      <c r="BC16" s="5" t="str">
        <f t="shared" si="9"/>
        <v>Dosha: Vata_x000D_</v>
      </c>
      <c r="BD16" s="5" t="str">
        <f t="shared" si="10"/>
        <v>Guna: Sattva_x000D_</v>
      </c>
      <c r="BE16" s="5" t="str">
        <f t="shared" si="11"/>
        <v>Purpose: Self-Realization_x000D_</v>
      </c>
      <c r="BF16" s="5" t="str">
        <f t="shared" si="12"/>
        <v>Tree: Arka_x000D_</v>
      </c>
      <c r="BG16" s="5" t="str">
        <f t="shared" si="13"/>
        <v>Gemstone: Gomedh_x000D_</v>
      </c>
      <c r="BH16" s="5" t="str">
        <f t="shared" si="14"/>
        <v>Yoga: Variyan_x000D_</v>
      </c>
      <c r="BI16" s="5" t="str">
        <f t="shared" si="15"/>
        <v>Plant/Flower: Arka_x000D_</v>
      </c>
      <c r="BJ16" s="5" t="str">
        <f t="shared" si="16"/>
        <v>Color: Black_x000D_</v>
      </c>
      <c r="BK16" s="5" t="str">
        <f t="shared" si="17"/>
        <v>Planet: Rahu_x000D_</v>
      </c>
      <c r="BL16" s="5" t="str">
        <f t="shared" si="18"/>
        <v>Mantra: Om Vayave Namaha_x000D_</v>
      </c>
      <c r="BM16" s="5" t="str">
        <f t="shared" si="19"/>
        <v>Body Temperament: Airy_x000D_</v>
      </c>
      <c r="BN16" s="5" t="str">
        <f t="shared" si="20"/>
        <v>Career/Profession: Diplomats, Negotiators, Consultants_x000D_</v>
      </c>
      <c r="BO16" s="5" t="str">
        <f t="shared" si="21"/>
        <v>Compatibility: Chitra, Hasta, Vishakha, Anuradha, Jyeshtha_x000D_</v>
      </c>
      <c r="BP16" s="5" t="str">
        <f t="shared" si="22"/>
        <v>Lucky Numbers: 1, 5, 6_x000D_</v>
      </c>
      <c r="BQ16" s="5" t="str">
        <f t="shared" si="23"/>
        <v>Lucky Days: Wednesday, Friday_x000D_</v>
      </c>
      <c r="BR16" s="5" t="str">
        <f t="shared" si="24"/>
        <v>Lucky Directions: West_x000D_</v>
      </c>
      <c r="BS16" s="5" t="str">
        <f t="shared" si="25"/>
        <v>Auspicious Activities: Starting new ventures, seeking knowledge, travel_x000D_</v>
      </c>
      <c r="BT16" s="5" t="str">
        <f t="shared" si="26"/>
        <v>Inauspicious Activities: Conflicts, legal issues, theft_x000D_</v>
      </c>
      <c r="BU16" s="5" t="str">
        <f t="shared" si="27"/>
        <v>Health Issues: Digestive issues, respiratory problems_x000D_</v>
      </c>
      <c r="BV16" s="5" t="str">
        <f t="shared" si="28"/>
        <v>Prayers or Rituals: Worship Lord Vayu_x000D_</v>
      </c>
      <c r="BW16" s="5" t="str">
        <f t="shared" si="29"/>
        <v>Historical/Mythological Significance: Birthplace of the wind deity_x000D_</v>
      </c>
      <c r="BX16" s="5" t="str">
        <f t="shared" si="30"/>
        <v>Mudra: Vayu Mudra_x000D_</v>
      </c>
      <c r="BY16" s="5" t="str">
        <f t="shared" si="31"/>
        <v>Food/Dietary Recommendation: Light, easily digestible foods_x000D_</v>
      </c>
      <c r="BZ16" s="5" t="str">
        <f t="shared" si="32"/>
        <v>Yoga Posture/Asana: Trikonasana, Virabhadrasana II, Gomukhasana_x000D_</v>
      </c>
      <c r="CA16" s="5" t="str">
        <f t="shared" si="33"/>
        <v>Tarot Card/Divination Symbol: Justice_x000D_</v>
      </c>
      <c r="CB16" s="5" t="str">
        <f t="shared" si="34"/>
        <v>Hindu Festivals/Holidays: Navratri_x000D_</v>
      </c>
      <c r="CC16" s="5" t="str">
        <f t="shared" si="35"/>
        <v>Chakra/Energy Center: Anahata_x000D_</v>
      </c>
      <c r="CD16" s="5" t="str">
        <f t="shared" si="36"/>
        <v>Yantra/Sacred Geometry: Sudarshana Yantra_x000D_</v>
      </c>
      <c r="CE16" s="5" t="str">
        <f t="shared" si="37"/>
        <v>Spiritual Practice/Sadhana: Pranayama and breathwork_x000D_</v>
      </c>
      <c r="CF16" s="5" t="str">
        <f t="shared" si="38"/>
        <v>Metal/Mineral: Platinum_x000D_</v>
      </c>
      <c r="CG16" s="5" t="str">
        <f t="shared" si="39"/>
        <v>Aromatherapy/Essential Oils: Bergamot, Lavender, Jasmine_x000D_</v>
      </c>
      <c r="CH16" s="5" t="str">
        <f t="shared" si="40"/>
        <v>Personality Traits/Characteristics: Independent, charming, adventurous_x000D_</v>
      </c>
      <c r="CI16" s="5" t="str">
        <f t="shared" si="41"/>
        <v>Mythological Story/Legend: Vayu, the wind god_x000D_</v>
      </c>
      <c r="CJ16" s="5" t="str">
        <f t="shared" si="42"/>
        <v>Sound/Mantra: Om Vayu Devaya Namaha_x000D_</v>
      </c>
      <c r="CK16" s="5" t="str">
        <f t="shared" si="43"/>
        <v>Flower: White Jasmine_x000D_</v>
      </c>
      <c r="CL16" s="5" t="str">
        <f t="shared" si="44"/>
        <v>Prana: Prana Vayu_x000D_</v>
      </c>
      <c r="CM16" s="5" t="str">
        <f t="shared" si="45"/>
        <v>Varna: Vaishya_x000D_</v>
      </c>
      <c r="CN16" s="5" t="str">
        <f t="shared" si="46"/>
        <v>Taste: Sweet_x000D_</v>
      </c>
      <c r="CO16" s="5" t="str">
        <f t="shared" si="47"/>
        <v>Dosha Element: Vata_x000D_</v>
      </c>
    </row>
    <row r="17" spans="1:93" ht="35.4" customHeight="1">
      <c r="A17" s="5">
        <v>16</v>
      </c>
      <c r="B17" s="12" t="s">
        <v>141</v>
      </c>
      <c r="C17" s="5" t="s">
        <v>150</v>
      </c>
      <c r="D17" s="5" t="s">
        <v>243</v>
      </c>
      <c r="E17" s="5" t="s">
        <v>142</v>
      </c>
      <c r="F17" s="5" t="s">
        <v>48</v>
      </c>
      <c r="G17" s="5" t="s">
        <v>46</v>
      </c>
      <c r="H17" s="5" t="s">
        <v>58</v>
      </c>
      <c r="I17" s="5" t="s">
        <v>48</v>
      </c>
      <c r="J17" s="5" t="s">
        <v>244</v>
      </c>
      <c r="K17" s="5" t="s">
        <v>125</v>
      </c>
      <c r="L17" s="5" t="s">
        <v>120</v>
      </c>
      <c r="M17" s="5" t="s">
        <v>245</v>
      </c>
      <c r="N17" s="5" t="s">
        <v>125</v>
      </c>
      <c r="O17" s="5" t="s">
        <v>130</v>
      </c>
      <c r="P17" s="5" t="s">
        <v>97</v>
      </c>
      <c r="Q17" s="5" t="s">
        <v>153</v>
      </c>
      <c r="R17" s="5" t="s">
        <v>319</v>
      </c>
      <c r="S17" s="5" t="s">
        <v>357</v>
      </c>
      <c r="T17" s="5" t="s">
        <v>358</v>
      </c>
      <c r="U17" s="5" t="s">
        <v>307</v>
      </c>
      <c r="V17" s="5" t="s">
        <v>349</v>
      </c>
      <c r="W17" s="5" t="s">
        <v>318</v>
      </c>
      <c r="X17" s="5" t="s">
        <v>462</v>
      </c>
      <c r="Y17" s="5" t="s">
        <v>455</v>
      </c>
      <c r="Z17" s="5" t="s">
        <v>463</v>
      </c>
      <c r="AA17" s="5" t="s">
        <v>464</v>
      </c>
      <c r="AB17" s="5" t="s">
        <v>465</v>
      </c>
      <c r="AC17" s="5" t="s">
        <v>603</v>
      </c>
      <c r="AD17" s="5" t="s">
        <v>699</v>
      </c>
      <c r="AE17" s="5" t="s">
        <v>700</v>
      </c>
      <c r="AF17" s="5" t="s">
        <v>579</v>
      </c>
      <c r="AG17" s="5" t="s">
        <v>580</v>
      </c>
      <c r="AH17" s="5" t="s">
        <v>581</v>
      </c>
      <c r="AI17" s="5" t="s">
        <v>606</v>
      </c>
      <c r="AJ17" s="5" t="s">
        <v>701</v>
      </c>
      <c r="AK17" s="5" t="s">
        <v>130</v>
      </c>
      <c r="AL17" s="5" t="s">
        <v>622</v>
      </c>
      <c r="AM17" s="5" t="s">
        <v>702</v>
      </c>
      <c r="AN17" s="5" t="s">
        <v>703</v>
      </c>
      <c r="AO17" s="5" t="s">
        <v>153</v>
      </c>
      <c r="AP17" s="5" t="s">
        <v>704</v>
      </c>
      <c r="AQ17" s="5" t="s">
        <v>560</v>
      </c>
      <c r="AR17" s="5" t="s">
        <v>544</v>
      </c>
      <c r="AS17" s="5" t="s">
        <v>562</v>
      </c>
      <c r="AT17" s="5" t="s">
        <v>58</v>
      </c>
      <c r="AU17" s="5" t="str">
        <f t="shared" si="1"/>
        <v>Nakshatra: Vishakha
Ruling Deity: Indra_x000D_Symbol: Triumphal Arch_x000D_Animal: Male Tiger_x000D_Nature: Rajas_x000D_Gender: Male_x000D_Dosha: Kapha_x000D_Guna: Rajas_x000D_Purpose: Achievements_x000D_Tree: Bakula_x000D_Gemstone: Diamond_x000D_Yoga: Parigha_x000D_Plant/Flower: Bakula_x000D_Color: Gold_x000D_Planet: Jupiter_x000D_Mantra: Om Indraya Namaha_x000D_Body Temperament: Airy_x000D_Career/Profession: Lawyers, Politicians, Diplomats_x000D_Compatibility: Swati, Anuradha, Jyeshtha, Mula, Purvashadha_x000D_Lucky Numbers: 2, 7_x000D_Lucky Days: Wednesday, Friday_x000D_Lucky Directions: North_x000D_Auspicious Activities: Starting new ventures, seeking blessings, spiritual practices_x000D_Inauspicious Activities: Conflicts, legal issues, theft_x000D_Health Issues: Digestive issues, skin problems_x000D_Prayers or Rituals: Worship Lord Indra and Lord Agni_x000D_Historical/Mythological Significance: Birthplace of Indra, king of the gods_x000D_Mudra: Ganesha Mudra_x000D_Food/Dietary Recommendation: High protein, low fat diet_x000D_Yoga Posture/Asana: Boat Pose, Plank, Chaturanga Dandasana_x000D_Tarot Card/Divination Symbol: The Lovers_x000D_Hindu Festivals/Holidays: Diwali_x000D_Chakra/Energy Center: Vishuddha_x000D_Yantra/Sacred Geometry: Sri Yantra_x000D_Spiritual Practice/Sadhana: Connecting with inner wisdom_x000D_Metal/Mineral: Gold_x000D_Aromatherapy/Essential Oils: Cedarwood, Sandalwood, Rose_x000D_Personality Traits/Characteristics: Charismatic, driven, sociable_x000D_Mythological Story/Legend: Indra, king of the gods_x000D_Sound/Mantra: Om Indraya Namaha_x000D_Flower: Golden Shower Tree_x000D_Prana: Samana Vayu_x000D_Varna: Kshatriya_x000D_Taste: Bitter_x000D_Dosha Element: Kapha_x000D_</v>
      </c>
      <c r="AV17" s="5" t="str">
        <f t="shared" si="2"/>
        <v>Nakshatra: Vishakha
Ruling Deity: Indra_x000D_Symbol: Triumphal Arch_x000D_Animal: Male Tiger_x000D_Nature: Rajas_x000D_Gender: Male_x000D_Dosha: Kapha_x000D_Guna: Rajas_x000D_Purpose: Achievements_x000D_Tree: Bakula_x000D_Gemstone: Diamond_x000D_Yoga: Parigha_x000D_Plant/Flower: Bakula_x000D_Color: Gold_x000D_Planet: Jupiter_x000D_Mantra: Om Indraya Namaha_x000D_Body Temperament: Airy_x000D_Career/Profession: Lawyers, Politicians, Diplomats_x000D_Compatibility: Swati, Anuradha, Jyeshtha, Mula, Purvashadha_x000D_Lucky Numbers: 2, 7_x000D_Lucky Days: Wednesday, Friday_x000D_Lucky Directions: North_x000D_Auspicious Activities: Starting new ventures, seeking blessings, spiritual practices_x000D_Inauspicious Activities: Conflicts, legal issues, theft_x000D_Health Issues: Digestive issues, skin problems_x000D_Prayers or Rituals: Worship Lord Indra and Lord Agni_x000D_Historical/Mythological Significance: Birthplace of Indra, king of the gods_x000D_Mudra: Ganesha Mudra_x000D_Food/Dietary Recommendation: High protein, low fat diet_x000D_Yoga Posture/Asana: Boat Pose, Plank, Chaturanga Dandasana_x000D_Tarot Card/Divination Symbol: The Lovers_x000D_Hindu Festivals/Holidays: Diwali_x000D_Chakra/Energy Center: Vishuddha_x000D_Yantra/Sacred Geometry: Sri Yantra_x000D_Spiritual Practice/Sadhana: Connecting with inner wisdom_x000D_Metal/Mineral: Gold_x000D_Aromatherapy/Essential Oils: Cedarwood, Sandalwood, Rose_x000D_Personality Traits/Characteristics: Charismatic, driven, sociable_x000D_Mythological Story/Legend: Indra, king of the gods_x000D_Sound/Mantra: Om Indraya Namaha_x000D_Flower: Golden Shower Tree_x000D_Prana: Samana Vayu_x000D_Varna: Kshatriya_x000D_Taste: Bitter_x000D_Dosha Element: Kapha_x000D_</v>
      </c>
      <c r="AW17" s="5" t="str">
        <f t="shared" si="3"/>
        <v xml:space="preserve">Nakshatra: Vishakha
</v>
      </c>
      <c r="AX17" s="5" t="str">
        <f t="shared" si="4"/>
        <v>Ruling Deity: Indra_x000D_</v>
      </c>
      <c r="AY17" s="5" t="str">
        <f t="shared" si="5"/>
        <v>Symbol: Triumphal Arch_x000D_</v>
      </c>
      <c r="AZ17" s="5" t="str">
        <f t="shared" si="6"/>
        <v>Animal: Male Tiger_x000D_</v>
      </c>
      <c r="BA17" s="5" t="str">
        <f t="shared" si="7"/>
        <v>Nature: Rajas_x000D_</v>
      </c>
      <c r="BB17" s="5" t="str">
        <f t="shared" si="8"/>
        <v>Gender: Male_x000D_</v>
      </c>
      <c r="BC17" s="5" t="str">
        <f t="shared" si="9"/>
        <v>Dosha: Kapha_x000D_</v>
      </c>
      <c r="BD17" s="5" t="str">
        <f t="shared" si="10"/>
        <v>Guna: Rajas_x000D_</v>
      </c>
      <c r="BE17" s="5" t="str">
        <f t="shared" si="11"/>
        <v>Purpose: Achievements_x000D_</v>
      </c>
      <c r="BF17" s="5" t="str">
        <f t="shared" si="12"/>
        <v>Tree: Bakula_x000D_</v>
      </c>
      <c r="BG17" s="5" t="str">
        <f t="shared" si="13"/>
        <v>Gemstone: Diamond_x000D_</v>
      </c>
      <c r="BH17" s="5" t="str">
        <f t="shared" si="14"/>
        <v>Yoga: Parigha_x000D_</v>
      </c>
      <c r="BI17" s="5" t="str">
        <f t="shared" si="15"/>
        <v>Plant/Flower: Bakula_x000D_</v>
      </c>
      <c r="BJ17" s="5" t="str">
        <f t="shared" si="16"/>
        <v>Color: Gold_x000D_</v>
      </c>
      <c r="BK17" s="5" t="str">
        <f t="shared" si="17"/>
        <v>Planet: Jupiter_x000D_</v>
      </c>
      <c r="BL17" s="5" t="str">
        <f t="shared" si="18"/>
        <v>Mantra: Om Indraya Namaha_x000D_</v>
      </c>
      <c r="BM17" s="5" t="str">
        <f t="shared" si="19"/>
        <v>Body Temperament: Airy_x000D_</v>
      </c>
      <c r="BN17" s="5" t="str">
        <f t="shared" si="20"/>
        <v>Career/Profession: Lawyers, Politicians, Diplomats_x000D_</v>
      </c>
      <c r="BO17" s="5" t="str">
        <f t="shared" si="21"/>
        <v>Compatibility: Swati, Anuradha, Jyeshtha, Mula, Purvashadha_x000D_</v>
      </c>
      <c r="BP17" s="5" t="str">
        <f t="shared" si="22"/>
        <v>Lucky Numbers: 2, 7_x000D_</v>
      </c>
      <c r="BQ17" s="5" t="str">
        <f t="shared" si="23"/>
        <v>Lucky Days: Wednesday, Friday_x000D_</v>
      </c>
      <c r="BR17" s="5" t="str">
        <f t="shared" si="24"/>
        <v>Lucky Directions: North_x000D_</v>
      </c>
      <c r="BS17" s="5" t="str">
        <f t="shared" si="25"/>
        <v>Auspicious Activities: Starting new ventures, seeking blessings, spiritual practices_x000D_</v>
      </c>
      <c r="BT17" s="5" t="str">
        <f t="shared" si="26"/>
        <v>Inauspicious Activities: Conflicts, legal issues, theft_x000D_</v>
      </c>
      <c r="BU17" s="5" t="str">
        <f t="shared" si="27"/>
        <v>Health Issues: Digestive issues, skin problems_x000D_</v>
      </c>
      <c r="BV17" s="5" t="str">
        <f t="shared" si="28"/>
        <v>Prayers or Rituals: Worship Lord Indra and Lord Agni_x000D_</v>
      </c>
      <c r="BW17" s="5" t="str">
        <f t="shared" si="29"/>
        <v>Historical/Mythological Significance: Birthplace of Indra, king of the gods_x000D_</v>
      </c>
      <c r="BX17" s="5" t="str">
        <f t="shared" si="30"/>
        <v>Mudra: Ganesha Mudra_x000D_</v>
      </c>
      <c r="BY17" s="5" t="str">
        <f t="shared" si="31"/>
        <v>Food/Dietary Recommendation: High protein, low fat diet_x000D_</v>
      </c>
      <c r="BZ17" s="5" t="str">
        <f t="shared" si="32"/>
        <v>Yoga Posture/Asana: Boat Pose, Plank, Chaturanga Dandasana_x000D_</v>
      </c>
      <c r="CA17" s="5" t="str">
        <f t="shared" si="33"/>
        <v>Tarot Card/Divination Symbol: The Lovers_x000D_</v>
      </c>
      <c r="CB17" s="5" t="str">
        <f t="shared" si="34"/>
        <v>Hindu Festivals/Holidays: Diwali_x000D_</v>
      </c>
      <c r="CC17" s="5" t="str">
        <f t="shared" si="35"/>
        <v>Chakra/Energy Center: Vishuddha_x000D_</v>
      </c>
      <c r="CD17" s="5" t="str">
        <f t="shared" si="36"/>
        <v>Yantra/Sacred Geometry: Sri Yantra_x000D_</v>
      </c>
      <c r="CE17" s="5" t="str">
        <f t="shared" si="37"/>
        <v>Spiritual Practice/Sadhana: Connecting with inner wisdom_x000D_</v>
      </c>
      <c r="CF17" s="5" t="str">
        <f t="shared" si="38"/>
        <v>Metal/Mineral: Gold_x000D_</v>
      </c>
      <c r="CG17" s="5" t="str">
        <f t="shared" si="39"/>
        <v>Aromatherapy/Essential Oils: Cedarwood, Sandalwood, Rose_x000D_</v>
      </c>
      <c r="CH17" s="5" t="str">
        <f t="shared" si="40"/>
        <v>Personality Traits/Characteristics: Charismatic, driven, sociable_x000D_</v>
      </c>
      <c r="CI17" s="5" t="str">
        <f t="shared" si="41"/>
        <v>Mythological Story/Legend: Indra, king of the gods_x000D_</v>
      </c>
      <c r="CJ17" s="5" t="str">
        <f t="shared" si="42"/>
        <v>Sound/Mantra: Om Indraya Namaha_x000D_</v>
      </c>
      <c r="CK17" s="5" t="str">
        <f t="shared" si="43"/>
        <v>Flower: Golden Shower Tree_x000D_</v>
      </c>
      <c r="CL17" s="5" t="str">
        <f t="shared" si="44"/>
        <v>Prana: Samana Vayu_x000D_</v>
      </c>
      <c r="CM17" s="5" t="str">
        <f t="shared" si="45"/>
        <v>Varna: Kshatriya_x000D_</v>
      </c>
      <c r="CN17" s="5" t="str">
        <f t="shared" si="46"/>
        <v>Taste: Bitter_x000D_</v>
      </c>
      <c r="CO17" s="5" t="str">
        <f t="shared" si="47"/>
        <v>Dosha Element: Kapha_x000D_</v>
      </c>
    </row>
    <row r="18" spans="1:93" ht="35.4" customHeight="1">
      <c r="A18" s="5">
        <v>17</v>
      </c>
      <c r="B18" s="12" t="s">
        <v>145</v>
      </c>
      <c r="C18" s="5" t="s">
        <v>146</v>
      </c>
      <c r="D18" s="5" t="s">
        <v>246</v>
      </c>
      <c r="E18" s="5" t="s">
        <v>148</v>
      </c>
      <c r="F18" s="5" t="s">
        <v>59</v>
      </c>
      <c r="G18" s="5" t="s">
        <v>57</v>
      </c>
      <c r="H18" s="5" t="s">
        <v>47</v>
      </c>
      <c r="I18" s="5" t="s">
        <v>59</v>
      </c>
      <c r="J18" s="5" t="s">
        <v>247</v>
      </c>
      <c r="K18" s="5" t="s">
        <v>155</v>
      </c>
      <c r="L18" s="5" t="s">
        <v>134</v>
      </c>
      <c r="M18" s="5" t="s">
        <v>146</v>
      </c>
      <c r="N18" s="5" t="s">
        <v>155</v>
      </c>
      <c r="O18" s="5" t="s">
        <v>69</v>
      </c>
      <c r="P18" s="5" t="s">
        <v>106</v>
      </c>
      <c r="Q18" s="5" t="s">
        <v>149</v>
      </c>
      <c r="R18" s="5" t="s">
        <v>327</v>
      </c>
      <c r="S18" s="5" t="s">
        <v>359</v>
      </c>
      <c r="T18" s="5" t="s">
        <v>360</v>
      </c>
      <c r="U18" s="5" t="s">
        <v>361</v>
      </c>
      <c r="V18" s="5" t="s">
        <v>362</v>
      </c>
      <c r="W18" s="5" t="s">
        <v>323</v>
      </c>
      <c r="X18" s="5" t="s">
        <v>462</v>
      </c>
      <c r="Y18" s="5" t="s">
        <v>455</v>
      </c>
      <c r="Z18" s="5" t="s">
        <v>466</v>
      </c>
      <c r="AA18" s="5" t="s">
        <v>467</v>
      </c>
      <c r="AB18" s="5" t="s">
        <v>468</v>
      </c>
      <c r="AC18" s="5" t="s">
        <v>669</v>
      </c>
      <c r="AD18" s="5" t="s">
        <v>705</v>
      </c>
      <c r="AE18" s="5" t="s">
        <v>706</v>
      </c>
      <c r="AF18" s="5" t="s">
        <v>707</v>
      </c>
      <c r="AG18" s="5" t="s">
        <v>580</v>
      </c>
      <c r="AH18" s="5" t="s">
        <v>519</v>
      </c>
      <c r="AI18" s="5" t="s">
        <v>708</v>
      </c>
      <c r="AJ18" s="5" t="s">
        <v>654</v>
      </c>
      <c r="AK18" s="5" t="s">
        <v>538</v>
      </c>
      <c r="AL18" s="5" t="s">
        <v>709</v>
      </c>
      <c r="AM18" s="5" t="s">
        <v>710</v>
      </c>
      <c r="AN18" s="5" t="s">
        <v>711</v>
      </c>
      <c r="AO18" s="5" t="s">
        <v>149</v>
      </c>
      <c r="AP18" s="5" t="s">
        <v>637</v>
      </c>
      <c r="AQ18" s="5" t="s">
        <v>543</v>
      </c>
      <c r="AR18" s="5" t="s">
        <v>561</v>
      </c>
      <c r="AS18" s="5" t="s">
        <v>545</v>
      </c>
      <c r="AT18" s="5" t="s">
        <v>58</v>
      </c>
      <c r="AU18" s="5" t="str">
        <f t="shared" si="1"/>
        <v>Nakshatra: Anuradha
Ruling Deity: Mitra_x000D_Symbol: Lotus, Triumphal Arch_x000D_Animal: Female Deer_x000D_Nature: Tamas_x000D_Gender: Female_x000D_Dosha: Pitta_x000D_Guna: Tamas_x000D_Purpose: Harmony and Friendship_x000D_Tree: Dhatura_x000D_Gemstone: Sapphire_x000D_Yoga: Mitra_x000D_Plant/Flower: Dhatura_x000D_Color: Red_x000D_Planet: Saturn_x000D_Mantra: Om Mitraya Namaha_x000D_Body Temperament: Watery_x000D_Career/Profession: Researchers, Scientists, Healers_x000D_Compatibility: Swati, Vishakha, Jyeshtha, Mula, Purvashadha_x000D_Lucky Numbers: 3, 9_x000D_Lucky Days: Tuesday, Saturday_x000D_Lucky Directions: West_x000D_Auspicious Activities: Starting new ventures, seeking blessings, spiritual practices_x000D_Inauspicious Activities: Conflicts, legal issues, theft_x000D_Health Issues: Digestive issues, fever_x000D_Prayers or Rituals: Worship Lord Mitra_x000D_Historical/Mythological Significance: Birthplace of Anu, a great king in Hindu mythology_x000D_Mudra: Prithvi Mudra_x000D_Food/Dietary Recommendation: Nourishing, grounding foods_x000D_Yoga Posture/Asana: Padmasana, Janu Sirsasana, Baddha Konasana_x000D_Tarot Card/Divination Symbol: Death_x000D_Hindu Festivals/Holidays: Diwali_x000D_Chakra/Energy Center: Muladhara_x000D_Yantra/Sacred Geometry: Maha Mrityunjaya Yantra_x000D_Spiritual Practice/Sadhana: Self-reflection and introspection_x000D_Metal/Mineral: Silver_x000D_Aromatherapy/Essential Oils: Patchouli, Vetiver, Myrrh_x000D_Personality Traits/Characteristics: Intuitive, loyal, intense_x000D_Mythological Story/Legend: Mitra, god of friendship_x000D_Sound/Mantra: Om Mitraya Namaha_x000D_Flower: Red Lotus_x000D_Prana: Apana Vayu_x000D_Varna: Brahmin_x000D_Taste: Astringent_x000D_Dosha Element: Kapha_x000D_</v>
      </c>
      <c r="AV18" s="5" t="str">
        <f t="shared" si="2"/>
        <v>Nakshatra: Anuradha
Ruling Deity: Mitra_x000D_Symbol: Lotus, Triumphal Arch_x000D_Animal: Female Deer_x000D_Nature: Tamas_x000D_Gender: Female_x000D_Dosha: Pitta_x000D_Guna: Tamas_x000D_Purpose: Harmony and Friendship_x000D_Tree: Dhatura_x000D_Gemstone: Sapphire_x000D_Yoga: Mitra_x000D_Plant/Flower: Dhatura_x000D_Color: Red_x000D_Planet: Saturn_x000D_Mantra: Om Mitraya Namaha_x000D_Body Temperament: Watery_x000D_Career/Profession: Researchers, Scientists, Healers_x000D_Compatibility: Swati, Vishakha, Jyeshtha, Mula, Purvashadha_x000D_Lucky Numbers: 3, 9_x000D_Lucky Days: Tuesday, Saturday_x000D_Lucky Directions: West_x000D_Auspicious Activities: Starting new ventures, seeking blessings, spiritual practices_x000D_Inauspicious Activities: Conflicts, legal issues, theft_x000D_Health Issues: Digestive issues, fever_x000D_Prayers or Rituals: Worship Lord Mitra_x000D_Historical/Mythological Significance: Birthplace of Anu, a great king in Hindu mythology_x000D_Mudra: Prithvi Mudra_x000D_Food/Dietary Recommendation: Nourishing, grounding foods_x000D_Yoga Posture/Asana: Padmasana, Janu Sirsasana, Baddha Konasana_x000D_Tarot Card/Divination Symbol: Death_x000D_Hindu Festivals/Holidays: Diwali_x000D_Chakra/Energy Center: Muladhara_x000D_Yantra/Sacred Geometry: Maha Mrityunjaya Yantra_x000D_Spiritual Practice/Sadhana: Self-reflection and introspection_x000D_Metal/Mineral: Silver_x000D_Aromatherapy/Essential Oils: Patchouli, Vetiver, Myrrh_x000D_Personality Traits/Characteristics: Intuitive, loyal, intense_x000D_Mythological Story/Legend: Mitra, god of friendship_x000D_Sound/Mantra: Om Mitraya Namaha_x000D_Flower: Red Lotus_x000D_Prana: Apana Vayu_x000D_Varna: Brahmin_x000D_Taste: Astringent_x000D_Dosha Element: Kapha_x000D_</v>
      </c>
      <c r="AW18" s="5" t="str">
        <f t="shared" si="3"/>
        <v xml:space="preserve">Nakshatra: Anuradha
</v>
      </c>
      <c r="AX18" s="5" t="str">
        <f t="shared" si="4"/>
        <v>Ruling Deity: Mitra_x000D_</v>
      </c>
      <c r="AY18" s="5" t="str">
        <f t="shared" si="5"/>
        <v>Symbol: Lotus, Triumphal Arch_x000D_</v>
      </c>
      <c r="AZ18" s="5" t="str">
        <f t="shared" si="6"/>
        <v>Animal: Female Deer_x000D_</v>
      </c>
      <c r="BA18" s="5" t="str">
        <f t="shared" si="7"/>
        <v>Nature: Tamas_x000D_</v>
      </c>
      <c r="BB18" s="5" t="str">
        <f t="shared" si="8"/>
        <v>Gender: Female_x000D_</v>
      </c>
      <c r="BC18" s="5" t="str">
        <f t="shared" si="9"/>
        <v>Dosha: Pitta_x000D_</v>
      </c>
      <c r="BD18" s="5" t="str">
        <f t="shared" si="10"/>
        <v>Guna: Tamas_x000D_</v>
      </c>
      <c r="BE18" s="5" t="str">
        <f t="shared" si="11"/>
        <v>Purpose: Harmony and Friendship_x000D_</v>
      </c>
      <c r="BF18" s="5" t="str">
        <f t="shared" si="12"/>
        <v>Tree: Dhatura_x000D_</v>
      </c>
      <c r="BG18" s="5" t="str">
        <f t="shared" si="13"/>
        <v>Gemstone: Sapphire_x000D_</v>
      </c>
      <c r="BH18" s="5" t="str">
        <f t="shared" si="14"/>
        <v>Yoga: Mitra_x000D_</v>
      </c>
      <c r="BI18" s="5" t="str">
        <f t="shared" si="15"/>
        <v>Plant/Flower: Dhatura_x000D_</v>
      </c>
      <c r="BJ18" s="5" t="str">
        <f t="shared" si="16"/>
        <v>Color: Red_x000D_</v>
      </c>
      <c r="BK18" s="5" t="str">
        <f t="shared" si="17"/>
        <v>Planet: Saturn_x000D_</v>
      </c>
      <c r="BL18" s="5" t="str">
        <f t="shared" si="18"/>
        <v>Mantra: Om Mitraya Namaha_x000D_</v>
      </c>
      <c r="BM18" s="5" t="str">
        <f t="shared" si="19"/>
        <v>Body Temperament: Watery_x000D_</v>
      </c>
      <c r="BN18" s="5" t="str">
        <f t="shared" si="20"/>
        <v>Career/Profession: Researchers, Scientists, Healers_x000D_</v>
      </c>
      <c r="BO18" s="5" t="str">
        <f t="shared" si="21"/>
        <v>Compatibility: Swati, Vishakha, Jyeshtha, Mula, Purvashadha_x000D_</v>
      </c>
      <c r="BP18" s="5" t="str">
        <f t="shared" si="22"/>
        <v>Lucky Numbers: 3, 9_x000D_</v>
      </c>
      <c r="BQ18" s="5" t="str">
        <f t="shared" si="23"/>
        <v>Lucky Days: Tuesday, Saturday_x000D_</v>
      </c>
      <c r="BR18" s="5" t="str">
        <f t="shared" si="24"/>
        <v>Lucky Directions: West_x000D_</v>
      </c>
      <c r="BS18" s="5" t="str">
        <f t="shared" si="25"/>
        <v>Auspicious Activities: Starting new ventures, seeking blessings, spiritual practices_x000D_</v>
      </c>
      <c r="BT18" s="5" t="str">
        <f t="shared" si="26"/>
        <v>Inauspicious Activities: Conflicts, legal issues, theft_x000D_</v>
      </c>
      <c r="BU18" s="5" t="str">
        <f t="shared" si="27"/>
        <v>Health Issues: Digestive issues, fever_x000D_</v>
      </c>
      <c r="BV18" s="5" t="str">
        <f t="shared" si="28"/>
        <v>Prayers or Rituals: Worship Lord Mitra_x000D_</v>
      </c>
      <c r="BW18" s="5" t="str">
        <f t="shared" si="29"/>
        <v>Historical/Mythological Significance: Birthplace of Anu, a great king in Hindu mythology_x000D_</v>
      </c>
      <c r="BX18" s="5" t="str">
        <f t="shared" si="30"/>
        <v>Mudra: Prithvi Mudra_x000D_</v>
      </c>
      <c r="BY18" s="5" t="str">
        <f t="shared" si="31"/>
        <v>Food/Dietary Recommendation: Nourishing, grounding foods_x000D_</v>
      </c>
      <c r="BZ18" s="5" t="str">
        <f t="shared" si="32"/>
        <v>Yoga Posture/Asana: Padmasana, Janu Sirsasana, Baddha Konasana_x000D_</v>
      </c>
      <c r="CA18" s="5" t="str">
        <f t="shared" si="33"/>
        <v>Tarot Card/Divination Symbol: Death_x000D_</v>
      </c>
      <c r="CB18" s="5" t="str">
        <f t="shared" si="34"/>
        <v>Hindu Festivals/Holidays: Diwali_x000D_</v>
      </c>
      <c r="CC18" s="5" t="str">
        <f t="shared" si="35"/>
        <v>Chakra/Energy Center: Muladhara_x000D_</v>
      </c>
      <c r="CD18" s="5" t="str">
        <f t="shared" si="36"/>
        <v>Yantra/Sacred Geometry: Maha Mrityunjaya Yantra_x000D_</v>
      </c>
      <c r="CE18" s="5" t="str">
        <f t="shared" si="37"/>
        <v>Spiritual Practice/Sadhana: Self-reflection and introspection_x000D_</v>
      </c>
      <c r="CF18" s="5" t="str">
        <f t="shared" si="38"/>
        <v>Metal/Mineral: Silver_x000D_</v>
      </c>
      <c r="CG18" s="5" t="str">
        <f t="shared" si="39"/>
        <v>Aromatherapy/Essential Oils: Patchouli, Vetiver, Myrrh_x000D_</v>
      </c>
      <c r="CH18" s="5" t="str">
        <f t="shared" si="40"/>
        <v>Personality Traits/Characteristics: Intuitive, loyal, intense_x000D_</v>
      </c>
      <c r="CI18" s="5" t="str">
        <f t="shared" si="41"/>
        <v>Mythological Story/Legend: Mitra, god of friendship_x000D_</v>
      </c>
      <c r="CJ18" s="5" t="str">
        <f t="shared" si="42"/>
        <v>Sound/Mantra: Om Mitraya Namaha_x000D_</v>
      </c>
      <c r="CK18" s="5" t="str">
        <f t="shared" si="43"/>
        <v>Flower: Red Lotus_x000D_</v>
      </c>
      <c r="CL18" s="5" t="str">
        <f t="shared" si="44"/>
        <v>Prana: Apana Vayu_x000D_</v>
      </c>
      <c r="CM18" s="5" t="str">
        <f t="shared" si="45"/>
        <v>Varna: Brahmin_x000D_</v>
      </c>
      <c r="CN18" s="5" t="str">
        <f t="shared" si="46"/>
        <v>Taste: Astringent_x000D_</v>
      </c>
      <c r="CO18" s="5" t="str">
        <f t="shared" si="47"/>
        <v>Dosha Element: Kapha_x000D_</v>
      </c>
    </row>
    <row r="19" spans="1:93" ht="35.4" customHeight="1">
      <c r="A19" s="5">
        <v>18</v>
      </c>
      <c r="B19" s="12" t="s">
        <v>248</v>
      </c>
      <c r="C19" s="5" t="s">
        <v>150</v>
      </c>
      <c r="D19" s="5" t="s">
        <v>249</v>
      </c>
      <c r="E19" s="5" t="s">
        <v>151</v>
      </c>
      <c r="F19" s="5" t="s">
        <v>48</v>
      </c>
      <c r="G19" s="5" t="s">
        <v>46</v>
      </c>
      <c r="H19" s="5" t="s">
        <v>65</v>
      </c>
      <c r="I19" s="5" t="s">
        <v>48</v>
      </c>
      <c r="J19" s="5" t="s">
        <v>250</v>
      </c>
      <c r="K19" s="5" t="s">
        <v>115</v>
      </c>
      <c r="L19" s="5" t="s">
        <v>251</v>
      </c>
      <c r="M19" s="5" t="s">
        <v>252</v>
      </c>
      <c r="N19" s="5" t="s">
        <v>115</v>
      </c>
      <c r="O19" s="5" t="s">
        <v>211</v>
      </c>
      <c r="P19" s="5" t="s">
        <v>110</v>
      </c>
      <c r="Q19" s="5" t="s">
        <v>153</v>
      </c>
      <c r="R19" s="5" t="s">
        <v>327</v>
      </c>
      <c r="S19" s="5" t="s">
        <v>363</v>
      </c>
      <c r="T19" s="5" t="s">
        <v>364</v>
      </c>
      <c r="U19" s="5" t="s">
        <v>365</v>
      </c>
      <c r="V19" s="5" t="s">
        <v>366</v>
      </c>
      <c r="W19" s="5" t="s">
        <v>309</v>
      </c>
      <c r="X19" s="5" t="s">
        <v>469</v>
      </c>
      <c r="Y19" s="5" t="s">
        <v>455</v>
      </c>
      <c r="Z19" s="5" t="s">
        <v>470</v>
      </c>
      <c r="AA19" s="5" t="s">
        <v>471</v>
      </c>
      <c r="AB19" s="5" t="s">
        <v>472</v>
      </c>
      <c r="AC19" s="5" t="s">
        <v>650</v>
      </c>
      <c r="AD19" s="5" t="s">
        <v>712</v>
      </c>
      <c r="AE19" s="5" t="s">
        <v>713</v>
      </c>
      <c r="AF19" s="5" t="s">
        <v>533</v>
      </c>
      <c r="AG19" s="5" t="s">
        <v>580</v>
      </c>
      <c r="AH19" s="5" t="s">
        <v>551</v>
      </c>
      <c r="AI19" s="5" t="s">
        <v>520</v>
      </c>
      <c r="AJ19" s="5" t="s">
        <v>714</v>
      </c>
      <c r="AK19" s="5" t="s">
        <v>554</v>
      </c>
      <c r="AL19" s="5" t="s">
        <v>715</v>
      </c>
      <c r="AM19" s="5" t="s">
        <v>716</v>
      </c>
      <c r="AN19" s="5" t="s">
        <v>703</v>
      </c>
      <c r="AO19" s="5" t="s">
        <v>153</v>
      </c>
      <c r="AP19" s="5" t="s">
        <v>115</v>
      </c>
      <c r="AQ19" s="5" t="s">
        <v>688</v>
      </c>
      <c r="AR19" s="5" t="s">
        <v>544</v>
      </c>
      <c r="AS19" s="5" t="s">
        <v>717</v>
      </c>
      <c r="AT19" s="5" t="s">
        <v>65</v>
      </c>
      <c r="AU19" s="5" t="str">
        <f t="shared" si="1"/>
        <v>Nakshatra: Jyeshtha
Ruling Deity: Indra_x000D_Symbol: Umbrella or Earring_x000D_Animal: Male Deer_x000D_Nature: Rajas_x000D_Gender: Male_x000D_Dosha: Vata_x000D_Guna: Rajas_x000D_Purpose: Protection and Elimination of Enemies_x000D_Tree: Palash_x000D_Gemstone: Garnet_x000D_Yoga: Soolaghna_x000D_Plant/Flower: Palash_x000D_Color: Grey_x000D_Planet: Mercury_x000D_Mantra: Om Indraya Namaha_x000D_Body Temperament: Watery_x000D_Career/Profession: Psychologists, Healers, Spiritual Gurus_x000D_Compatibility: Anuradha, Vishakha, Mula, Purvashadha, Uttarashadha_x000D_Lucky Numbers: 4, 9_x000D_Lucky Days: Wednesday, Saturday_x000D_Lucky Directions: South_x000D_Auspicious Activities: Seeking blessings, spiritual practices, starting new ventures_x000D_Inauspicious Activities: Conflicts, legal issues, theft_x000D_Health Issues: Joint pains, muscle problems_x000D_Prayers or Rituals: Worship Lord Indra_x000D_Historical/Mythological Significance: Birthplace of Indra's queen, Shachi_x000D_Mudra: Surya Mudra_x000D_Food/Dietary Recommendation: Foods rich in vitamins and minerals_x000D_Yoga Posture/Asana: Chakrasana, Surya Namaskar, Ustrasana_x000D_Tarot Card/Divination Symbol: The Emperor_x000D_Hindu Festivals/Holidays: Diwali_x000D_Chakra/Energy Center: Manipura_x000D_Yantra/Sacred Geometry: Surya Yantra_x000D_Spiritual Practice/Sadhana: Inner strength and confidence_x000D_Metal/Mineral: Copper_x000D_Aromatherapy/Essential Oils: Ginger, Lemongrass, Bergamot_x000D_Personality Traits/Characteristics: Courageous, determined, ambitious_x000D_Mythological Story/Legend: Indra, king of the gods_x000D_Sound/Mantra: Om Indraya Namaha_x000D_Flower: Palash_x000D_Prana: Udana Vayu_x000D_Varna: Kshatriya_x000D_Taste: Pungent_x000D_Dosha Element: Vata_x000D_</v>
      </c>
      <c r="AV19" s="5" t="str">
        <f t="shared" si="2"/>
        <v>Nakshatra: Jyeshtha
Ruling Deity: Indra_x000D_Symbol: Umbrella or Earring_x000D_Animal: Male Deer_x000D_Nature: Rajas_x000D_Gender: Male_x000D_Dosha: Vata_x000D_Guna: Rajas_x000D_Purpose: Protection and Elimination of Enemies_x000D_Tree: Palash_x000D_Gemstone: Garnet_x000D_Yoga: Soolaghna_x000D_Plant/Flower: Palash_x000D_Color: Grey_x000D_Planet: Mercury_x000D_Mantra: Om Indraya Namaha_x000D_Body Temperament: Watery_x000D_Career/Profession: Psychologists, Healers, Spiritual Gurus_x000D_Compatibility: Anuradha, Vishakha, Mula, Purvashadha, Uttarashadha_x000D_Lucky Numbers: 4, 9_x000D_Lucky Days: Wednesday, Saturday_x000D_Lucky Directions: South_x000D_Auspicious Activities: Seeking blessings, spiritual practices, starting new ventures_x000D_Inauspicious Activities: Conflicts, legal issues, theft_x000D_Health Issues: Joint pains, muscle problems_x000D_Prayers or Rituals: Worship Lord Indra_x000D_Historical/Mythological Significance: Birthplace of Indra's queen, Shachi_x000D_Mudra: Surya Mudra_x000D_Food/Dietary Recommendation: Foods rich in vitamins and minerals_x000D_Yoga Posture/Asana: Chakrasana, Surya Namaskar, Ustrasana_x000D_Tarot Card/Divination Symbol: The Emperor_x000D_Hindu Festivals/Holidays: Diwali_x000D_Chakra/Energy Center: Manipura_x000D_Yantra/Sacred Geometry: Surya Yantra_x000D_Spiritual Practice/Sadhana: Inner strength and confidence_x000D_Metal/Mineral: Copper_x000D_Aromatherapy/Essential Oils: Ginger, Lemongrass, Bergamot_x000D_Personality Traits/Characteristics: Courageous, determined, ambitious_x000D_Mythological Story/Legend: Indra, king of the gods_x000D_Sound/Mantra: Om Indraya Namaha_x000D_Flower: Palash_x000D_Prana: Udana Vayu_x000D_Varna: Kshatriya_x000D_Taste: Pungent_x000D_Dosha Element: Vata_x000D_</v>
      </c>
      <c r="AW19" s="5" t="str">
        <f t="shared" si="3"/>
        <v xml:space="preserve">Nakshatra: Jyeshtha
</v>
      </c>
      <c r="AX19" s="5" t="str">
        <f t="shared" si="4"/>
        <v>Ruling Deity: Indra_x000D_</v>
      </c>
      <c r="AY19" s="5" t="str">
        <f t="shared" si="5"/>
        <v>Symbol: Umbrella or Earring_x000D_</v>
      </c>
      <c r="AZ19" s="5" t="str">
        <f t="shared" si="6"/>
        <v>Animal: Male Deer_x000D_</v>
      </c>
      <c r="BA19" s="5" t="str">
        <f t="shared" si="7"/>
        <v>Nature: Rajas_x000D_</v>
      </c>
      <c r="BB19" s="5" t="str">
        <f t="shared" si="8"/>
        <v>Gender: Male_x000D_</v>
      </c>
      <c r="BC19" s="5" t="str">
        <f t="shared" si="9"/>
        <v>Dosha: Vata_x000D_</v>
      </c>
      <c r="BD19" s="5" t="str">
        <f t="shared" si="10"/>
        <v>Guna: Rajas_x000D_</v>
      </c>
      <c r="BE19" s="5" t="str">
        <f t="shared" si="11"/>
        <v>Purpose: Protection and Elimination of Enemies_x000D_</v>
      </c>
      <c r="BF19" s="5" t="str">
        <f t="shared" si="12"/>
        <v>Tree: Palash_x000D_</v>
      </c>
      <c r="BG19" s="5" t="str">
        <f t="shared" si="13"/>
        <v>Gemstone: Garnet_x000D_</v>
      </c>
      <c r="BH19" s="5" t="str">
        <f t="shared" si="14"/>
        <v>Yoga: Soolaghna_x000D_</v>
      </c>
      <c r="BI19" s="5" t="str">
        <f t="shared" si="15"/>
        <v>Plant/Flower: Palash_x000D_</v>
      </c>
      <c r="BJ19" s="5" t="str">
        <f t="shared" si="16"/>
        <v>Color: Grey_x000D_</v>
      </c>
      <c r="BK19" s="5" t="str">
        <f t="shared" si="17"/>
        <v>Planet: Mercury_x000D_</v>
      </c>
      <c r="BL19" s="5" t="str">
        <f t="shared" si="18"/>
        <v>Mantra: Om Indraya Namaha_x000D_</v>
      </c>
      <c r="BM19" s="5" t="str">
        <f t="shared" si="19"/>
        <v>Body Temperament: Watery_x000D_</v>
      </c>
      <c r="BN19" s="5" t="str">
        <f t="shared" si="20"/>
        <v>Career/Profession: Psychologists, Healers, Spiritual Gurus_x000D_</v>
      </c>
      <c r="BO19" s="5" t="str">
        <f t="shared" si="21"/>
        <v>Compatibility: Anuradha, Vishakha, Mula, Purvashadha, Uttarashadha_x000D_</v>
      </c>
      <c r="BP19" s="5" t="str">
        <f t="shared" si="22"/>
        <v>Lucky Numbers: 4, 9_x000D_</v>
      </c>
      <c r="BQ19" s="5" t="str">
        <f t="shared" si="23"/>
        <v>Lucky Days: Wednesday, Saturday_x000D_</v>
      </c>
      <c r="BR19" s="5" t="str">
        <f t="shared" si="24"/>
        <v>Lucky Directions: South_x000D_</v>
      </c>
      <c r="BS19" s="5" t="str">
        <f t="shared" si="25"/>
        <v>Auspicious Activities: Seeking blessings, spiritual practices, starting new ventures_x000D_</v>
      </c>
      <c r="BT19" s="5" t="str">
        <f t="shared" si="26"/>
        <v>Inauspicious Activities: Conflicts, legal issues, theft_x000D_</v>
      </c>
      <c r="BU19" s="5" t="str">
        <f t="shared" si="27"/>
        <v>Health Issues: Joint pains, muscle problems_x000D_</v>
      </c>
      <c r="BV19" s="5" t="str">
        <f t="shared" si="28"/>
        <v>Prayers or Rituals: Worship Lord Indra_x000D_</v>
      </c>
      <c r="BW19" s="5" t="str">
        <f t="shared" si="29"/>
        <v>Historical/Mythological Significance: Birthplace of Indra's queen, Shachi_x000D_</v>
      </c>
      <c r="BX19" s="5" t="str">
        <f t="shared" si="30"/>
        <v>Mudra: Surya Mudra_x000D_</v>
      </c>
      <c r="BY19" s="5" t="str">
        <f t="shared" si="31"/>
        <v>Food/Dietary Recommendation: Foods rich in vitamins and minerals_x000D_</v>
      </c>
      <c r="BZ19" s="5" t="str">
        <f t="shared" si="32"/>
        <v>Yoga Posture/Asana: Chakrasana, Surya Namaskar, Ustrasana_x000D_</v>
      </c>
      <c r="CA19" s="5" t="str">
        <f t="shared" si="33"/>
        <v>Tarot Card/Divination Symbol: The Emperor_x000D_</v>
      </c>
      <c r="CB19" s="5" t="str">
        <f t="shared" si="34"/>
        <v>Hindu Festivals/Holidays: Diwali_x000D_</v>
      </c>
      <c r="CC19" s="5" t="str">
        <f t="shared" si="35"/>
        <v>Chakra/Energy Center: Manipura_x000D_</v>
      </c>
      <c r="CD19" s="5" t="str">
        <f t="shared" si="36"/>
        <v>Yantra/Sacred Geometry: Surya Yantra_x000D_</v>
      </c>
      <c r="CE19" s="5" t="str">
        <f t="shared" si="37"/>
        <v>Spiritual Practice/Sadhana: Inner strength and confidence_x000D_</v>
      </c>
      <c r="CF19" s="5" t="str">
        <f t="shared" si="38"/>
        <v>Metal/Mineral: Copper_x000D_</v>
      </c>
      <c r="CG19" s="5" t="str">
        <f t="shared" si="39"/>
        <v>Aromatherapy/Essential Oils: Ginger, Lemongrass, Bergamot_x000D_</v>
      </c>
      <c r="CH19" s="5" t="str">
        <f t="shared" si="40"/>
        <v>Personality Traits/Characteristics: Courageous, determined, ambitious_x000D_</v>
      </c>
      <c r="CI19" s="5" t="str">
        <f t="shared" si="41"/>
        <v>Mythological Story/Legend: Indra, king of the gods_x000D_</v>
      </c>
      <c r="CJ19" s="5" t="str">
        <f t="shared" si="42"/>
        <v>Sound/Mantra: Om Indraya Namaha_x000D_</v>
      </c>
      <c r="CK19" s="5" t="str">
        <f t="shared" si="43"/>
        <v>Flower: Palash_x000D_</v>
      </c>
      <c r="CL19" s="5" t="str">
        <f t="shared" si="44"/>
        <v>Prana: Udana Vayu_x000D_</v>
      </c>
      <c r="CM19" s="5" t="str">
        <f t="shared" si="45"/>
        <v>Varna: Kshatriya_x000D_</v>
      </c>
      <c r="CN19" s="5" t="str">
        <f t="shared" si="46"/>
        <v>Taste: Pungent_x000D_</v>
      </c>
      <c r="CO19" s="5" t="str">
        <f t="shared" si="47"/>
        <v>Dosha Element: Vata_x000D_</v>
      </c>
    </row>
    <row r="20" spans="1:93" ht="35.4" customHeight="1">
      <c r="A20" s="5">
        <v>19</v>
      </c>
      <c r="B20" s="12" t="s">
        <v>253</v>
      </c>
      <c r="C20" s="5" t="s">
        <v>154</v>
      </c>
      <c r="D20" s="5" t="s">
        <v>254</v>
      </c>
      <c r="E20" s="5" t="s">
        <v>255</v>
      </c>
      <c r="F20" s="5" t="s">
        <v>59</v>
      </c>
      <c r="G20" s="5" t="s">
        <v>57</v>
      </c>
      <c r="H20" s="5" t="s">
        <v>58</v>
      </c>
      <c r="I20" s="5" t="s">
        <v>59</v>
      </c>
      <c r="J20" s="5" t="s">
        <v>256</v>
      </c>
      <c r="K20" s="5" t="s">
        <v>155</v>
      </c>
      <c r="L20" s="5" t="s">
        <v>49</v>
      </c>
      <c r="M20" s="5" t="s">
        <v>83</v>
      </c>
      <c r="N20" s="5" t="s">
        <v>155</v>
      </c>
      <c r="O20" s="5" t="s">
        <v>69</v>
      </c>
      <c r="P20" s="5" t="s">
        <v>52</v>
      </c>
      <c r="Q20" s="5" t="s">
        <v>257</v>
      </c>
      <c r="R20" s="5" t="s">
        <v>298</v>
      </c>
      <c r="S20" s="5" t="s">
        <v>367</v>
      </c>
      <c r="T20" s="5" t="s">
        <v>368</v>
      </c>
      <c r="U20" s="5" t="s">
        <v>369</v>
      </c>
      <c r="V20" s="5" t="s">
        <v>362</v>
      </c>
      <c r="W20" s="5" t="s">
        <v>318</v>
      </c>
      <c r="X20" s="5" t="s">
        <v>473</v>
      </c>
      <c r="Y20" s="5" t="s">
        <v>450</v>
      </c>
      <c r="Z20" s="5" t="s">
        <v>470</v>
      </c>
      <c r="AA20" s="5" t="s">
        <v>474</v>
      </c>
      <c r="AB20" s="5" t="s">
        <v>475</v>
      </c>
      <c r="AC20" s="5" t="s">
        <v>718</v>
      </c>
      <c r="AD20" s="5" t="s">
        <v>689</v>
      </c>
      <c r="AE20" s="5" t="s">
        <v>719</v>
      </c>
      <c r="AF20" s="5" t="s">
        <v>707</v>
      </c>
      <c r="AG20" s="5" t="s">
        <v>631</v>
      </c>
      <c r="AH20" s="5" t="s">
        <v>519</v>
      </c>
      <c r="AI20" s="5" t="s">
        <v>720</v>
      </c>
      <c r="AJ20" s="5" t="s">
        <v>721</v>
      </c>
      <c r="AK20" s="5" t="s">
        <v>621</v>
      </c>
      <c r="AL20" s="5" t="s">
        <v>722</v>
      </c>
      <c r="AM20" s="5" t="s">
        <v>723</v>
      </c>
      <c r="AN20" s="5" t="s">
        <v>724</v>
      </c>
      <c r="AO20" s="5" t="s">
        <v>725</v>
      </c>
      <c r="AP20" s="5" t="s">
        <v>726</v>
      </c>
      <c r="AQ20" s="5" t="s">
        <v>543</v>
      </c>
      <c r="AR20" s="5" t="s">
        <v>602</v>
      </c>
      <c r="AS20" s="5" t="s">
        <v>562</v>
      </c>
      <c r="AT20" s="5" t="s">
        <v>65</v>
      </c>
      <c r="AU20" s="5" t="str">
        <f t="shared" si="1"/>
        <v>Nakshatra: Mula
Ruling Deity: Nirriti_x000D_Symbol: Roots or Tail of Lion_x000D_Animal: Male Dog_x000D_Nature: Tamas_x000D_Gender: Female_x000D_Dosha: Kapha_x000D_Guna: Tamas_x000D_Purpose: Liberation_x000D_Tree: Dhatura_x000D_Gemstone: Cat's Eye_x000D_Yoga: Vaidhriti_x000D_Plant/Flower: Dhatura_x000D_Color: Red_x000D_Planet: Ketu_x000D_Mantra: Om Mule Namaha_x000D_Body Temperament: Fiery_x000D_Career/Profession: Astrologers, Researchers, Healers_x000D_Compatibility: Jyeshtha, Purvashadha, Uttarashadha, Shravana, Dhanishta_x000D_Lucky Numbers: 1, 7_x000D_Lucky Days: Tuesday, Saturday_x000D_Lucky Directions: North_x000D_Auspicious Activities: Starting new ventures, seeking knowledge, spiritual practices_x000D_Inauspicious Activities: Quarrels, conflicts, theft_x000D_Health Issues: Joint pains, muscle problems_x000D_Prayers or Rituals: Worship Lord Nritti_x000D_Historical/Mythological Significance: Birthplace of the goddess of destruction, Kali_x000D_Mudra: Varuna Mudra_x000D_Food/Dietary Recommendation: Light, easily digestible foods_x000D_Yoga Posture/Asana: Ardha Matsyendrasana, Dhanurasana, Setu Bandhasana_x000D_Tarot Card/Divination Symbol: Death_x000D_Hindu Festivals/Holidays: Navratri_x000D_Chakra/Energy Center: Muladhara_x000D_Yantra/Sacred Geometry: Kali Yantra_x000D_Spiritual Practice/Sadhana: Surrender and letting go_x000D_Metal/Mineral: Lead_x000D_Aromatherapy/Essential Oils: Eucalyptus, Frankincense, Myrrh_x000D_Personality Traits/Characteristics: Transformational, intense, secretive_x000D_Mythological Story/Legend: Nritti, goddess of destruction_x000D_Sound/Mantra: Om Nrittaye Namaha_x000D_Flower: Yellow Marigold_x000D_Prana: Apana Vayu_x000D_Varna: Sudra_x000D_Taste: Bitter_x000D_Dosha Element: Vata_x000D_</v>
      </c>
      <c r="AV20" s="5" t="str">
        <f t="shared" si="2"/>
        <v>Nakshatra: Mula
Ruling Deity: Nirriti_x000D_Symbol: Roots or Tail of Lion_x000D_Animal: Male Dog_x000D_Nature: Tamas_x000D_Gender: Female_x000D_Dosha: Kapha_x000D_Guna: Tamas_x000D_Purpose: Liberation_x000D_Tree: Dhatura_x000D_Gemstone: Cat's Eye_x000D_Yoga: Vaidhriti_x000D_Plant/Flower: Dhatura_x000D_Color: Red_x000D_Planet: Ketu_x000D_Mantra: Om Mule Namaha_x000D_Body Temperament: Fiery_x000D_Career/Profession: Astrologers, Researchers, Healers_x000D_Compatibility: Jyeshtha, Purvashadha, Uttarashadha, Shravana, Dhanishta_x000D_Lucky Numbers: 1, 7_x000D_Lucky Days: Tuesday, Saturday_x000D_Lucky Directions: North_x000D_Auspicious Activities: Starting new ventures, seeking knowledge, spiritual practices_x000D_Inauspicious Activities: Quarrels, conflicts, theft_x000D_Health Issues: Joint pains, muscle problems_x000D_Prayers or Rituals: Worship Lord Nritti_x000D_Historical/Mythological Significance: Birthplace of the goddess of destruction, Kali_x000D_Mudra: Varuna Mudra_x000D_Food/Dietary Recommendation: Light, easily digestible foods_x000D_Yoga Posture/Asana: Ardha Matsyendrasana, Dhanurasana, Setu Bandhasana_x000D_Tarot Card/Divination Symbol: Death_x000D_Hindu Festivals/Holidays: Navratri_x000D_Chakra/Energy Center: Muladhara_x000D_Yantra/Sacred Geometry: Kali Yantra_x000D_Spiritual Practice/Sadhana: Surrender and letting go_x000D_Metal/Mineral: Lead_x000D_Aromatherapy/Essential Oils: Eucalyptus, Frankincense, Myrrh_x000D_Personality Traits/Characteristics: Transformational, intense, secretive_x000D_Mythological Story/Legend: Nritti, goddess of destruction_x000D_Sound/Mantra: Om Nrittaye Namaha_x000D_Flower: Yellow Marigold_x000D_Prana: Apana Vayu_x000D_Varna: Sudra_x000D_Taste: Bitter_x000D_Dosha Element: Vata_x000D_</v>
      </c>
      <c r="AW20" s="5" t="str">
        <f t="shared" si="3"/>
        <v xml:space="preserve">Nakshatra: Mula
</v>
      </c>
      <c r="AX20" s="5" t="str">
        <f t="shared" si="4"/>
        <v>Ruling Deity: Nirriti_x000D_</v>
      </c>
      <c r="AY20" s="5" t="str">
        <f t="shared" si="5"/>
        <v>Symbol: Roots or Tail of Lion_x000D_</v>
      </c>
      <c r="AZ20" s="5" t="str">
        <f t="shared" si="6"/>
        <v>Animal: Male Dog_x000D_</v>
      </c>
      <c r="BA20" s="5" t="str">
        <f t="shared" si="7"/>
        <v>Nature: Tamas_x000D_</v>
      </c>
      <c r="BB20" s="5" t="str">
        <f t="shared" si="8"/>
        <v>Gender: Female_x000D_</v>
      </c>
      <c r="BC20" s="5" t="str">
        <f t="shared" si="9"/>
        <v>Dosha: Kapha_x000D_</v>
      </c>
      <c r="BD20" s="5" t="str">
        <f t="shared" si="10"/>
        <v>Guna: Tamas_x000D_</v>
      </c>
      <c r="BE20" s="5" t="str">
        <f t="shared" si="11"/>
        <v>Purpose: Liberation_x000D_</v>
      </c>
      <c r="BF20" s="5" t="str">
        <f t="shared" si="12"/>
        <v>Tree: Dhatura_x000D_</v>
      </c>
      <c r="BG20" s="5" t="str">
        <f t="shared" si="13"/>
        <v>Gemstone: Cat's Eye_x000D_</v>
      </c>
      <c r="BH20" s="5" t="str">
        <f t="shared" si="14"/>
        <v>Yoga: Vaidhriti_x000D_</v>
      </c>
      <c r="BI20" s="5" t="str">
        <f t="shared" si="15"/>
        <v>Plant/Flower: Dhatura_x000D_</v>
      </c>
      <c r="BJ20" s="5" t="str">
        <f t="shared" si="16"/>
        <v>Color: Red_x000D_</v>
      </c>
      <c r="BK20" s="5" t="str">
        <f t="shared" si="17"/>
        <v>Planet: Ketu_x000D_</v>
      </c>
      <c r="BL20" s="5" t="str">
        <f t="shared" si="18"/>
        <v>Mantra: Om Mule Namaha_x000D_</v>
      </c>
      <c r="BM20" s="5" t="str">
        <f t="shared" si="19"/>
        <v>Body Temperament: Fiery_x000D_</v>
      </c>
      <c r="BN20" s="5" t="str">
        <f t="shared" si="20"/>
        <v>Career/Profession: Astrologers, Researchers, Healers_x000D_</v>
      </c>
      <c r="BO20" s="5" t="str">
        <f t="shared" si="21"/>
        <v>Compatibility: Jyeshtha, Purvashadha, Uttarashadha, Shravana, Dhanishta_x000D_</v>
      </c>
      <c r="BP20" s="5" t="str">
        <f t="shared" si="22"/>
        <v>Lucky Numbers: 1, 7_x000D_</v>
      </c>
      <c r="BQ20" s="5" t="str">
        <f t="shared" si="23"/>
        <v>Lucky Days: Tuesday, Saturday_x000D_</v>
      </c>
      <c r="BR20" s="5" t="str">
        <f t="shared" si="24"/>
        <v>Lucky Directions: North_x000D_</v>
      </c>
      <c r="BS20" s="5" t="str">
        <f t="shared" si="25"/>
        <v>Auspicious Activities: Starting new ventures, seeking knowledge, spiritual practices_x000D_</v>
      </c>
      <c r="BT20" s="5" t="str">
        <f t="shared" si="26"/>
        <v>Inauspicious Activities: Quarrels, conflicts, theft_x000D_</v>
      </c>
      <c r="BU20" s="5" t="str">
        <f t="shared" si="27"/>
        <v>Health Issues: Joint pains, muscle problems_x000D_</v>
      </c>
      <c r="BV20" s="5" t="str">
        <f t="shared" si="28"/>
        <v>Prayers or Rituals: Worship Lord Nritti_x000D_</v>
      </c>
      <c r="BW20" s="5" t="str">
        <f t="shared" si="29"/>
        <v>Historical/Mythological Significance: Birthplace of the goddess of destruction, Kali_x000D_</v>
      </c>
      <c r="BX20" s="5" t="str">
        <f t="shared" si="30"/>
        <v>Mudra: Varuna Mudra_x000D_</v>
      </c>
      <c r="BY20" s="5" t="str">
        <f t="shared" si="31"/>
        <v>Food/Dietary Recommendation: Light, easily digestible foods_x000D_</v>
      </c>
      <c r="BZ20" s="5" t="str">
        <f t="shared" si="32"/>
        <v>Yoga Posture/Asana: Ardha Matsyendrasana, Dhanurasana, Setu Bandhasana_x000D_</v>
      </c>
      <c r="CA20" s="5" t="str">
        <f t="shared" si="33"/>
        <v>Tarot Card/Divination Symbol: Death_x000D_</v>
      </c>
      <c r="CB20" s="5" t="str">
        <f t="shared" si="34"/>
        <v>Hindu Festivals/Holidays: Navratri_x000D_</v>
      </c>
      <c r="CC20" s="5" t="str">
        <f t="shared" si="35"/>
        <v>Chakra/Energy Center: Muladhara_x000D_</v>
      </c>
      <c r="CD20" s="5" t="str">
        <f t="shared" si="36"/>
        <v>Yantra/Sacred Geometry: Kali Yantra_x000D_</v>
      </c>
      <c r="CE20" s="5" t="str">
        <f t="shared" si="37"/>
        <v>Spiritual Practice/Sadhana: Surrender and letting go_x000D_</v>
      </c>
      <c r="CF20" s="5" t="str">
        <f t="shared" si="38"/>
        <v>Metal/Mineral: Lead_x000D_</v>
      </c>
      <c r="CG20" s="5" t="str">
        <f t="shared" si="39"/>
        <v>Aromatherapy/Essential Oils: Eucalyptus, Frankincense, Myrrh_x000D_</v>
      </c>
      <c r="CH20" s="5" t="str">
        <f t="shared" si="40"/>
        <v>Personality Traits/Characteristics: Transformational, intense, secretive_x000D_</v>
      </c>
      <c r="CI20" s="5" t="str">
        <f t="shared" si="41"/>
        <v>Mythological Story/Legend: Nritti, goddess of destruction_x000D_</v>
      </c>
      <c r="CJ20" s="5" t="str">
        <f t="shared" si="42"/>
        <v>Sound/Mantra: Om Nrittaye Namaha_x000D_</v>
      </c>
      <c r="CK20" s="5" t="str">
        <f t="shared" si="43"/>
        <v>Flower: Yellow Marigold_x000D_</v>
      </c>
      <c r="CL20" s="5" t="str">
        <f t="shared" si="44"/>
        <v>Prana: Apana Vayu_x000D_</v>
      </c>
      <c r="CM20" s="5" t="str">
        <f t="shared" si="45"/>
        <v>Varna: Sudra_x000D_</v>
      </c>
      <c r="CN20" s="5" t="str">
        <f t="shared" si="46"/>
        <v>Taste: Bitter_x000D_</v>
      </c>
      <c r="CO20" s="5" t="str">
        <f t="shared" si="47"/>
        <v>Dosha Element: Vata_x000D_</v>
      </c>
    </row>
    <row r="21" spans="1:93" ht="35.4" customHeight="1">
      <c r="A21" s="5">
        <v>20</v>
      </c>
      <c r="B21" s="12" t="s">
        <v>156</v>
      </c>
      <c r="C21" s="5" t="s">
        <v>258</v>
      </c>
      <c r="D21" s="5" t="s">
        <v>259</v>
      </c>
      <c r="E21" s="5" t="s">
        <v>157</v>
      </c>
      <c r="F21" s="5" t="s">
        <v>75</v>
      </c>
      <c r="G21" s="5" t="s">
        <v>57</v>
      </c>
      <c r="H21" s="5" t="s">
        <v>47</v>
      </c>
      <c r="I21" s="5" t="s">
        <v>75</v>
      </c>
      <c r="J21" s="5" t="s">
        <v>260</v>
      </c>
      <c r="K21" s="5" t="s">
        <v>94</v>
      </c>
      <c r="L21" s="5" t="s">
        <v>104</v>
      </c>
      <c r="M21" s="5" t="s">
        <v>139</v>
      </c>
      <c r="N21" s="5" t="s">
        <v>94</v>
      </c>
      <c r="O21" s="5" t="s">
        <v>144</v>
      </c>
      <c r="P21" s="5" t="s">
        <v>62</v>
      </c>
      <c r="Q21" s="5" t="s">
        <v>261</v>
      </c>
      <c r="R21" s="5" t="s">
        <v>298</v>
      </c>
      <c r="S21" s="5" t="s">
        <v>370</v>
      </c>
      <c r="T21" s="5" t="s">
        <v>371</v>
      </c>
      <c r="U21" s="5" t="s">
        <v>372</v>
      </c>
      <c r="V21" s="5" t="s">
        <v>330</v>
      </c>
      <c r="W21" s="5" t="s">
        <v>303</v>
      </c>
      <c r="X21" s="5" t="s">
        <v>462</v>
      </c>
      <c r="Y21" s="5" t="s">
        <v>455</v>
      </c>
      <c r="Z21" s="5" t="s">
        <v>476</v>
      </c>
      <c r="AA21" s="5" t="s">
        <v>477</v>
      </c>
      <c r="AB21" s="5" t="s">
        <v>478</v>
      </c>
      <c r="AC21" s="5" t="s">
        <v>628</v>
      </c>
      <c r="AD21" s="5" t="s">
        <v>727</v>
      </c>
      <c r="AE21" s="5" t="s">
        <v>728</v>
      </c>
      <c r="AF21" s="5" t="s">
        <v>682</v>
      </c>
      <c r="AG21" s="5" t="s">
        <v>729</v>
      </c>
      <c r="AH21" s="5" t="s">
        <v>551</v>
      </c>
      <c r="AI21" s="5" t="s">
        <v>520</v>
      </c>
      <c r="AJ21" s="5" t="s">
        <v>730</v>
      </c>
      <c r="AK21" s="5" t="s">
        <v>130</v>
      </c>
      <c r="AL21" s="5" t="s">
        <v>731</v>
      </c>
      <c r="AM21" s="5" t="s">
        <v>732</v>
      </c>
      <c r="AN21" s="5" t="s">
        <v>733</v>
      </c>
      <c r="AO21" s="5" t="s">
        <v>734</v>
      </c>
      <c r="AP21" s="5" t="s">
        <v>115</v>
      </c>
      <c r="AQ21" s="5" t="s">
        <v>560</v>
      </c>
      <c r="AR21" s="5" t="s">
        <v>544</v>
      </c>
      <c r="AS21" s="5" t="s">
        <v>562</v>
      </c>
      <c r="AT21" s="5" t="s">
        <v>65</v>
      </c>
      <c r="AU21" s="5" t="str">
        <f t="shared" si="1"/>
        <v>Nakshatra: Purva Ashadha
Ruling Deity: Apah_x000D_Symbol: Elephant Tusk or Fan_x000D_Animal: Male Monkey_x000D_Nature: Sattva_x000D_Gender: Female_x000D_Dosha: Pitta_x000D_Guna: Sattva_x000D_Purpose: Fortunate and Accomplished_x000D_Tree: Ashvattha_x000D_Gemstone: Blue Sapphire_x000D_Yoga: Vishwadeva_x000D_Plant/Flower: Ashvattha_x000D_Color: Golden_x000D_Planet: Venus_x000D_Mantra: Om Apah Namaha_x000D_Body Temperament: Fiery_x000D_Career/Profession: Athletes, Musicians, Entrepreneurs_x000D_Compatibility: Mula, Uttarashadha, Shravana, Dhanishta, Shatabhisha_x000D_Lucky Numbers: 8, 9_x000D_Lucky Days: Monday, Thursday_x000D_Lucky Directions: East_x000D_Auspicious Activities: Starting new ventures, seeking blessings, spiritual practices_x000D_Inauspicious Activities: Conflicts, legal issues, theft_x000D_Health Issues: Hip and back problems, arthritis_x000D_Prayers or Rituals: Worship Lord Apas_x000D_Historical/Mythological Significance: Birthplace of the gods, the Ashwini Kumaras_x000D_Mudra: Abhaya Mudra_x000D_Food/Dietary Recommendation: Light and nutritious meals, fresh fruits and vegetables_x000D_Yoga Posture/Asana: Ardha Matsyendrasana, Hanumanasana, Parighasana_x000D_Tarot Card/Divination Symbol: The Wheel of Fortune_x000D_Hindu Festivals/Holidays: Guru Purnima_x000D_Chakra/Energy Center: Manipura_x000D_Yantra/Sacred Geometry: Surya Yantra_x000D_Spiritual Practice/Sadhana: Bhakti yoga and devotion to God_x000D_Metal/Mineral: Gold_x000D_Aromatherapy/Essential Oils: Frankincense, Sandalwood, Rose_x000D_Personality Traits/Characteristics: Optimistic, generous, creative_x000D_Mythological Story/Legend: Apasara Urvashi_x000D_Sound/Mantra: Om Namo Narayana_x000D_Flower: Palash_x000D_Prana: Samana Vayu_x000D_Varna: Kshatriya_x000D_Taste: Bitter_x000D_Dosha Element: Vata_x000D_</v>
      </c>
      <c r="AV21" s="5" t="str">
        <f t="shared" si="2"/>
        <v>Nakshatra: Purva Ashadha
Ruling Deity: Apah_x000D_Symbol: Elephant Tusk or Fan_x000D_Animal: Male Monkey_x000D_Nature: Sattva_x000D_Gender: Female_x000D_Dosha: Pitta_x000D_Guna: Sattva_x000D_Purpose: Fortunate and Accomplished_x000D_Tree: Ashvattha_x000D_Gemstone: Blue Sapphire_x000D_Yoga: Vishwadeva_x000D_Plant/Flower: Ashvattha_x000D_Color: Golden_x000D_Planet: Venus_x000D_Mantra: Om Apah Namaha_x000D_Body Temperament: Fiery_x000D_Career/Profession: Athletes, Musicians, Entrepreneurs_x000D_Compatibility: Mula, Uttarashadha, Shravana, Dhanishta, Shatabhisha_x000D_Lucky Numbers: 8, 9_x000D_Lucky Days: Monday, Thursday_x000D_Lucky Directions: East_x000D_Auspicious Activities: Starting new ventures, seeking blessings, spiritual practices_x000D_Inauspicious Activities: Conflicts, legal issues, theft_x000D_Health Issues: Hip and back problems, arthritis_x000D_Prayers or Rituals: Worship Lord Apas_x000D_Historical/Mythological Significance: Birthplace of the gods, the Ashwini Kumaras_x000D_Mudra: Abhaya Mudra_x000D_Food/Dietary Recommendation: Light and nutritious meals, fresh fruits and vegetables_x000D_Yoga Posture/Asana: Ardha Matsyendrasana, Hanumanasana, Parighasana_x000D_Tarot Card/Divination Symbol: The Wheel of Fortune_x000D_Hindu Festivals/Holidays: Guru Purnima_x000D_Chakra/Energy Center: Manipura_x000D_Yantra/Sacred Geometry: Surya Yantra_x000D_Spiritual Practice/Sadhana: Bhakti yoga and devotion to God_x000D_Metal/Mineral: Gold_x000D_Aromatherapy/Essential Oils: Frankincense, Sandalwood, Rose_x000D_Personality Traits/Characteristics: Optimistic, generous, creative_x000D_Mythological Story/Legend: Apasara Urvashi_x000D_Sound/Mantra: Om Namo Narayana_x000D_Flower: Palash_x000D_Prana: Samana Vayu_x000D_Varna: Kshatriya_x000D_Taste: Bitter_x000D_Dosha Element: Vata_x000D_</v>
      </c>
      <c r="AW21" s="5" t="str">
        <f t="shared" si="3"/>
        <v xml:space="preserve">Nakshatra: Purva Ashadha
</v>
      </c>
      <c r="AX21" s="5" t="str">
        <f t="shared" si="4"/>
        <v>Ruling Deity: Apah_x000D_</v>
      </c>
      <c r="AY21" s="5" t="str">
        <f t="shared" si="5"/>
        <v>Symbol: Elephant Tusk or Fan_x000D_</v>
      </c>
      <c r="AZ21" s="5" t="str">
        <f t="shared" si="6"/>
        <v>Animal: Male Monkey_x000D_</v>
      </c>
      <c r="BA21" s="5" t="str">
        <f t="shared" si="7"/>
        <v>Nature: Sattva_x000D_</v>
      </c>
      <c r="BB21" s="5" t="str">
        <f t="shared" si="8"/>
        <v>Gender: Female_x000D_</v>
      </c>
      <c r="BC21" s="5" t="str">
        <f t="shared" si="9"/>
        <v>Dosha: Pitta_x000D_</v>
      </c>
      <c r="BD21" s="5" t="str">
        <f t="shared" si="10"/>
        <v>Guna: Sattva_x000D_</v>
      </c>
      <c r="BE21" s="5" t="str">
        <f t="shared" si="11"/>
        <v>Purpose: Fortunate and Accomplished_x000D_</v>
      </c>
      <c r="BF21" s="5" t="str">
        <f t="shared" si="12"/>
        <v>Tree: Ashvattha_x000D_</v>
      </c>
      <c r="BG21" s="5" t="str">
        <f t="shared" si="13"/>
        <v>Gemstone: Blue Sapphire_x000D_</v>
      </c>
      <c r="BH21" s="5" t="str">
        <f t="shared" si="14"/>
        <v>Yoga: Vishwadeva_x000D_</v>
      </c>
      <c r="BI21" s="5" t="str">
        <f t="shared" si="15"/>
        <v>Plant/Flower: Ashvattha_x000D_</v>
      </c>
      <c r="BJ21" s="5" t="str">
        <f t="shared" si="16"/>
        <v>Color: Golden_x000D_</v>
      </c>
      <c r="BK21" s="5" t="str">
        <f t="shared" si="17"/>
        <v>Planet: Venus_x000D_</v>
      </c>
      <c r="BL21" s="5" t="str">
        <f t="shared" si="18"/>
        <v>Mantra: Om Apah Namaha_x000D_</v>
      </c>
      <c r="BM21" s="5" t="str">
        <f t="shared" si="19"/>
        <v>Body Temperament: Fiery_x000D_</v>
      </c>
      <c r="BN21" s="5" t="str">
        <f t="shared" si="20"/>
        <v>Career/Profession: Athletes, Musicians, Entrepreneurs_x000D_</v>
      </c>
      <c r="BO21" s="5" t="str">
        <f t="shared" si="21"/>
        <v>Compatibility: Mula, Uttarashadha, Shravana, Dhanishta, Shatabhisha_x000D_</v>
      </c>
      <c r="BP21" s="5" t="str">
        <f t="shared" si="22"/>
        <v>Lucky Numbers: 8, 9_x000D_</v>
      </c>
      <c r="BQ21" s="5" t="str">
        <f t="shared" si="23"/>
        <v>Lucky Days: Monday, Thursday_x000D_</v>
      </c>
      <c r="BR21" s="5" t="str">
        <f t="shared" si="24"/>
        <v>Lucky Directions: East_x000D_</v>
      </c>
      <c r="BS21" s="5" t="str">
        <f t="shared" si="25"/>
        <v>Auspicious Activities: Starting new ventures, seeking blessings, spiritual practices_x000D_</v>
      </c>
      <c r="BT21" s="5" t="str">
        <f t="shared" si="26"/>
        <v>Inauspicious Activities: Conflicts, legal issues, theft_x000D_</v>
      </c>
      <c r="BU21" s="5" t="str">
        <f t="shared" si="27"/>
        <v>Health Issues: Hip and back problems, arthritis_x000D_</v>
      </c>
      <c r="BV21" s="5" t="str">
        <f t="shared" si="28"/>
        <v>Prayers or Rituals: Worship Lord Apas_x000D_</v>
      </c>
      <c r="BW21" s="5" t="str">
        <f t="shared" si="29"/>
        <v>Historical/Mythological Significance: Birthplace of the gods, the Ashwini Kumaras_x000D_</v>
      </c>
      <c r="BX21" s="5" t="str">
        <f t="shared" si="30"/>
        <v>Mudra: Abhaya Mudra_x000D_</v>
      </c>
      <c r="BY21" s="5" t="str">
        <f t="shared" si="31"/>
        <v>Food/Dietary Recommendation: Light and nutritious meals, fresh fruits and vegetables_x000D_</v>
      </c>
      <c r="BZ21" s="5" t="str">
        <f t="shared" si="32"/>
        <v>Yoga Posture/Asana: Ardha Matsyendrasana, Hanumanasana, Parighasana_x000D_</v>
      </c>
      <c r="CA21" s="5" t="str">
        <f t="shared" si="33"/>
        <v>Tarot Card/Divination Symbol: The Wheel of Fortune_x000D_</v>
      </c>
      <c r="CB21" s="5" t="str">
        <f t="shared" si="34"/>
        <v>Hindu Festivals/Holidays: Guru Purnima_x000D_</v>
      </c>
      <c r="CC21" s="5" t="str">
        <f t="shared" si="35"/>
        <v>Chakra/Energy Center: Manipura_x000D_</v>
      </c>
      <c r="CD21" s="5" t="str">
        <f t="shared" si="36"/>
        <v>Yantra/Sacred Geometry: Surya Yantra_x000D_</v>
      </c>
      <c r="CE21" s="5" t="str">
        <f t="shared" si="37"/>
        <v>Spiritual Practice/Sadhana: Bhakti yoga and devotion to God_x000D_</v>
      </c>
      <c r="CF21" s="5" t="str">
        <f t="shared" si="38"/>
        <v>Metal/Mineral: Gold_x000D_</v>
      </c>
      <c r="CG21" s="5" t="str">
        <f t="shared" si="39"/>
        <v>Aromatherapy/Essential Oils: Frankincense, Sandalwood, Rose_x000D_</v>
      </c>
      <c r="CH21" s="5" t="str">
        <f t="shared" si="40"/>
        <v>Personality Traits/Characteristics: Optimistic, generous, creative_x000D_</v>
      </c>
      <c r="CI21" s="5" t="str">
        <f t="shared" si="41"/>
        <v>Mythological Story/Legend: Apasara Urvashi_x000D_</v>
      </c>
      <c r="CJ21" s="5" t="str">
        <f t="shared" si="42"/>
        <v>Sound/Mantra: Om Namo Narayana_x000D_</v>
      </c>
      <c r="CK21" s="5" t="str">
        <f t="shared" si="43"/>
        <v>Flower: Palash_x000D_</v>
      </c>
      <c r="CL21" s="5" t="str">
        <f t="shared" si="44"/>
        <v>Prana: Samana Vayu_x000D_</v>
      </c>
      <c r="CM21" s="5" t="str">
        <f t="shared" si="45"/>
        <v>Varna: Kshatriya_x000D_</v>
      </c>
      <c r="CN21" s="5" t="str">
        <f t="shared" si="46"/>
        <v>Taste: Bitter_x000D_</v>
      </c>
      <c r="CO21" s="5" t="str">
        <f t="shared" si="47"/>
        <v>Dosha Element: Vata_x000D_</v>
      </c>
    </row>
    <row r="22" spans="1:93" ht="35.4" customHeight="1">
      <c r="A22" s="5">
        <v>21</v>
      </c>
      <c r="B22" s="12" t="s">
        <v>262</v>
      </c>
      <c r="C22" s="5" t="s">
        <v>158</v>
      </c>
      <c r="D22" s="5" t="s">
        <v>263</v>
      </c>
      <c r="E22" s="5" t="s">
        <v>159</v>
      </c>
      <c r="F22" s="5" t="s">
        <v>48</v>
      </c>
      <c r="G22" s="5" t="s">
        <v>46</v>
      </c>
      <c r="H22" s="5" t="s">
        <v>65</v>
      </c>
      <c r="I22" s="5" t="s">
        <v>48</v>
      </c>
      <c r="J22" s="5" t="s">
        <v>264</v>
      </c>
      <c r="K22" s="5" t="s">
        <v>82</v>
      </c>
      <c r="L22" s="5" t="s">
        <v>104</v>
      </c>
      <c r="M22" s="5" t="s">
        <v>265</v>
      </c>
      <c r="N22" s="5" t="s">
        <v>82</v>
      </c>
      <c r="O22" s="5" t="s">
        <v>69</v>
      </c>
      <c r="P22" s="5" t="s">
        <v>70</v>
      </c>
      <c r="Q22" s="5" t="s">
        <v>266</v>
      </c>
      <c r="R22" s="5" t="s">
        <v>304</v>
      </c>
      <c r="S22" s="5" t="s">
        <v>373</v>
      </c>
      <c r="T22" s="5" t="s">
        <v>374</v>
      </c>
      <c r="U22" s="5" t="s">
        <v>352</v>
      </c>
      <c r="V22" s="5" t="s">
        <v>375</v>
      </c>
      <c r="W22" s="5" t="s">
        <v>318</v>
      </c>
      <c r="X22" s="5" t="s">
        <v>462</v>
      </c>
      <c r="Y22" s="5" t="s">
        <v>455</v>
      </c>
      <c r="Z22" s="5" t="s">
        <v>463</v>
      </c>
      <c r="AA22" s="5" t="s">
        <v>479</v>
      </c>
      <c r="AB22" s="5" t="s">
        <v>480</v>
      </c>
      <c r="AC22" s="5" t="s">
        <v>603</v>
      </c>
      <c r="AD22" s="5" t="s">
        <v>735</v>
      </c>
      <c r="AE22" s="5" t="s">
        <v>736</v>
      </c>
      <c r="AF22" s="5" t="s">
        <v>737</v>
      </c>
      <c r="AG22" s="5" t="s">
        <v>738</v>
      </c>
      <c r="AH22" s="5" t="s">
        <v>581</v>
      </c>
      <c r="AI22" s="5" t="s">
        <v>606</v>
      </c>
      <c r="AJ22" s="5" t="s">
        <v>739</v>
      </c>
      <c r="AK22" s="5" t="s">
        <v>538</v>
      </c>
      <c r="AL22" s="5" t="s">
        <v>740</v>
      </c>
      <c r="AM22" s="5" t="s">
        <v>741</v>
      </c>
      <c r="AN22" s="5" t="s">
        <v>742</v>
      </c>
      <c r="AO22" s="5" t="s">
        <v>743</v>
      </c>
      <c r="AP22" s="5" t="s">
        <v>744</v>
      </c>
      <c r="AQ22" s="5" t="s">
        <v>575</v>
      </c>
      <c r="AR22" s="5" t="s">
        <v>544</v>
      </c>
      <c r="AS22" s="5" t="s">
        <v>545</v>
      </c>
      <c r="AT22" s="5" t="s">
        <v>47</v>
      </c>
      <c r="AU22" s="5" t="str">
        <f t="shared" si="1"/>
        <v>Nakshatra: Uttara Ashadha
Ruling Deity: Vishvadevas_x000D_Symbol: Tusk of an Elephant_x000D_Animal: Male Mongoose_x000D_Nature: Rajas_x000D_Gender: Male_x000D_Dosha: Vata_x000D_Guna: Rajas_x000D_Purpose: Courage and Determination_x000D_Tree: Arjuna_x000D_Gemstone: Blue Sapphire_x000D_Yoga: Ugra_x000D_Plant/Flower: Arjuna_x000D_Color: Red_x000D_Planet: Sun_x000D_Mantra: Om Vishvadevaya Namaha_x000D_Body Temperament: Earthy_x000D_Career/Profession: Leaders, Managers, Politicians_x000D_Compatibility: Mula, Purvashadha, Shravana, Dhanishta, Shatabhisha_x000D_Lucky Numbers: 3, 6_x000D_Lucky Days: Sunday, Thursday_x000D_Lucky Directions: North_x000D_Auspicious Activities: Starting new ventures, seeking blessings, spiritual practices_x000D_Inauspicious Activities: Conflicts, legal issues, theft_x000D_Health Issues: Digestive issues, skin problems_x000D_Prayers or Rituals: Worship Lord Vishvadeva_x000D_Historical/Mythological Significance: Birthplace of the Sun god's charioteer, Arun_x000D_Mudra: Ganesha Mudra_x000D_Food/Dietary Recommendation: Light and wholesome meals, fresh fruits and vegetables_x000D_Yoga Posture/Asana: Vrikshasana, Natarajasana, Navasana_x000D_Tarot Card/Divination Symbol: The World_x000D_Hindu Festivals/Holidays: Makar Sankranti_x000D_Chakra/Energy Center: Vishuddha_x000D_Yantra/Sacred Geometry: Sri Yantra_x000D_Spiritual Practice/Sadhana: Meditation and self-reflection_x000D_Metal/Mineral: Silver_x000D_Aromatherapy/Essential Oils: Lavender, Rosemary, Cedarwood_x000D_Personality Traits/Characteristics: Disciplined, determined, responsible_x000D_Mythological Story/Legend: Sun God Surya_x000D_Sound/Mantra: Om Bhur Bhuva Swaha_x000D_Flower: Marigold_x000D_Prana: Vyana Vayu_x000D_Varna: Kshatriya_x000D_Taste: Astringent_x000D_Dosha Element: Pitta_x000D_</v>
      </c>
      <c r="AV22" s="5" t="str">
        <f t="shared" si="2"/>
        <v>Nakshatra: Uttara Ashadha
Ruling Deity: Vishvadevas_x000D_Symbol: Tusk of an Elephant_x000D_Animal: Male Mongoose_x000D_Nature: Rajas_x000D_Gender: Male_x000D_Dosha: Vata_x000D_Guna: Rajas_x000D_Purpose: Courage and Determination_x000D_Tree: Arjuna_x000D_Gemstone: Blue Sapphire_x000D_Yoga: Ugra_x000D_Plant/Flower: Arjuna_x000D_Color: Red_x000D_Planet: Sun_x000D_Mantra: Om Vishvadevaya Namaha_x000D_Body Temperament: Earthy_x000D_Career/Profession: Leaders, Managers, Politicians_x000D_Compatibility: Mula, Purvashadha, Shravana, Dhanishta, Shatabhisha_x000D_Lucky Numbers: 3, 6_x000D_Lucky Days: Sunday, Thursday_x000D_Lucky Directions: North_x000D_Auspicious Activities: Starting new ventures, seeking blessings, spiritual practices_x000D_Inauspicious Activities: Conflicts, legal issues, theft_x000D_Health Issues: Digestive issues, skin problems_x000D_Prayers or Rituals: Worship Lord Vishvadeva_x000D_Historical/Mythological Significance: Birthplace of the Sun god's charioteer, Arun_x000D_Mudra: Ganesha Mudra_x000D_Food/Dietary Recommendation: Light and wholesome meals, fresh fruits and vegetables_x000D_Yoga Posture/Asana: Vrikshasana, Natarajasana, Navasana_x000D_Tarot Card/Divination Symbol: The World_x000D_Hindu Festivals/Holidays: Makar Sankranti_x000D_Chakra/Energy Center: Vishuddha_x000D_Yantra/Sacred Geometry: Sri Yantra_x000D_Spiritual Practice/Sadhana: Meditation and self-reflection_x000D_Metal/Mineral: Silver_x000D_Aromatherapy/Essential Oils: Lavender, Rosemary, Cedarwood_x000D_Personality Traits/Characteristics: Disciplined, determined, responsible_x000D_Mythological Story/Legend: Sun God Surya_x000D_Sound/Mantra: Om Bhur Bhuva Swaha_x000D_Flower: Marigold_x000D_Prana: Vyana Vayu_x000D_Varna: Kshatriya_x000D_Taste: Astringent_x000D_Dosha Element: Pitta_x000D_</v>
      </c>
      <c r="AW22" s="5" t="str">
        <f t="shared" si="3"/>
        <v xml:space="preserve">Nakshatra: Uttara Ashadha
</v>
      </c>
      <c r="AX22" s="5" t="str">
        <f t="shared" si="4"/>
        <v>Ruling Deity: Vishvadevas_x000D_</v>
      </c>
      <c r="AY22" s="5" t="str">
        <f t="shared" si="5"/>
        <v>Symbol: Tusk of an Elephant_x000D_</v>
      </c>
      <c r="AZ22" s="5" t="str">
        <f t="shared" si="6"/>
        <v>Animal: Male Mongoose_x000D_</v>
      </c>
      <c r="BA22" s="5" t="str">
        <f t="shared" si="7"/>
        <v>Nature: Rajas_x000D_</v>
      </c>
      <c r="BB22" s="5" t="str">
        <f t="shared" si="8"/>
        <v>Gender: Male_x000D_</v>
      </c>
      <c r="BC22" s="5" t="str">
        <f t="shared" si="9"/>
        <v>Dosha: Vata_x000D_</v>
      </c>
      <c r="BD22" s="5" t="str">
        <f t="shared" si="10"/>
        <v>Guna: Rajas_x000D_</v>
      </c>
      <c r="BE22" s="5" t="str">
        <f t="shared" si="11"/>
        <v>Purpose: Courage and Determination_x000D_</v>
      </c>
      <c r="BF22" s="5" t="str">
        <f t="shared" si="12"/>
        <v>Tree: Arjuna_x000D_</v>
      </c>
      <c r="BG22" s="5" t="str">
        <f t="shared" si="13"/>
        <v>Gemstone: Blue Sapphire_x000D_</v>
      </c>
      <c r="BH22" s="5" t="str">
        <f t="shared" si="14"/>
        <v>Yoga: Ugra_x000D_</v>
      </c>
      <c r="BI22" s="5" t="str">
        <f t="shared" si="15"/>
        <v>Plant/Flower: Arjuna_x000D_</v>
      </c>
      <c r="BJ22" s="5" t="str">
        <f t="shared" si="16"/>
        <v>Color: Red_x000D_</v>
      </c>
      <c r="BK22" s="5" t="str">
        <f t="shared" si="17"/>
        <v>Planet: Sun_x000D_</v>
      </c>
      <c r="BL22" s="5" t="str">
        <f t="shared" si="18"/>
        <v>Mantra: Om Vishvadevaya Namaha_x000D_</v>
      </c>
      <c r="BM22" s="5" t="str">
        <f t="shared" si="19"/>
        <v>Body Temperament: Earthy_x000D_</v>
      </c>
      <c r="BN22" s="5" t="str">
        <f t="shared" si="20"/>
        <v>Career/Profession: Leaders, Managers, Politicians_x000D_</v>
      </c>
      <c r="BO22" s="5" t="str">
        <f t="shared" si="21"/>
        <v>Compatibility: Mula, Purvashadha, Shravana, Dhanishta, Shatabhisha_x000D_</v>
      </c>
      <c r="BP22" s="5" t="str">
        <f t="shared" si="22"/>
        <v>Lucky Numbers: 3, 6_x000D_</v>
      </c>
      <c r="BQ22" s="5" t="str">
        <f t="shared" si="23"/>
        <v>Lucky Days: Sunday, Thursday_x000D_</v>
      </c>
      <c r="BR22" s="5" t="str">
        <f t="shared" si="24"/>
        <v>Lucky Directions: North_x000D_</v>
      </c>
      <c r="BS22" s="5" t="str">
        <f t="shared" si="25"/>
        <v>Auspicious Activities: Starting new ventures, seeking blessings, spiritual practices_x000D_</v>
      </c>
      <c r="BT22" s="5" t="str">
        <f t="shared" si="26"/>
        <v>Inauspicious Activities: Conflicts, legal issues, theft_x000D_</v>
      </c>
      <c r="BU22" s="5" t="str">
        <f t="shared" si="27"/>
        <v>Health Issues: Digestive issues, skin problems_x000D_</v>
      </c>
      <c r="BV22" s="5" t="str">
        <f t="shared" si="28"/>
        <v>Prayers or Rituals: Worship Lord Vishvadeva_x000D_</v>
      </c>
      <c r="BW22" s="5" t="str">
        <f t="shared" si="29"/>
        <v>Historical/Mythological Significance: Birthplace of the Sun god's charioteer, Arun_x000D_</v>
      </c>
      <c r="BX22" s="5" t="str">
        <f t="shared" si="30"/>
        <v>Mudra: Ganesha Mudra_x000D_</v>
      </c>
      <c r="BY22" s="5" t="str">
        <f t="shared" si="31"/>
        <v>Food/Dietary Recommendation: Light and wholesome meals, fresh fruits and vegetables_x000D_</v>
      </c>
      <c r="BZ22" s="5" t="str">
        <f t="shared" si="32"/>
        <v>Yoga Posture/Asana: Vrikshasana, Natarajasana, Navasana_x000D_</v>
      </c>
      <c r="CA22" s="5" t="str">
        <f t="shared" si="33"/>
        <v>Tarot Card/Divination Symbol: The World_x000D_</v>
      </c>
      <c r="CB22" s="5" t="str">
        <f t="shared" si="34"/>
        <v>Hindu Festivals/Holidays: Makar Sankranti_x000D_</v>
      </c>
      <c r="CC22" s="5" t="str">
        <f t="shared" si="35"/>
        <v>Chakra/Energy Center: Vishuddha_x000D_</v>
      </c>
      <c r="CD22" s="5" t="str">
        <f t="shared" si="36"/>
        <v>Yantra/Sacred Geometry: Sri Yantra_x000D_</v>
      </c>
      <c r="CE22" s="5" t="str">
        <f t="shared" si="37"/>
        <v>Spiritual Practice/Sadhana: Meditation and self-reflection_x000D_</v>
      </c>
      <c r="CF22" s="5" t="str">
        <f t="shared" si="38"/>
        <v>Metal/Mineral: Silver_x000D_</v>
      </c>
      <c r="CG22" s="5" t="str">
        <f t="shared" si="39"/>
        <v>Aromatherapy/Essential Oils: Lavender, Rosemary, Cedarwood_x000D_</v>
      </c>
      <c r="CH22" s="5" t="str">
        <f t="shared" si="40"/>
        <v>Personality Traits/Characteristics: Disciplined, determined, responsible_x000D_</v>
      </c>
      <c r="CI22" s="5" t="str">
        <f t="shared" si="41"/>
        <v>Mythological Story/Legend: Sun God Surya_x000D_</v>
      </c>
      <c r="CJ22" s="5" t="str">
        <f t="shared" si="42"/>
        <v>Sound/Mantra: Om Bhur Bhuva Swaha_x000D_</v>
      </c>
      <c r="CK22" s="5" t="str">
        <f t="shared" si="43"/>
        <v>Flower: Marigold_x000D_</v>
      </c>
      <c r="CL22" s="5" t="str">
        <f t="shared" si="44"/>
        <v>Prana: Vyana Vayu_x000D_</v>
      </c>
      <c r="CM22" s="5" t="str">
        <f t="shared" si="45"/>
        <v>Varna: Kshatriya_x000D_</v>
      </c>
      <c r="CN22" s="5" t="str">
        <f t="shared" si="46"/>
        <v>Taste: Astringent_x000D_</v>
      </c>
      <c r="CO22" s="5" t="str">
        <f t="shared" si="47"/>
        <v>Dosha Element: Pitta_x000D_</v>
      </c>
    </row>
    <row r="23" spans="1:93" ht="35.4" customHeight="1">
      <c r="A23" s="5">
        <v>22</v>
      </c>
      <c r="B23" s="12" t="s">
        <v>160</v>
      </c>
      <c r="C23" s="5" t="s">
        <v>161</v>
      </c>
      <c r="D23" s="5" t="s">
        <v>267</v>
      </c>
      <c r="E23" s="5" t="s">
        <v>157</v>
      </c>
      <c r="F23" s="5" t="s">
        <v>48</v>
      </c>
      <c r="G23" s="5" t="s">
        <v>57</v>
      </c>
      <c r="H23" s="5" t="s">
        <v>65</v>
      </c>
      <c r="I23" s="5" t="s">
        <v>48</v>
      </c>
      <c r="J23" s="5" t="s">
        <v>268</v>
      </c>
      <c r="K23" s="5" t="s">
        <v>103</v>
      </c>
      <c r="L23" s="5" t="s">
        <v>104</v>
      </c>
      <c r="M23" s="5" t="s">
        <v>269</v>
      </c>
      <c r="N23" s="5" t="s">
        <v>147</v>
      </c>
      <c r="O23" s="5" t="s">
        <v>105</v>
      </c>
      <c r="P23" s="5" t="s">
        <v>79</v>
      </c>
      <c r="Q23" s="5" t="s">
        <v>162</v>
      </c>
      <c r="R23" s="5" t="s">
        <v>304</v>
      </c>
      <c r="S23" s="5" t="s">
        <v>376</v>
      </c>
      <c r="T23" s="5" t="s">
        <v>377</v>
      </c>
      <c r="U23" s="5" t="s">
        <v>326</v>
      </c>
      <c r="V23" s="5" t="s">
        <v>330</v>
      </c>
      <c r="W23" s="5" t="s">
        <v>323</v>
      </c>
      <c r="X23" s="5" t="s">
        <v>469</v>
      </c>
      <c r="Y23" s="5" t="s">
        <v>455</v>
      </c>
      <c r="Z23" s="5" t="s">
        <v>481</v>
      </c>
      <c r="AA23" s="5" t="s">
        <v>482</v>
      </c>
      <c r="AB23" s="5" t="s">
        <v>483</v>
      </c>
      <c r="AC23" s="5" t="s">
        <v>745</v>
      </c>
      <c r="AD23" s="5" t="s">
        <v>746</v>
      </c>
      <c r="AE23" s="5" t="s">
        <v>747</v>
      </c>
      <c r="AF23" s="5" t="s">
        <v>748</v>
      </c>
      <c r="AG23" s="5" t="s">
        <v>749</v>
      </c>
      <c r="AH23" s="5" t="s">
        <v>750</v>
      </c>
      <c r="AI23" s="5" t="s">
        <v>751</v>
      </c>
      <c r="AJ23" s="5" t="s">
        <v>752</v>
      </c>
      <c r="AK23" s="5" t="s">
        <v>753</v>
      </c>
      <c r="AL23" s="5" t="s">
        <v>754</v>
      </c>
      <c r="AM23" s="5" t="s">
        <v>755</v>
      </c>
      <c r="AN23" s="5" t="s">
        <v>756</v>
      </c>
      <c r="AO23" s="5" t="s">
        <v>757</v>
      </c>
      <c r="AP23" s="5" t="s">
        <v>147</v>
      </c>
      <c r="AQ23" s="5" t="s">
        <v>575</v>
      </c>
      <c r="AR23" s="5" t="s">
        <v>65</v>
      </c>
      <c r="AS23" s="5" t="s">
        <v>545</v>
      </c>
      <c r="AT23" s="5" t="s">
        <v>65</v>
      </c>
      <c r="AU23" s="5" t="str">
        <f t="shared" si="1"/>
        <v>Nakshatra: Shravana
Ruling Deity: Vishnu_x000D_Symbol: Three Footprints or Ear_x000D_Animal: Male Monkey_x000D_Nature: Rajas_x000D_Gender: Female_x000D_Dosha: Vata_x000D_Guna: Rajas_x000D_Purpose: Learning and Acquiring Knowledge_x000D_Tree: Shami_x000D_Gemstone: Blue Sapphire_x000D_Yoga: Vishram_x000D_Plant/Flower: Lotus_x000D_Color: Black_x000D_Planet: Moon_x000D_Mantra: Om Vishnave Namaha_x000D_Body Temperament: Earthy_x000D_Career/Profession: Scientists, Researchers, Engineers_x000D_Compatibility: Uttarashadha, Purvabhadrapada, Dhanishta, Shatabhisha, Purva Bhadrapada_x000D_Lucky Numbers: 4, 8_x000D_Lucky Days: Monday, Thursday_x000D_Lucky Directions: West_x000D_Auspicious Activities: Seeking blessings, spiritual practices, starting new ventures_x000D_Inauspicious Activities: Conflicts, legal issues, theft_x000D_Health Issues: Ear and throat problems, arthritis_x000D_Prayers or Rituals: Worship Lord Vishnu_x000D_Historical/Mythological Significance: Associated with the goddess Saraswati_x000D_Mudra: Jnana Mudra_x000D_Food/Dietary Recommendation: Light and cooling meals, fresh fruits and vegetables_x000D_Yoga Posture/Asana: Trikonasana, Matsyasana, Bhujangasana_x000D_Tarot Card/Divination Symbol: The Hermit_x000D_Hindu Festivals/Holidays: Shravana Nakshatra_x000D_Chakra/Energy Center: Ajna_x000D_Yantra/Sacred Geometry: Sarva Yantra_x000D_Spiritual Practice/Sadhana: Meditation and inner wisdom_x000D_Metal/Mineral: Iron_x000D_Aromatherapy/Essential Oils: Jasmine, Lavender, Sandalwood_x000D_Personality Traits/Characteristics: Wise, intuitive, perceptive_x000D_Mythological Story/Legend: King Janaka_x000D_Sound/Mantra: Om Namah Shivaya_x000D_Flower: Lotus_x000D_Prana: Vyana Vayu_x000D_Varna: Vata_x000D_Taste: Astringent_x000D_Dosha Element: Vata_x000D_</v>
      </c>
      <c r="AV23" s="5" t="str">
        <f t="shared" si="2"/>
        <v>Nakshatra: Shravana
Ruling Deity: Vishnu_x000D_Symbol: Three Footprints or Ear_x000D_Animal: Male Monkey_x000D_Nature: Rajas_x000D_Gender: Female_x000D_Dosha: Vata_x000D_Guna: Rajas_x000D_Purpose: Learning and Acquiring Knowledge_x000D_Tree: Shami_x000D_Gemstone: Blue Sapphire_x000D_Yoga: Vishram_x000D_Plant/Flower: Lotus_x000D_Color: Black_x000D_Planet: Moon_x000D_Mantra: Om Vishnave Namaha_x000D_Body Temperament: Earthy_x000D_Career/Profession: Scientists, Researchers, Engineers_x000D_Compatibility: Uttarashadha, Purvabhadrapada, Dhanishta, Shatabhisha, Purva Bhadrapada_x000D_Lucky Numbers: 4, 8_x000D_Lucky Days: Monday, Thursday_x000D_Lucky Directions: West_x000D_Auspicious Activities: Seeking blessings, spiritual practices, starting new ventures_x000D_Inauspicious Activities: Conflicts, legal issues, theft_x000D_Health Issues: Ear and throat problems, arthritis_x000D_Prayers or Rituals: Worship Lord Vishnu_x000D_Historical/Mythological Significance: Associated with the goddess Saraswati_x000D_Mudra: Jnana Mudra_x000D_Food/Dietary Recommendation: Light and cooling meals, fresh fruits and vegetables_x000D_Yoga Posture/Asana: Trikonasana, Matsyasana, Bhujangasana_x000D_Tarot Card/Divination Symbol: The Hermit_x000D_Hindu Festivals/Holidays: Shravana Nakshatra_x000D_Chakra/Energy Center: Ajna_x000D_Yantra/Sacred Geometry: Sarva Yantra_x000D_Spiritual Practice/Sadhana: Meditation and inner wisdom_x000D_Metal/Mineral: Iron_x000D_Aromatherapy/Essential Oils: Jasmine, Lavender, Sandalwood_x000D_Personality Traits/Characteristics: Wise, intuitive, perceptive_x000D_Mythological Story/Legend: King Janaka_x000D_Sound/Mantra: Om Namah Shivaya_x000D_Flower: Lotus_x000D_Prana: Vyana Vayu_x000D_Varna: Vata_x000D_Taste: Astringent_x000D_Dosha Element: Vata_x000D_</v>
      </c>
      <c r="AW23" s="5" t="str">
        <f t="shared" si="3"/>
        <v xml:space="preserve">Nakshatra: Shravana
</v>
      </c>
      <c r="AX23" s="5" t="str">
        <f t="shared" si="4"/>
        <v>Ruling Deity: Vishnu_x000D_</v>
      </c>
      <c r="AY23" s="5" t="str">
        <f t="shared" si="5"/>
        <v>Symbol: Three Footprints or Ear_x000D_</v>
      </c>
      <c r="AZ23" s="5" t="str">
        <f t="shared" si="6"/>
        <v>Animal: Male Monkey_x000D_</v>
      </c>
      <c r="BA23" s="5" t="str">
        <f t="shared" si="7"/>
        <v>Nature: Rajas_x000D_</v>
      </c>
      <c r="BB23" s="5" t="str">
        <f t="shared" si="8"/>
        <v>Gender: Female_x000D_</v>
      </c>
      <c r="BC23" s="5" t="str">
        <f t="shared" si="9"/>
        <v>Dosha: Vata_x000D_</v>
      </c>
      <c r="BD23" s="5" t="str">
        <f t="shared" si="10"/>
        <v>Guna: Rajas_x000D_</v>
      </c>
      <c r="BE23" s="5" t="str">
        <f t="shared" si="11"/>
        <v>Purpose: Learning and Acquiring Knowledge_x000D_</v>
      </c>
      <c r="BF23" s="5" t="str">
        <f t="shared" si="12"/>
        <v>Tree: Shami_x000D_</v>
      </c>
      <c r="BG23" s="5" t="str">
        <f t="shared" si="13"/>
        <v>Gemstone: Blue Sapphire_x000D_</v>
      </c>
      <c r="BH23" s="5" t="str">
        <f t="shared" si="14"/>
        <v>Yoga: Vishram_x000D_</v>
      </c>
      <c r="BI23" s="5" t="str">
        <f t="shared" si="15"/>
        <v>Plant/Flower: Lotus_x000D_</v>
      </c>
      <c r="BJ23" s="5" t="str">
        <f t="shared" si="16"/>
        <v>Color: Black_x000D_</v>
      </c>
      <c r="BK23" s="5" t="str">
        <f t="shared" si="17"/>
        <v>Planet: Moon_x000D_</v>
      </c>
      <c r="BL23" s="5" t="str">
        <f t="shared" si="18"/>
        <v>Mantra: Om Vishnave Namaha_x000D_</v>
      </c>
      <c r="BM23" s="5" t="str">
        <f t="shared" si="19"/>
        <v>Body Temperament: Earthy_x000D_</v>
      </c>
      <c r="BN23" s="5" t="str">
        <f t="shared" si="20"/>
        <v>Career/Profession: Scientists, Researchers, Engineers_x000D_</v>
      </c>
      <c r="BO23" s="5" t="str">
        <f t="shared" si="21"/>
        <v>Compatibility: Uttarashadha, Purvabhadrapada, Dhanishta, Shatabhisha, Purva Bhadrapada_x000D_</v>
      </c>
      <c r="BP23" s="5" t="str">
        <f t="shared" si="22"/>
        <v>Lucky Numbers: 4, 8_x000D_</v>
      </c>
      <c r="BQ23" s="5" t="str">
        <f t="shared" si="23"/>
        <v>Lucky Days: Monday, Thursday_x000D_</v>
      </c>
      <c r="BR23" s="5" t="str">
        <f t="shared" si="24"/>
        <v>Lucky Directions: West_x000D_</v>
      </c>
      <c r="BS23" s="5" t="str">
        <f t="shared" si="25"/>
        <v>Auspicious Activities: Seeking blessings, spiritual practices, starting new ventures_x000D_</v>
      </c>
      <c r="BT23" s="5" t="str">
        <f t="shared" si="26"/>
        <v>Inauspicious Activities: Conflicts, legal issues, theft_x000D_</v>
      </c>
      <c r="BU23" s="5" t="str">
        <f t="shared" si="27"/>
        <v>Health Issues: Ear and throat problems, arthritis_x000D_</v>
      </c>
      <c r="BV23" s="5" t="str">
        <f t="shared" si="28"/>
        <v>Prayers or Rituals: Worship Lord Vishnu_x000D_</v>
      </c>
      <c r="BW23" s="5" t="str">
        <f t="shared" si="29"/>
        <v>Historical/Mythological Significance: Associated with the goddess Saraswati_x000D_</v>
      </c>
      <c r="BX23" s="5" t="str">
        <f t="shared" si="30"/>
        <v>Mudra: Jnana Mudra_x000D_</v>
      </c>
      <c r="BY23" s="5" t="str">
        <f t="shared" si="31"/>
        <v>Food/Dietary Recommendation: Light and cooling meals, fresh fruits and vegetables_x000D_</v>
      </c>
      <c r="BZ23" s="5" t="str">
        <f t="shared" si="32"/>
        <v>Yoga Posture/Asana: Trikonasana, Matsyasana, Bhujangasana_x000D_</v>
      </c>
      <c r="CA23" s="5" t="str">
        <f t="shared" si="33"/>
        <v>Tarot Card/Divination Symbol: The Hermit_x000D_</v>
      </c>
      <c r="CB23" s="5" t="str">
        <f t="shared" si="34"/>
        <v>Hindu Festivals/Holidays: Shravana Nakshatra_x000D_</v>
      </c>
      <c r="CC23" s="5" t="str">
        <f t="shared" si="35"/>
        <v>Chakra/Energy Center: Ajna_x000D_</v>
      </c>
      <c r="CD23" s="5" t="str">
        <f t="shared" si="36"/>
        <v>Yantra/Sacred Geometry: Sarva Yantra_x000D_</v>
      </c>
      <c r="CE23" s="5" t="str">
        <f t="shared" si="37"/>
        <v>Spiritual Practice/Sadhana: Meditation and inner wisdom_x000D_</v>
      </c>
      <c r="CF23" s="5" t="str">
        <f t="shared" si="38"/>
        <v>Metal/Mineral: Iron_x000D_</v>
      </c>
      <c r="CG23" s="5" t="str">
        <f t="shared" si="39"/>
        <v>Aromatherapy/Essential Oils: Jasmine, Lavender, Sandalwood_x000D_</v>
      </c>
      <c r="CH23" s="5" t="str">
        <f t="shared" si="40"/>
        <v>Personality Traits/Characteristics: Wise, intuitive, perceptive_x000D_</v>
      </c>
      <c r="CI23" s="5" t="str">
        <f t="shared" si="41"/>
        <v>Mythological Story/Legend: King Janaka_x000D_</v>
      </c>
      <c r="CJ23" s="5" t="str">
        <f t="shared" si="42"/>
        <v>Sound/Mantra: Om Namah Shivaya_x000D_</v>
      </c>
      <c r="CK23" s="5" t="str">
        <f t="shared" si="43"/>
        <v>Flower: Lotus_x000D_</v>
      </c>
      <c r="CL23" s="5" t="str">
        <f t="shared" si="44"/>
        <v>Prana: Vyana Vayu_x000D_</v>
      </c>
      <c r="CM23" s="5" t="str">
        <f t="shared" si="45"/>
        <v>Varna: Vata_x000D_</v>
      </c>
      <c r="CN23" s="5" t="str">
        <f t="shared" si="46"/>
        <v>Taste: Astringent_x000D_</v>
      </c>
      <c r="CO23" s="5" t="str">
        <f t="shared" si="47"/>
        <v>Dosha Element: Vata_x000D_</v>
      </c>
    </row>
    <row r="24" spans="1:93" ht="35.4" customHeight="1">
      <c r="A24" s="5">
        <v>23</v>
      </c>
      <c r="B24" s="12" t="s">
        <v>163</v>
      </c>
      <c r="C24" s="5" t="s">
        <v>164</v>
      </c>
      <c r="D24" s="5" t="s">
        <v>270</v>
      </c>
      <c r="E24" s="5" t="s">
        <v>271</v>
      </c>
      <c r="F24" s="5" t="s">
        <v>75</v>
      </c>
      <c r="G24" s="5" t="s">
        <v>46</v>
      </c>
      <c r="H24" s="5" t="s">
        <v>47</v>
      </c>
      <c r="I24" s="5" t="s">
        <v>75</v>
      </c>
      <c r="J24" s="5" t="s">
        <v>272</v>
      </c>
      <c r="K24" s="5" t="s">
        <v>133</v>
      </c>
      <c r="L24" s="5" t="s">
        <v>60</v>
      </c>
      <c r="M24" s="5" t="s">
        <v>273</v>
      </c>
      <c r="N24" s="5" t="s">
        <v>274</v>
      </c>
      <c r="O24" s="5" t="s">
        <v>165</v>
      </c>
      <c r="P24" s="5" t="s">
        <v>84</v>
      </c>
      <c r="Q24" s="5" t="s">
        <v>166</v>
      </c>
      <c r="R24" s="5" t="s">
        <v>298</v>
      </c>
      <c r="S24" s="5" t="s">
        <v>378</v>
      </c>
      <c r="T24" s="5" t="s">
        <v>379</v>
      </c>
      <c r="U24" s="5" t="s">
        <v>322</v>
      </c>
      <c r="V24" s="5" t="s">
        <v>366</v>
      </c>
      <c r="W24" s="5" t="s">
        <v>309</v>
      </c>
      <c r="X24" s="5" t="s">
        <v>484</v>
      </c>
      <c r="Y24" s="5" t="s">
        <v>455</v>
      </c>
      <c r="Z24" s="5" t="s">
        <v>485</v>
      </c>
      <c r="AA24" s="5" t="s">
        <v>486</v>
      </c>
      <c r="AB24" s="5" t="s">
        <v>487</v>
      </c>
      <c r="AC24" s="5" t="s">
        <v>679</v>
      </c>
      <c r="AD24" s="5" t="s">
        <v>758</v>
      </c>
      <c r="AE24" s="5" t="s">
        <v>759</v>
      </c>
      <c r="AF24" s="5" t="s">
        <v>760</v>
      </c>
      <c r="AG24" s="5" t="s">
        <v>761</v>
      </c>
      <c r="AH24" s="5" t="s">
        <v>581</v>
      </c>
      <c r="AI24" s="5" t="s">
        <v>606</v>
      </c>
      <c r="AJ24" s="5" t="s">
        <v>762</v>
      </c>
      <c r="AK24" s="5" t="s">
        <v>130</v>
      </c>
      <c r="AL24" s="5" t="s">
        <v>763</v>
      </c>
      <c r="AM24" s="5" t="s">
        <v>764</v>
      </c>
      <c r="AN24" s="5" t="s">
        <v>765</v>
      </c>
      <c r="AO24" s="5" t="s">
        <v>766</v>
      </c>
      <c r="AP24" s="5" t="s">
        <v>767</v>
      </c>
      <c r="AQ24" s="5" t="s">
        <v>527</v>
      </c>
      <c r="AR24" s="5" t="s">
        <v>47</v>
      </c>
      <c r="AS24" s="5" t="s">
        <v>562</v>
      </c>
      <c r="AT24" s="5" t="s">
        <v>58</v>
      </c>
      <c r="AU24" s="5" t="str">
        <f t="shared" si="1"/>
        <v>Nakshatra: Dhanishta
Ruling Deity: Vasus_x000D_Symbol: Drum or Flute_x000D_Animal: Female Lion_x000D_Nature: Sattva_x000D_Gender: Male_x000D_Dosha: Pitta_x000D_Guna: Sattva_x000D_Purpose: Wealth, Prosperity, and Good Fortune_x000D_Tree: Kadamba_x000D_Gemstone: Gomedhikam_x000D_Yoga: Shoola_x000D_Plant/Flower: Apamarga_x000D_Color: Brown_x000D_Planet: Mars_x000D_Mantra: Om Vasave Namaha_x000D_Body Temperament: Fiery_x000D_Career/Profession: Entertainers, Musicians, Athletes_x000D_Compatibility: Mula, Purvashadha, Uttarashadha, Shravana, Shatabhisha_x000D_Lucky Numbers: 3, 5_x000D_Lucky Days: Wednesday, Saturday_x000D_Lucky Directions: South_x000D_Auspicious Activities: Starting new ventures, seeking knowledge, artistic pursuits_x000D_Inauspicious Activities: Conflicts, legal issues, theft_x000D_Health Issues: Leg and bone problems, arthritis_x000D_Prayers or Rituals: Worship Lord Vasu_x000D_Historical/Mythological Significance: Birthplace of the Vasus, a group of divine beings_x000D_Mudra: Vayu Mudra_x000D_Food/Dietary Recommendation: Light, nutritious and easily digestible food_x000D_Yoga Posture/Asana: Gomukhasana, Vrikshasana, Tadasana_x000D_Tarot Card/Divination Symbol: The Star_x000D_Hindu Festivals/Holidays: Shivaratri_x000D_Chakra/Energy Center: Vishuddha_x000D_Yantra/Sacred Geometry: Sri Yantra_x000D_Spiritual Practice/Sadhana: Chanting and meditation_x000D_Metal/Mineral: Gold_x000D_Aromatherapy/Essential Oils: Frankincense, Myrrh, Sandalwood_x000D_Personality Traits/Characteristics: Success-oriented, friendly, and ambitious_x000D_Mythological Story/Legend: The divine architect Vishwakarma_x000D_Sound/Mantra: Om Shri Vishnave Namaha_x000D_Flower: Drumstick Flower_x000D_Prana: Prana Vayu_x000D_Varna: Pitta_x000D_Taste: Bitter_x000D_Dosha Element: Kapha_x000D_</v>
      </c>
      <c r="AV24" s="5" t="str">
        <f t="shared" si="2"/>
        <v>Nakshatra: Dhanishta
Ruling Deity: Vasus_x000D_Symbol: Drum or Flute_x000D_Animal: Female Lion_x000D_Nature: Sattva_x000D_Gender: Male_x000D_Dosha: Pitta_x000D_Guna: Sattva_x000D_Purpose: Wealth, Prosperity, and Good Fortune_x000D_Tree: Kadamba_x000D_Gemstone: Gomedhikam_x000D_Yoga: Shoola_x000D_Plant/Flower: Apamarga_x000D_Color: Brown_x000D_Planet: Mars_x000D_Mantra: Om Vasave Namaha_x000D_Body Temperament: Fiery_x000D_Career/Profession: Entertainers, Musicians, Athletes_x000D_Compatibility: Mula, Purvashadha, Uttarashadha, Shravana, Shatabhisha_x000D_Lucky Numbers: 3, 5_x000D_Lucky Days: Wednesday, Saturday_x000D_Lucky Directions: South_x000D_Auspicious Activities: Starting new ventures, seeking knowledge, artistic pursuits_x000D_Inauspicious Activities: Conflicts, legal issues, theft_x000D_Health Issues: Leg and bone problems, arthritis_x000D_Prayers or Rituals: Worship Lord Vasu_x000D_Historical/Mythological Significance: Birthplace of the Vasus, a group of divine beings_x000D_Mudra: Vayu Mudra_x000D_Food/Dietary Recommendation: Light, nutritious and easily digestible food_x000D_Yoga Posture/Asana: Gomukhasana, Vrikshasana, Tadasana_x000D_Tarot Card/Divination Symbol: The Star_x000D_Hindu Festivals/Holidays: Shivaratri_x000D_Chakra/Energy Center: Vishuddha_x000D_Yantra/Sacred Geometry: Sri Yantra_x000D_Spiritual Practice/Sadhana: Chanting and meditation_x000D_Metal/Mineral: Gold_x000D_Aromatherapy/Essential Oils: Frankincense, Myrrh, Sandalwood_x000D_Personality Traits/Characteristics: Success-oriented, friendly, and ambitious_x000D_Mythological Story/Legend: The divine architect Vishwakarma_x000D_Sound/Mantra: Om Shri Vishnave Namaha_x000D_Flower: Drumstick Flower_x000D_Prana: Prana Vayu_x000D_Varna: Pitta_x000D_Taste: Bitter_x000D_Dosha Element: Kapha_x000D_</v>
      </c>
      <c r="AW24" s="5" t="str">
        <f t="shared" si="3"/>
        <v xml:space="preserve">Nakshatra: Dhanishta
</v>
      </c>
      <c r="AX24" s="5" t="str">
        <f t="shared" si="4"/>
        <v>Ruling Deity: Vasus_x000D_</v>
      </c>
      <c r="AY24" s="5" t="str">
        <f t="shared" si="5"/>
        <v>Symbol: Drum or Flute_x000D_</v>
      </c>
      <c r="AZ24" s="5" t="str">
        <f t="shared" si="6"/>
        <v>Animal: Female Lion_x000D_</v>
      </c>
      <c r="BA24" s="5" t="str">
        <f t="shared" si="7"/>
        <v>Nature: Sattva_x000D_</v>
      </c>
      <c r="BB24" s="5" t="str">
        <f t="shared" si="8"/>
        <v>Gender: Male_x000D_</v>
      </c>
      <c r="BC24" s="5" t="str">
        <f t="shared" si="9"/>
        <v>Dosha: Pitta_x000D_</v>
      </c>
      <c r="BD24" s="5" t="str">
        <f t="shared" si="10"/>
        <v>Guna: Sattva_x000D_</v>
      </c>
      <c r="BE24" s="5" t="str">
        <f t="shared" si="11"/>
        <v>Purpose: Wealth, Prosperity, and Good Fortune_x000D_</v>
      </c>
      <c r="BF24" s="5" t="str">
        <f t="shared" si="12"/>
        <v>Tree: Kadamba_x000D_</v>
      </c>
      <c r="BG24" s="5" t="str">
        <f t="shared" si="13"/>
        <v>Gemstone: Gomedhikam_x000D_</v>
      </c>
      <c r="BH24" s="5" t="str">
        <f t="shared" si="14"/>
        <v>Yoga: Shoola_x000D_</v>
      </c>
      <c r="BI24" s="5" t="str">
        <f t="shared" si="15"/>
        <v>Plant/Flower: Apamarga_x000D_</v>
      </c>
      <c r="BJ24" s="5" t="str">
        <f t="shared" si="16"/>
        <v>Color: Brown_x000D_</v>
      </c>
      <c r="BK24" s="5" t="str">
        <f t="shared" si="17"/>
        <v>Planet: Mars_x000D_</v>
      </c>
      <c r="BL24" s="5" t="str">
        <f t="shared" si="18"/>
        <v>Mantra: Om Vasave Namaha_x000D_</v>
      </c>
      <c r="BM24" s="5" t="str">
        <f t="shared" si="19"/>
        <v>Body Temperament: Fiery_x000D_</v>
      </c>
      <c r="BN24" s="5" t="str">
        <f t="shared" si="20"/>
        <v>Career/Profession: Entertainers, Musicians, Athletes_x000D_</v>
      </c>
      <c r="BO24" s="5" t="str">
        <f t="shared" si="21"/>
        <v>Compatibility: Mula, Purvashadha, Uttarashadha, Shravana, Shatabhisha_x000D_</v>
      </c>
      <c r="BP24" s="5" t="str">
        <f t="shared" si="22"/>
        <v>Lucky Numbers: 3, 5_x000D_</v>
      </c>
      <c r="BQ24" s="5" t="str">
        <f t="shared" si="23"/>
        <v>Lucky Days: Wednesday, Saturday_x000D_</v>
      </c>
      <c r="BR24" s="5" t="str">
        <f t="shared" si="24"/>
        <v>Lucky Directions: South_x000D_</v>
      </c>
      <c r="BS24" s="5" t="str">
        <f t="shared" si="25"/>
        <v>Auspicious Activities: Starting new ventures, seeking knowledge, artistic pursuits_x000D_</v>
      </c>
      <c r="BT24" s="5" t="str">
        <f t="shared" si="26"/>
        <v>Inauspicious Activities: Conflicts, legal issues, theft_x000D_</v>
      </c>
      <c r="BU24" s="5" t="str">
        <f t="shared" si="27"/>
        <v>Health Issues: Leg and bone problems, arthritis_x000D_</v>
      </c>
      <c r="BV24" s="5" t="str">
        <f t="shared" si="28"/>
        <v>Prayers or Rituals: Worship Lord Vasu_x000D_</v>
      </c>
      <c r="BW24" s="5" t="str">
        <f t="shared" si="29"/>
        <v>Historical/Mythological Significance: Birthplace of the Vasus, a group of divine beings_x000D_</v>
      </c>
      <c r="BX24" s="5" t="str">
        <f t="shared" si="30"/>
        <v>Mudra: Vayu Mudra_x000D_</v>
      </c>
      <c r="BY24" s="5" t="str">
        <f t="shared" si="31"/>
        <v>Food/Dietary Recommendation: Light, nutritious and easily digestible food_x000D_</v>
      </c>
      <c r="BZ24" s="5" t="str">
        <f t="shared" si="32"/>
        <v>Yoga Posture/Asana: Gomukhasana, Vrikshasana, Tadasana_x000D_</v>
      </c>
      <c r="CA24" s="5" t="str">
        <f t="shared" si="33"/>
        <v>Tarot Card/Divination Symbol: The Star_x000D_</v>
      </c>
      <c r="CB24" s="5" t="str">
        <f t="shared" si="34"/>
        <v>Hindu Festivals/Holidays: Shivaratri_x000D_</v>
      </c>
      <c r="CC24" s="5" t="str">
        <f t="shared" si="35"/>
        <v>Chakra/Energy Center: Vishuddha_x000D_</v>
      </c>
      <c r="CD24" s="5" t="str">
        <f t="shared" si="36"/>
        <v>Yantra/Sacred Geometry: Sri Yantra_x000D_</v>
      </c>
      <c r="CE24" s="5" t="str">
        <f t="shared" si="37"/>
        <v>Spiritual Practice/Sadhana: Chanting and meditation_x000D_</v>
      </c>
      <c r="CF24" s="5" t="str">
        <f t="shared" si="38"/>
        <v>Metal/Mineral: Gold_x000D_</v>
      </c>
      <c r="CG24" s="5" t="str">
        <f t="shared" si="39"/>
        <v>Aromatherapy/Essential Oils: Frankincense, Myrrh, Sandalwood_x000D_</v>
      </c>
      <c r="CH24" s="5" t="str">
        <f t="shared" si="40"/>
        <v>Personality Traits/Characteristics: Success-oriented, friendly, and ambitious_x000D_</v>
      </c>
      <c r="CI24" s="5" t="str">
        <f t="shared" si="41"/>
        <v>Mythological Story/Legend: The divine architect Vishwakarma_x000D_</v>
      </c>
      <c r="CJ24" s="5" t="str">
        <f t="shared" si="42"/>
        <v>Sound/Mantra: Om Shri Vishnave Namaha_x000D_</v>
      </c>
      <c r="CK24" s="5" t="str">
        <f t="shared" si="43"/>
        <v>Flower: Drumstick Flower_x000D_</v>
      </c>
      <c r="CL24" s="5" t="str">
        <f t="shared" si="44"/>
        <v>Prana: Prana Vayu_x000D_</v>
      </c>
      <c r="CM24" s="5" t="str">
        <f t="shared" si="45"/>
        <v>Varna: Pitta_x000D_</v>
      </c>
      <c r="CN24" s="5" t="str">
        <f t="shared" si="46"/>
        <v>Taste: Bitter_x000D_</v>
      </c>
      <c r="CO24" s="5" t="str">
        <f t="shared" si="47"/>
        <v>Dosha Element: Kapha_x000D_</v>
      </c>
    </row>
    <row r="25" spans="1:93" ht="35.4" customHeight="1">
      <c r="A25" s="5">
        <v>24</v>
      </c>
      <c r="B25" s="12" t="s">
        <v>167</v>
      </c>
      <c r="C25" s="5" t="s">
        <v>168</v>
      </c>
      <c r="D25" s="5" t="s">
        <v>275</v>
      </c>
      <c r="E25" s="5" t="s">
        <v>185</v>
      </c>
      <c r="F25" s="5" t="s">
        <v>59</v>
      </c>
      <c r="G25" s="5" t="s">
        <v>46</v>
      </c>
      <c r="H25" s="5" t="s">
        <v>65</v>
      </c>
      <c r="I25" s="5" t="s">
        <v>59</v>
      </c>
      <c r="J25" s="5" t="s">
        <v>276</v>
      </c>
      <c r="K25" s="5" t="s">
        <v>103</v>
      </c>
      <c r="L25" s="5" t="s">
        <v>49</v>
      </c>
      <c r="M25" s="5" t="s">
        <v>146</v>
      </c>
      <c r="N25" s="5" t="s">
        <v>277</v>
      </c>
      <c r="O25" s="5" t="s">
        <v>105</v>
      </c>
      <c r="P25" s="5" t="s">
        <v>89</v>
      </c>
      <c r="Q25" s="5" t="s">
        <v>278</v>
      </c>
      <c r="R25" s="5" t="s">
        <v>319</v>
      </c>
      <c r="S25" s="5" t="s">
        <v>380</v>
      </c>
      <c r="T25" s="5" t="s">
        <v>381</v>
      </c>
      <c r="U25" s="5" t="s">
        <v>382</v>
      </c>
      <c r="V25" s="5" t="s">
        <v>362</v>
      </c>
      <c r="W25" s="5" t="s">
        <v>318</v>
      </c>
      <c r="X25" s="5" t="s">
        <v>469</v>
      </c>
      <c r="Y25" s="5" t="s">
        <v>455</v>
      </c>
      <c r="Z25" s="5" t="s">
        <v>485</v>
      </c>
      <c r="AA25" s="5" t="s">
        <v>488</v>
      </c>
      <c r="AB25" s="5" t="s">
        <v>483</v>
      </c>
      <c r="AC25" s="5" t="s">
        <v>546</v>
      </c>
      <c r="AD25" s="5" t="s">
        <v>768</v>
      </c>
      <c r="AE25" s="5" t="s">
        <v>769</v>
      </c>
      <c r="AF25" s="5" t="s">
        <v>770</v>
      </c>
      <c r="AG25" s="5" t="s">
        <v>771</v>
      </c>
      <c r="AH25" s="5" t="s">
        <v>772</v>
      </c>
      <c r="AI25" s="5" t="s">
        <v>773</v>
      </c>
      <c r="AJ25" s="5" t="s">
        <v>762</v>
      </c>
      <c r="AK25" s="5" t="s">
        <v>89</v>
      </c>
      <c r="AL25" s="5" t="s">
        <v>774</v>
      </c>
      <c r="AM25" s="5" t="s">
        <v>775</v>
      </c>
      <c r="AN25" s="5" t="s">
        <v>776</v>
      </c>
      <c r="AO25" s="5" t="s">
        <v>777</v>
      </c>
      <c r="AP25" s="5" t="s">
        <v>778</v>
      </c>
      <c r="AQ25" s="5" t="s">
        <v>560</v>
      </c>
      <c r="AR25" s="5" t="s">
        <v>58</v>
      </c>
      <c r="AS25" s="5" t="s">
        <v>545</v>
      </c>
      <c r="AT25" s="5" t="s">
        <v>65</v>
      </c>
      <c r="AU25" s="5" t="str">
        <f t="shared" si="1"/>
        <v>Nakshatra: Shatabhisha
Ruling Deity: Varuna_x000D_Symbol: Empty Circle or One Thousand Healers_x000D_Animal: Male Horse_x000D_Nature: Tamas_x000D_Gender: Male_x000D_Dosha: Vata_x000D_Guna: Tamas_x000D_Purpose: Spiritual Healing and Transformation_x000D_Tree: Shami_x000D_Gemstone: Cat's Eye_x000D_Yoga: Mitra_x000D_Plant/Flower: Kusha_x000D_Color: Black_x000D_Planet: Rahu_x000D_Mantra: Om Varunaaya Namaha_x000D_Body Temperament: Airy_x000D_Career/Profession: Healers, Psychics, Astrologers_x000D_Compatibility: Purvabhadrapada, Uttarabhadrapada, Shravana, Dhanishta, Shatabhisha_x000D_Lucky Numbers: 3, 6, 8_x000D_Lucky Days: Tuesday, Saturday_x000D_Lucky Directions: North_x000D_Auspicious Activities: Seeking blessings, spiritual practices, starting new ventures_x000D_Inauspicious Activities: Conflicts, legal issues, theft_x000D_Health Issues: Leg and bone problems, arthritis_x000D_Prayers or Rituals: Worship Lord Varuna_x000D_Historical/Mythological Significance: Associated with the goddess Saraswati_x000D_Mudra: Gyan Mudra_x000D_Food/Dietary Recommendation: Light and wholesome meals, grains, and vegetables_x000D_Yoga Posture/Asana: Sukhasana, Ardha Matsyendrasana, Viparita Karani_x000D_Tarot Card/Divination Symbol: The Fool_x000D_Hindu Festivals/Holidays: Maha Shivaratri_x000D_Chakra/Energy Center: Sahasrara_x000D_Yantra/Sacred Geometry: Flower of Life_x000D_Spiritual Practice/Sadhana: Chanting and meditation_x000D_Metal/Mineral: Rahu_x000D_Aromatherapy/Essential Oils: Peppermint, Eucalyptus, Frankincense_x000D_Personality Traits/Characteristics: Creative, inventive, and unconventional_x000D_Mythological Story/Legend: The group of 100 physicians called Ashvins_x000D_Sound/Mantra: Om Sham Shanicharaya Namah_x000D_Flower: White Lilly_x000D_Prana: Samana Vayu_x000D_Varna: Kapha_x000D_Taste: Astringent_x000D_Dosha Element: Vata_x000D_</v>
      </c>
      <c r="AV25" s="5" t="str">
        <f t="shared" si="2"/>
        <v>Nakshatra: Shatabhisha
Ruling Deity: Varuna_x000D_Symbol: Empty Circle or One Thousand Healers_x000D_Animal: Male Horse_x000D_Nature: Tamas_x000D_Gender: Male_x000D_Dosha: Vata_x000D_Guna: Tamas_x000D_Purpose: Spiritual Healing and Transformation_x000D_Tree: Shami_x000D_Gemstone: Cat's Eye_x000D_Yoga: Mitra_x000D_Plant/Flower: Kusha_x000D_Color: Black_x000D_Planet: Rahu_x000D_Mantra: Om Varunaaya Namaha_x000D_Body Temperament: Airy_x000D_Career/Profession: Healers, Psychics, Astrologers_x000D_Compatibility: Purvabhadrapada, Uttarabhadrapada, Shravana, Dhanishta, Shatabhisha_x000D_Lucky Numbers: 3, 6, 8_x000D_Lucky Days: Tuesday, Saturday_x000D_Lucky Directions: North_x000D_Auspicious Activities: Seeking blessings, spiritual practices, starting new ventures_x000D_Inauspicious Activities: Conflicts, legal issues, theft_x000D_Health Issues: Leg and bone problems, arthritis_x000D_Prayers or Rituals: Worship Lord Varuna_x000D_Historical/Mythological Significance: Associated with the goddess Saraswati_x000D_Mudra: Gyan Mudra_x000D_Food/Dietary Recommendation: Light and wholesome meals, grains, and vegetables_x000D_Yoga Posture/Asana: Sukhasana, Ardha Matsyendrasana, Viparita Karani_x000D_Tarot Card/Divination Symbol: The Fool_x000D_Hindu Festivals/Holidays: Maha Shivaratri_x000D_Chakra/Energy Center: Sahasrara_x000D_Yantra/Sacred Geometry: Flower of Life_x000D_Spiritual Practice/Sadhana: Chanting and meditation_x000D_Metal/Mineral: Rahu_x000D_Aromatherapy/Essential Oils: Peppermint, Eucalyptus, Frankincense_x000D_Personality Traits/Characteristics: Creative, inventive, and unconventional_x000D_Mythological Story/Legend: The group of 100 physicians called Ashvins_x000D_Sound/Mantra: Om Sham Shanicharaya Namah_x000D_Flower: White Lilly_x000D_Prana: Samana Vayu_x000D_Varna: Kapha_x000D_Taste: Astringent_x000D_Dosha Element: Vata_x000D_</v>
      </c>
      <c r="AW25" s="5" t="str">
        <f t="shared" si="3"/>
        <v xml:space="preserve">Nakshatra: Shatabhisha
</v>
      </c>
      <c r="AX25" s="5" t="str">
        <f t="shared" si="4"/>
        <v>Ruling Deity: Varuna_x000D_</v>
      </c>
      <c r="AY25" s="5" t="str">
        <f t="shared" si="5"/>
        <v>Symbol: Empty Circle or One Thousand Healers_x000D_</v>
      </c>
      <c r="AZ25" s="5" t="str">
        <f t="shared" si="6"/>
        <v>Animal: Male Horse_x000D_</v>
      </c>
      <c r="BA25" s="5" t="str">
        <f t="shared" si="7"/>
        <v>Nature: Tamas_x000D_</v>
      </c>
      <c r="BB25" s="5" t="str">
        <f t="shared" si="8"/>
        <v>Gender: Male_x000D_</v>
      </c>
      <c r="BC25" s="5" t="str">
        <f t="shared" si="9"/>
        <v>Dosha: Vata_x000D_</v>
      </c>
      <c r="BD25" s="5" t="str">
        <f t="shared" si="10"/>
        <v>Guna: Tamas_x000D_</v>
      </c>
      <c r="BE25" s="5" t="str">
        <f t="shared" si="11"/>
        <v>Purpose: Spiritual Healing and Transformation_x000D_</v>
      </c>
      <c r="BF25" s="5" t="str">
        <f t="shared" si="12"/>
        <v>Tree: Shami_x000D_</v>
      </c>
      <c r="BG25" s="5" t="str">
        <f t="shared" si="13"/>
        <v>Gemstone: Cat's Eye_x000D_</v>
      </c>
      <c r="BH25" s="5" t="str">
        <f t="shared" si="14"/>
        <v>Yoga: Mitra_x000D_</v>
      </c>
      <c r="BI25" s="5" t="str">
        <f t="shared" si="15"/>
        <v>Plant/Flower: Kusha_x000D_</v>
      </c>
      <c r="BJ25" s="5" t="str">
        <f t="shared" si="16"/>
        <v>Color: Black_x000D_</v>
      </c>
      <c r="BK25" s="5" t="str">
        <f t="shared" si="17"/>
        <v>Planet: Rahu_x000D_</v>
      </c>
      <c r="BL25" s="5" t="str">
        <f t="shared" si="18"/>
        <v>Mantra: Om Varunaaya Namaha_x000D_</v>
      </c>
      <c r="BM25" s="5" t="str">
        <f t="shared" si="19"/>
        <v>Body Temperament: Airy_x000D_</v>
      </c>
      <c r="BN25" s="5" t="str">
        <f t="shared" si="20"/>
        <v>Career/Profession: Healers, Psychics, Astrologers_x000D_</v>
      </c>
      <c r="BO25" s="5" t="str">
        <f t="shared" si="21"/>
        <v>Compatibility: Purvabhadrapada, Uttarabhadrapada, Shravana, Dhanishta, Shatabhisha_x000D_</v>
      </c>
      <c r="BP25" s="5" t="str">
        <f t="shared" si="22"/>
        <v>Lucky Numbers: 3, 6, 8_x000D_</v>
      </c>
      <c r="BQ25" s="5" t="str">
        <f t="shared" si="23"/>
        <v>Lucky Days: Tuesday, Saturday_x000D_</v>
      </c>
      <c r="BR25" s="5" t="str">
        <f t="shared" si="24"/>
        <v>Lucky Directions: North_x000D_</v>
      </c>
      <c r="BS25" s="5" t="str">
        <f t="shared" si="25"/>
        <v>Auspicious Activities: Seeking blessings, spiritual practices, starting new ventures_x000D_</v>
      </c>
      <c r="BT25" s="5" t="str">
        <f t="shared" si="26"/>
        <v>Inauspicious Activities: Conflicts, legal issues, theft_x000D_</v>
      </c>
      <c r="BU25" s="5" t="str">
        <f t="shared" si="27"/>
        <v>Health Issues: Leg and bone problems, arthritis_x000D_</v>
      </c>
      <c r="BV25" s="5" t="str">
        <f t="shared" si="28"/>
        <v>Prayers or Rituals: Worship Lord Varuna_x000D_</v>
      </c>
      <c r="BW25" s="5" t="str">
        <f t="shared" si="29"/>
        <v>Historical/Mythological Significance: Associated with the goddess Saraswati_x000D_</v>
      </c>
      <c r="BX25" s="5" t="str">
        <f t="shared" si="30"/>
        <v>Mudra: Gyan Mudra_x000D_</v>
      </c>
      <c r="BY25" s="5" t="str">
        <f t="shared" si="31"/>
        <v>Food/Dietary Recommendation: Light and wholesome meals, grains, and vegetables_x000D_</v>
      </c>
      <c r="BZ25" s="5" t="str">
        <f t="shared" si="32"/>
        <v>Yoga Posture/Asana: Sukhasana, Ardha Matsyendrasana, Viparita Karani_x000D_</v>
      </c>
      <c r="CA25" s="5" t="str">
        <f t="shared" si="33"/>
        <v>Tarot Card/Divination Symbol: The Fool_x000D_</v>
      </c>
      <c r="CB25" s="5" t="str">
        <f t="shared" si="34"/>
        <v>Hindu Festivals/Holidays: Maha Shivaratri_x000D_</v>
      </c>
      <c r="CC25" s="5" t="str">
        <f t="shared" si="35"/>
        <v>Chakra/Energy Center: Sahasrara_x000D_</v>
      </c>
      <c r="CD25" s="5" t="str">
        <f t="shared" si="36"/>
        <v>Yantra/Sacred Geometry: Flower of Life_x000D_</v>
      </c>
      <c r="CE25" s="5" t="str">
        <f t="shared" si="37"/>
        <v>Spiritual Practice/Sadhana: Chanting and meditation_x000D_</v>
      </c>
      <c r="CF25" s="5" t="str">
        <f t="shared" si="38"/>
        <v>Metal/Mineral: Rahu_x000D_</v>
      </c>
      <c r="CG25" s="5" t="str">
        <f t="shared" si="39"/>
        <v>Aromatherapy/Essential Oils: Peppermint, Eucalyptus, Frankincense_x000D_</v>
      </c>
      <c r="CH25" s="5" t="str">
        <f t="shared" si="40"/>
        <v>Personality Traits/Characteristics: Creative, inventive, and unconventional_x000D_</v>
      </c>
      <c r="CI25" s="5" t="str">
        <f t="shared" si="41"/>
        <v>Mythological Story/Legend: The group of 100 physicians called Ashvins_x000D_</v>
      </c>
      <c r="CJ25" s="5" t="str">
        <f t="shared" si="42"/>
        <v>Sound/Mantra: Om Sham Shanicharaya Namah_x000D_</v>
      </c>
      <c r="CK25" s="5" t="str">
        <f t="shared" si="43"/>
        <v>Flower: White Lilly_x000D_</v>
      </c>
      <c r="CL25" s="5" t="str">
        <f t="shared" si="44"/>
        <v>Prana: Samana Vayu_x000D_</v>
      </c>
      <c r="CM25" s="5" t="str">
        <f t="shared" si="45"/>
        <v>Varna: Kapha_x000D_</v>
      </c>
      <c r="CN25" s="5" t="str">
        <f t="shared" si="46"/>
        <v>Taste: Astringent_x000D_</v>
      </c>
      <c r="CO25" s="5" t="str">
        <f t="shared" si="47"/>
        <v>Dosha Element: Vata_x000D_</v>
      </c>
    </row>
    <row r="26" spans="1:93" ht="35.4" customHeight="1">
      <c r="A26" s="5">
        <v>25</v>
      </c>
      <c r="B26" s="12" t="s">
        <v>169</v>
      </c>
      <c r="C26" s="5" t="s">
        <v>279</v>
      </c>
      <c r="D26" s="5" t="s">
        <v>280</v>
      </c>
      <c r="E26" s="5" t="s">
        <v>170</v>
      </c>
      <c r="F26" s="5" t="s">
        <v>48</v>
      </c>
      <c r="G26" s="5" t="s">
        <v>57</v>
      </c>
      <c r="H26" s="5" t="s">
        <v>58</v>
      </c>
      <c r="I26" s="5" t="s">
        <v>48</v>
      </c>
      <c r="J26" s="5" t="s">
        <v>281</v>
      </c>
      <c r="K26" s="5" t="s">
        <v>94</v>
      </c>
      <c r="L26" s="5" t="s">
        <v>60</v>
      </c>
      <c r="M26" s="5" t="s">
        <v>235</v>
      </c>
      <c r="N26" s="5" t="s">
        <v>282</v>
      </c>
      <c r="O26" s="5" t="s">
        <v>144</v>
      </c>
      <c r="P26" s="5" t="s">
        <v>97</v>
      </c>
      <c r="Q26" s="5" t="s">
        <v>172</v>
      </c>
      <c r="R26" s="5" t="s">
        <v>327</v>
      </c>
      <c r="S26" s="5" t="s">
        <v>383</v>
      </c>
      <c r="T26" s="5" t="s">
        <v>384</v>
      </c>
      <c r="U26" s="5" t="s">
        <v>348</v>
      </c>
      <c r="V26" s="5" t="s">
        <v>330</v>
      </c>
      <c r="W26" s="5" t="s">
        <v>323</v>
      </c>
      <c r="X26" s="5" t="s">
        <v>469</v>
      </c>
      <c r="Y26" s="5" t="s">
        <v>455</v>
      </c>
      <c r="Z26" s="5" t="s">
        <v>489</v>
      </c>
      <c r="AA26" s="5" t="s">
        <v>490</v>
      </c>
      <c r="AB26" s="5" t="s">
        <v>491</v>
      </c>
      <c r="AC26" s="5" t="s">
        <v>603</v>
      </c>
      <c r="AD26" s="5" t="s">
        <v>779</v>
      </c>
      <c r="AE26" s="5" t="s">
        <v>780</v>
      </c>
      <c r="AF26" s="5" t="s">
        <v>781</v>
      </c>
      <c r="AG26" s="5" t="s">
        <v>518</v>
      </c>
      <c r="AH26" s="5" t="s">
        <v>551</v>
      </c>
      <c r="AI26" s="5" t="s">
        <v>606</v>
      </c>
      <c r="AJ26" s="5" t="s">
        <v>762</v>
      </c>
      <c r="AK26" s="5" t="s">
        <v>130</v>
      </c>
      <c r="AL26" s="5" t="s">
        <v>782</v>
      </c>
      <c r="AM26" s="5" t="s">
        <v>783</v>
      </c>
      <c r="AN26" s="5" t="s">
        <v>784</v>
      </c>
      <c r="AO26" s="5" t="s">
        <v>785</v>
      </c>
      <c r="AP26" s="5" t="s">
        <v>786</v>
      </c>
      <c r="AQ26" s="5" t="s">
        <v>543</v>
      </c>
      <c r="AR26" s="5" t="s">
        <v>65</v>
      </c>
      <c r="AS26" s="5" t="s">
        <v>545</v>
      </c>
      <c r="AT26" s="5" t="s">
        <v>65</v>
      </c>
      <c r="AU26" s="5" t="str">
        <f t="shared" si="1"/>
        <v>Nakshatra: Purva Bhadrapada
Ruling Deity: Aja Ekapad_x000D_Symbol: Front Legs of a Funeral Cot or Bed_x000D_Animal: Male Lion_x000D_Nature: Rajas_x000D_Gender: Female_x000D_Dosha: Kapha_x000D_Guna: Rajas_x000D_Purpose: Spiritual Awakening and Enlightenment_x000D_Tree: Ashvattha_x000D_Gemstone: Gomedhikam_x000D_Yoga: Siddha_x000D_Plant/Flower: Mandara_x000D_Color: Golden_x000D_Planet: Jupiter_x000D_Mantra: Om Ajaikapadaya Namaha_x000D_Body Temperament: Watery_x000D_Career/Profession: Spiritual Gurus, Healers, Astrologers_x000D_Compatibility: Shravana, Dhanishta, Shatabhisha, Uttarabhadrapada, Revati_x000D_Lucky Numbers: 5, 9_x000D_Lucky Days: Monday, Thursday_x000D_Lucky Directions: West_x000D_Auspicious Activities: Seeking blessings, spiritual practices, starting new ventures_x000D_Inauspicious Activities: Conflicts, legal issues, theft_x000D_Health Issues: Foot and ankle problems, skin issues_x000D_Prayers or Rituals: Worship Lord Ajaikapada_x000D_Historical/Mythological Significance: Birthplace of the serpent king, Ajaikapada_x000D_Mudra: Ganesha Mudra_x000D_Food/Dietary Recommendation: Fresh fruits, vegetables, and grains_x000D_Yoga Posture/Asana: Padmasana, Gomukhasana, Pavanamuktasana_x000D_Tarot Card/Divination Symbol: Ten of Swords_x000D_Hindu Festivals/Holidays: Holi_x000D_Chakra/Energy Center: Manipura_x000D_Yantra/Sacred Geometry: Sri Yantra_x000D_Spiritual Practice/Sadhana: Chanting and meditation_x000D_Metal/Mineral: Gold_x000D_Aromatherapy/Essential Oils: Frankincense, Myrrh, Cedarwood_x000D_Personality Traits/Characteristics: Compassionate, intuitive, and imaginative_x000D_Mythological Story/Legend: The story of the demon Hiranyakashipu and his son Prahlada_x000D_Sound/Mantra: Om Gam Ganapataye Namaha_x000D_Flower: Nagakesar_x000D_Prana: Apana Vayu_x000D_Varna: Vata_x000D_Taste: Astringent_x000D_Dosha Element: Vata_x000D_</v>
      </c>
      <c r="AV26" s="5" t="str">
        <f t="shared" si="2"/>
        <v>Nakshatra: Purva Bhadrapada
Ruling Deity: Aja Ekapad_x000D_Symbol: Front Legs of a Funeral Cot or Bed_x000D_Animal: Male Lion_x000D_Nature: Rajas_x000D_Gender: Female_x000D_Dosha: Kapha_x000D_Guna: Rajas_x000D_Purpose: Spiritual Awakening and Enlightenment_x000D_Tree: Ashvattha_x000D_Gemstone: Gomedhikam_x000D_Yoga: Siddha_x000D_Plant/Flower: Mandara_x000D_Color: Golden_x000D_Planet: Jupiter_x000D_Mantra: Om Ajaikapadaya Namaha_x000D_Body Temperament: Watery_x000D_Career/Profession: Spiritual Gurus, Healers, Astrologers_x000D_Compatibility: Shravana, Dhanishta, Shatabhisha, Uttarabhadrapada, Revati_x000D_Lucky Numbers: 5, 9_x000D_Lucky Days: Monday, Thursday_x000D_Lucky Directions: West_x000D_Auspicious Activities: Seeking blessings, spiritual practices, starting new ventures_x000D_Inauspicious Activities: Conflicts, legal issues, theft_x000D_Health Issues: Foot and ankle problems, skin issues_x000D_Prayers or Rituals: Worship Lord Ajaikapada_x000D_Historical/Mythological Significance: Birthplace of the serpent king, Ajaikapada_x000D_Mudra: Ganesha Mudra_x000D_Food/Dietary Recommendation: Fresh fruits, vegetables, and grains_x000D_Yoga Posture/Asana: Padmasana, Gomukhasana, Pavanamuktasana_x000D_Tarot Card/Divination Symbol: Ten of Swords_x000D_Hindu Festivals/Holidays: Holi_x000D_Chakra/Energy Center: Manipura_x000D_Yantra/Sacred Geometry: Sri Yantra_x000D_Spiritual Practice/Sadhana: Chanting and meditation_x000D_Metal/Mineral: Gold_x000D_Aromatherapy/Essential Oils: Frankincense, Myrrh, Cedarwood_x000D_Personality Traits/Characteristics: Compassionate, intuitive, and imaginative_x000D_Mythological Story/Legend: The story of the demon Hiranyakashipu and his son Prahlada_x000D_Sound/Mantra: Om Gam Ganapataye Namaha_x000D_Flower: Nagakesar_x000D_Prana: Apana Vayu_x000D_Varna: Vata_x000D_Taste: Astringent_x000D_Dosha Element: Vata_x000D_</v>
      </c>
      <c r="AW26" s="5" t="str">
        <f t="shared" si="3"/>
        <v xml:space="preserve">Nakshatra: Purva Bhadrapada
</v>
      </c>
      <c r="AX26" s="5" t="str">
        <f t="shared" si="4"/>
        <v>Ruling Deity: Aja Ekapad_x000D_</v>
      </c>
      <c r="AY26" s="5" t="str">
        <f t="shared" si="5"/>
        <v>Symbol: Front Legs of a Funeral Cot or Bed_x000D_</v>
      </c>
      <c r="AZ26" s="5" t="str">
        <f t="shared" si="6"/>
        <v>Animal: Male Lion_x000D_</v>
      </c>
      <c r="BA26" s="5" t="str">
        <f t="shared" si="7"/>
        <v>Nature: Rajas_x000D_</v>
      </c>
      <c r="BB26" s="5" t="str">
        <f t="shared" si="8"/>
        <v>Gender: Female_x000D_</v>
      </c>
      <c r="BC26" s="5" t="str">
        <f t="shared" si="9"/>
        <v>Dosha: Kapha_x000D_</v>
      </c>
      <c r="BD26" s="5" t="str">
        <f t="shared" si="10"/>
        <v>Guna: Rajas_x000D_</v>
      </c>
      <c r="BE26" s="5" t="str">
        <f t="shared" si="11"/>
        <v>Purpose: Spiritual Awakening and Enlightenment_x000D_</v>
      </c>
      <c r="BF26" s="5" t="str">
        <f t="shared" si="12"/>
        <v>Tree: Ashvattha_x000D_</v>
      </c>
      <c r="BG26" s="5" t="str">
        <f t="shared" si="13"/>
        <v>Gemstone: Gomedhikam_x000D_</v>
      </c>
      <c r="BH26" s="5" t="str">
        <f t="shared" si="14"/>
        <v>Yoga: Siddha_x000D_</v>
      </c>
      <c r="BI26" s="5" t="str">
        <f t="shared" si="15"/>
        <v>Plant/Flower: Mandara_x000D_</v>
      </c>
      <c r="BJ26" s="5" t="str">
        <f t="shared" si="16"/>
        <v>Color: Golden_x000D_</v>
      </c>
      <c r="BK26" s="5" t="str">
        <f t="shared" si="17"/>
        <v>Planet: Jupiter_x000D_</v>
      </c>
      <c r="BL26" s="5" t="str">
        <f t="shared" si="18"/>
        <v>Mantra: Om Ajaikapadaya Namaha_x000D_</v>
      </c>
      <c r="BM26" s="5" t="str">
        <f t="shared" si="19"/>
        <v>Body Temperament: Watery_x000D_</v>
      </c>
      <c r="BN26" s="5" t="str">
        <f t="shared" si="20"/>
        <v>Career/Profession: Spiritual Gurus, Healers, Astrologers_x000D_</v>
      </c>
      <c r="BO26" s="5" t="str">
        <f t="shared" si="21"/>
        <v>Compatibility: Shravana, Dhanishta, Shatabhisha, Uttarabhadrapada, Revati_x000D_</v>
      </c>
      <c r="BP26" s="5" t="str">
        <f t="shared" si="22"/>
        <v>Lucky Numbers: 5, 9_x000D_</v>
      </c>
      <c r="BQ26" s="5" t="str">
        <f t="shared" si="23"/>
        <v>Lucky Days: Monday, Thursday_x000D_</v>
      </c>
      <c r="BR26" s="5" t="str">
        <f t="shared" si="24"/>
        <v>Lucky Directions: West_x000D_</v>
      </c>
      <c r="BS26" s="5" t="str">
        <f t="shared" si="25"/>
        <v>Auspicious Activities: Seeking blessings, spiritual practices, starting new ventures_x000D_</v>
      </c>
      <c r="BT26" s="5" t="str">
        <f t="shared" si="26"/>
        <v>Inauspicious Activities: Conflicts, legal issues, theft_x000D_</v>
      </c>
      <c r="BU26" s="5" t="str">
        <f t="shared" si="27"/>
        <v>Health Issues: Foot and ankle problems, skin issues_x000D_</v>
      </c>
      <c r="BV26" s="5" t="str">
        <f t="shared" si="28"/>
        <v>Prayers or Rituals: Worship Lord Ajaikapada_x000D_</v>
      </c>
      <c r="BW26" s="5" t="str">
        <f t="shared" si="29"/>
        <v>Historical/Mythological Significance: Birthplace of the serpent king, Ajaikapada_x000D_</v>
      </c>
      <c r="BX26" s="5" t="str">
        <f t="shared" si="30"/>
        <v>Mudra: Ganesha Mudra_x000D_</v>
      </c>
      <c r="BY26" s="5" t="str">
        <f t="shared" si="31"/>
        <v>Food/Dietary Recommendation: Fresh fruits, vegetables, and grains_x000D_</v>
      </c>
      <c r="BZ26" s="5" t="str">
        <f t="shared" si="32"/>
        <v>Yoga Posture/Asana: Padmasana, Gomukhasana, Pavanamuktasana_x000D_</v>
      </c>
      <c r="CA26" s="5" t="str">
        <f t="shared" si="33"/>
        <v>Tarot Card/Divination Symbol: Ten of Swords_x000D_</v>
      </c>
      <c r="CB26" s="5" t="str">
        <f t="shared" si="34"/>
        <v>Hindu Festivals/Holidays: Holi_x000D_</v>
      </c>
      <c r="CC26" s="5" t="str">
        <f t="shared" si="35"/>
        <v>Chakra/Energy Center: Manipura_x000D_</v>
      </c>
      <c r="CD26" s="5" t="str">
        <f t="shared" si="36"/>
        <v>Yantra/Sacred Geometry: Sri Yantra_x000D_</v>
      </c>
      <c r="CE26" s="5" t="str">
        <f t="shared" si="37"/>
        <v>Spiritual Practice/Sadhana: Chanting and meditation_x000D_</v>
      </c>
      <c r="CF26" s="5" t="str">
        <f t="shared" si="38"/>
        <v>Metal/Mineral: Gold_x000D_</v>
      </c>
      <c r="CG26" s="5" t="str">
        <f t="shared" si="39"/>
        <v>Aromatherapy/Essential Oils: Frankincense, Myrrh, Cedarwood_x000D_</v>
      </c>
      <c r="CH26" s="5" t="str">
        <f t="shared" si="40"/>
        <v>Personality Traits/Characteristics: Compassionate, intuitive, and imaginative_x000D_</v>
      </c>
      <c r="CI26" s="5" t="str">
        <f t="shared" si="41"/>
        <v>Mythological Story/Legend: The story of the demon Hiranyakashipu and his son Prahlada_x000D_</v>
      </c>
      <c r="CJ26" s="5" t="str">
        <f t="shared" si="42"/>
        <v>Sound/Mantra: Om Gam Ganapataye Namaha_x000D_</v>
      </c>
      <c r="CK26" s="5" t="str">
        <f t="shared" si="43"/>
        <v>Flower: Nagakesar_x000D_</v>
      </c>
      <c r="CL26" s="5" t="str">
        <f t="shared" si="44"/>
        <v>Prana: Apana Vayu_x000D_</v>
      </c>
      <c r="CM26" s="5" t="str">
        <f t="shared" si="45"/>
        <v>Varna: Vata_x000D_</v>
      </c>
      <c r="CN26" s="5" t="str">
        <f t="shared" si="46"/>
        <v>Taste: Astringent_x000D_</v>
      </c>
      <c r="CO26" s="5" t="str">
        <f t="shared" si="47"/>
        <v>Dosha Element: Vata_x000D_</v>
      </c>
    </row>
    <row r="27" spans="1:93" ht="35.4" customHeight="1">
      <c r="A27" s="5">
        <v>26</v>
      </c>
      <c r="B27" s="12" t="s">
        <v>173</v>
      </c>
      <c r="C27" s="5" t="s">
        <v>174</v>
      </c>
      <c r="D27" s="5" t="s">
        <v>283</v>
      </c>
      <c r="E27" s="5" t="s">
        <v>175</v>
      </c>
      <c r="F27" s="5" t="s">
        <v>59</v>
      </c>
      <c r="G27" s="5" t="s">
        <v>46</v>
      </c>
      <c r="H27" s="5" t="s">
        <v>65</v>
      </c>
      <c r="I27" s="5" t="s">
        <v>59</v>
      </c>
      <c r="J27" s="5" t="s">
        <v>284</v>
      </c>
      <c r="K27" s="5" t="s">
        <v>285</v>
      </c>
      <c r="L27" s="5" t="s">
        <v>286</v>
      </c>
      <c r="M27" s="5" t="s">
        <v>287</v>
      </c>
      <c r="N27" s="5" t="s">
        <v>288</v>
      </c>
      <c r="O27" s="5" t="s">
        <v>289</v>
      </c>
      <c r="P27" s="5" t="s">
        <v>106</v>
      </c>
      <c r="Q27" s="5" t="s">
        <v>176</v>
      </c>
      <c r="R27" s="5" t="s">
        <v>327</v>
      </c>
      <c r="S27" s="5" t="s">
        <v>385</v>
      </c>
      <c r="T27" s="5" t="s">
        <v>386</v>
      </c>
      <c r="U27" s="5" t="s">
        <v>333</v>
      </c>
      <c r="V27" s="5" t="s">
        <v>366</v>
      </c>
      <c r="W27" s="5" t="s">
        <v>318</v>
      </c>
      <c r="X27" s="5" t="s">
        <v>469</v>
      </c>
      <c r="Y27" s="5" t="s">
        <v>455</v>
      </c>
      <c r="Z27" s="5" t="s">
        <v>489</v>
      </c>
      <c r="AA27" s="5" t="s">
        <v>492</v>
      </c>
      <c r="AB27" s="5" t="s">
        <v>493</v>
      </c>
      <c r="AC27" s="5" t="s">
        <v>628</v>
      </c>
      <c r="AD27" s="5" t="s">
        <v>788</v>
      </c>
      <c r="AE27" s="5" t="s">
        <v>789</v>
      </c>
      <c r="AF27" s="5" t="s">
        <v>790</v>
      </c>
      <c r="AG27" s="5" t="s">
        <v>534</v>
      </c>
      <c r="AH27" s="5" t="s">
        <v>551</v>
      </c>
      <c r="AI27" s="5" t="s">
        <v>606</v>
      </c>
      <c r="AJ27" s="5" t="s">
        <v>762</v>
      </c>
      <c r="AK27" s="5" t="s">
        <v>753</v>
      </c>
      <c r="AL27" s="5" t="s">
        <v>791</v>
      </c>
      <c r="AM27" s="5" t="s">
        <v>792</v>
      </c>
      <c r="AN27" s="5" t="s">
        <v>793</v>
      </c>
      <c r="AO27" s="5" t="s">
        <v>794</v>
      </c>
      <c r="AP27" s="5" t="s">
        <v>228</v>
      </c>
      <c r="AQ27" s="5" t="s">
        <v>688</v>
      </c>
      <c r="AR27" s="5" t="s">
        <v>58</v>
      </c>
      <c r="AS27" s="5" t="s">
        <v>529</v>
      </c>
      <c r="AT27" s="5" t="s">
        <v>58</v>
      </c>
      <c r="AU27" s="5" t="str">
        <f t="shared" si="1"/>
        <v>Nakshatra: Uttara Bhadrapada
Ruling Deity: Ahirbudhnya_x000D_Symbol: Back Legs of a Funeral Cot or Bed_x000D_Animal: Female Cow_x000D_Nature: Tamas_x000D_Gender: Male_x000D_Dosha: Vata_x000D_Guna: Tamas_x000D_Purpose: Spiritual Healing and Liberation_x000D_Tree: Sami_x000D_Gemstone: Hessonite_x000D_Yoga: Sadhya_x000D_Plant/Flower: Madar_x000D_Color: Dark Blue_x000D_Planet: Saturn_x000D_Mantra: Om Ahirbudhnyaya Namaha_x000D_Body Temperament: Watery_x000D_Career/Profession: Spiritual Teachers, Healers, Psychologists_x000D_Compatibility: Purva Bhadrapada, Revati, Shatabhisha, Poorva Phalguni, Hasta_x000D_Lucky Numbers: 3, 7_x000D_Lucky Days: Wednesday, Saturday_x000D_Lucky Directions: North_x000D_Auspicious Activities: Seeking blessings, spiritual practices, starting new ventures_x000D_Inauspicious Activities: Conflicts, legal issues, theft_x000D_Health Issues: Foot and ankle problems, skin issues_x000D_Prayers or Rituals: Worship Lord Ahirbudhnya_x000D_Historical/Mythological Significance: Birthplace of the demon king, Hiranyakashipu_x000D_Mudra: Abhaya Mudra_x000D_Food/Dietary Recommendation: Light and nutritious meals, grains, and vegetables_x000D_Yoga Posture/Asana: Vajrasana, Matsyasana, Paschimottanasana_x000D_Tarot Card/Divination Symbol: Eight of Cups_x000D_Hindu Festivals/Holidays: Mahashivratri_x000D_Chakra/Energy Center: Manipura_x000D_Yantra/Sacred Geometry: Sri Yantra_x000D_Spiritual Practice/Sadhana: Chanting and meditation_x000D_Metal/Mineral: Iron_x000D_Aromatherapy/Essential Oils: Patchouli, Frankincense, Myrrh_x000D_Personality Traits/Characteristics: Wise, spiritual, and introspective_x000D_Mythological Story/Legend: The story of the demon Andhaka and Lord Shiva_x000D_Sound/Mantra: Om Namo Bhagavate Vasudevaya_x000D_Flower: Ashoka_x000D_Prana: Udana Vayu_x000D_Varna: Kapha_x000D_Taste: Sweet_x000D_Dosha Element: Kapha_x000D_</v>
      </c>
      <c r="AV27" s="5" t="str">
        <f t="shared" si="2"/>
        <v>Nakshatra: Uttara Bhadrapada
Ruling Deity: Ahirbudhnya_x000D_Symbol: Back Legs of a Funeral Cot or Bed_x000D_Animal: Female Cow_x000D_Nature: Tamas_x000D_Gender: Male_x000D_Dosha: Vata_x000D_Guna: Tamas_x000D_Purpose: Spiritual Healing and Liberation_x000D_Tree: Sami_x000D_Gemstone: Hessonite_x000D_Yoga: Sadhya_x000D_Plant/Flower: Madar_x000D_Color: Dark Blue_x000D_Planet: Saturn_x000D_Mantra: Om Ahirbudhnyaya Namaha_x000D_Body Temperament: Watery_x000D_Career/Profession: Spiritual Teachers, Healers, Psychologists_x000D_Compatibility: Purva Bhadrapada, Revati, Shatabhisha, Poorva Phalguni, Hasta_x000D_Lucky Numbers: 3, 7_x000D_Lucky Days: Wednesday, Saturday_x000D_Lucky Directions: North_x000D_Auspicious Activities: Seeking blessings, spiritual practices, starting new ventures_x000D_Inauspicious Activities: Conflicts, legal issues, theft_x000D_Health Issues: Foot and ankle problems, skin issues_x000D_Prayers or Rituals: Worship Lord Ahirbudhnya_x000D_Historical/Mythological Significance: Birthplace of the demon king, Hiranyakashipu_x000D_Mudra: Abhaya Mudra_x000D_Food/Dietary Recommendation: Light and nutritious meals, grains, and vegetables_x000D_Yoga Posture/Asana: Vajrasana, Matsyasana, Paschimottanasana_x000D_Tarot Card/Divination Symbol: Eight of Cups_x000D_Hindu Festivals/Holidays: Mahashivratri_x000D_Chakra/Energy Center: Manipura_x000D_Yantra/Sacred Geometry: Sri Yantra_x000D_Spiritual Practice/Sadhana: Chanting and meditation_x000D_Metal/Mineral: Iron_x000D_Aromatherapy/Essential Oils: Patchouli, Frankincense, Myrrh_x000D_Personality Traits/Characteristics: Wise, spiritual, and introspective_x000D_Mythological Story/Legend: The story of the demon Andhaka and Lord Shiva_x000D_Sound/Mantra: Om Namo Bhagavate Vasudevaya_x000D_Flower: Ashoka_x000D_Prana: Udana Vayu_x000D_Varna: Kapha_x000D_Taste: Sweet_x000D_Dosha Element: Kapha_x000D_</v>
      </c>
      <c r="AW27" s="5" t="str">
        <f t="shared" si="3"/>
        <v xml:space="preserve">Nakshatra: Uttara Bhadrapada
</v>
      </c>
      <c r="AX27" s="5" t="str">
        <f t="shared" si="4"/>
        <v>Ruling Deity: Ahirbudhnya_x000D_</v>
      </c>
      <c r="AY27" s="5" t="str">
        <f t="shared" si="5"/>
        <v>Symbol: Back Legs of a Funeral Cot or Bed_x000D_</v>
      </c>
      <c r="AZ27" s="5" t="str">
        <f t="shared" si="6"/>
        <v>Animal: Female Cow_x000D_</v>
      </c>
      <c r="BA27" s="5" t="str">
        <f t="shared" si="7"/>
        <v>Nature: Tamas_x000D_</v>
      </c>
      <c r="BB27" s="5" t="str">
        <f t="shared" si="8"/>
        <v>Gender: Male_x000D_</v>
      </c>
      <c r="BC27" s="5" t="str">
        <f t="shared" si="9"/>
        <v>Dosha: Vata_x000D_</v>
      </c>
      <c r="BD27" s="5" t="str">
        <f t="shared" si="10"/>
        <v>Guna: Tamas_x000D_</v>
      </c>
      <c r="BE27" s="5" t="str">
        <f t="shared" si="11"/>
        <v>Purpose: Spiritual Healing and Liberation_x000D_</v>
      </c>
      <c r="BF27" s="5" t="str">
        <f t="shared" si="12"/>
        <v>Tree: Sami_x000D_</v>
      </c>
      <c r="BG27" s="5" t="str">
        <f t="shared" si="13"/>
        <v>Gemstone: Hessonite_x000D_</v>
      </c>
      <c r="BH27" s="5" t="str">
        <f t="shared" si="14"/>
        <v>Yoga: Sadhya_x000D_</v>
      </c>
      <c r="BI27" s="5" t="str">
        <f t="shared" si="15"/>
        <v>Plant/Flower: Madar_x000D_</v>
      </c>
      <c r="BJ27" s="5" t="str">
        <f t="shared" si="16"/>
        <v>Color: Dark Blue_x000D_</v>
      </c>
      <c r="BK27" s="5" t="str">
        <f t="shared" si="17"/>
        <v>Planet: Saturn_x000D_</v>
      </c>
      <c r="BL27" s="5" t="str">
        <f t="shared" si="18"/>
        <v>Mantra: Om Ahirbudhnyaya Namaha_x000D_</v>
      </c>
      <c r="BM27" s="5" t="str">
        <f t="shared" si="19"/>
        <v>Body Temperament: Watery_x000D_</v>
      </c>
      <c r="BN27" s="5" t="str">
        <f t="shared" si="20"/>
        <v>Career/Profession: Spiritual Teachers, Healers, Psychologists_x000D_</v>
      </c>
      <c r="BO27" s="5" t="str">
        <f t="shared" si="21"/>
        <v>Compatibility: Purva Bhadrapada, Revati, Shatabhisha, Poorva Phalguni, Hasta_x000D_</v>
      </c>
      <c r="BP27" s="5" t="str">
        <f t="shared" si="22"/>
        <v>Lucky Numbers: 3, 7_x000D_</v>
      </c>
      <c r="BQ27" s="5" t="str">
        <f t="shared" si="23"/>
        <v>Lucky Days: Wednesday, Saturday_x000D_</v>
      </c>
      <c r="BR27" s="5" t="str">
        <f t="shared" si="24"/>
        <v>Lucky Directions: North_x000D_</v>
      </c>
      <c r="BS27" s="5" t="str">
        <f t="shared" si="25"/>
        <v>Auspicious Activities: Seeking blessings, spiritual practices, starting new ventures_x000D_</v>
      </c>
      <c r="BT27" s="5" t="str">
        <f t="shared" si="26"/>
        <v>Inauspicious Activities: Conflicts, legal issues, theft_x000D_</v>
      </c>
      <c r="BU27" s="5" t="str">
        <f t="shared" si="27"/>
        <v>Health Issues: Foot and ankle problems, skin issues_x000D_</v>
      </c>
      <c r="BV27" s="5" t="str">
        <f t="shared" si="28"/>
        <v>Prayers or Rituals: Worship Lord Ahirbudhnya_x000D_</v>
      </c>
      <c r="BW27" s="5" t="str">
        <f t="shared" si="29"/>
        <v>Historical/Mythological Significance: Birthplace of the demon king, Hiranyakashipu_x000D_</v>
      </c>
      <c r="BX27" s="5" t="str">
        <f t="shared" si="30"/>
        <v>Mudra: Abhaya Mudra_x000D_</v>
      </c>
      <c r="BY27" s="5" t="str">
        <f t="shared" si="31"/>
        <v>Food/Dietary Recommendation: Light and nutritious meals, grains, and vegetables_x000D_</v>
      </c>
      <c r="BZ27" s="5" t="str">
        <f t="shared" si="32"/>
        <v>Yoga Posture/Asana: Vajrasana, Matsyasana, Paschimottanasana_x000D_</v>
      </c>
      <c r="CA27" s="5" t="str">
        <f t="shared" si="33"/>
        <v>Tarot Card/Divination Symbol: Eight of Cups_x000D_</v>
      </c>
      <c r="CB27" s="5" t="str">
        <f t="shared" si="34"/>
        <v>Hindu Festivals/Holidays: Mahashivratri_x000D_</v>
      </c>
      <c r="CC27" s="5" t="str">
        <f t="shared" si="35"/>
        <v>Chakra/Energy Center: Manipura_x000D_</v>
      </c>
      <c r="CD27" s="5" t="str">
        <f t="shared" si="36"/>
        <v>Yantra/Sacred Geometry: Sri Yantra_x000D_</v>
      </c>
      <c r="CE27" s="5" t="str">
        <f t="shared" si="37"/>
        <v>Spiritual Practice/Sadhana: Chanting and meditation_x000D_</v>
      </c>
      <c r="CF27" s="5" t="str">
        <f t="shared" si="38"/>
        <v>Metal/Mineral: Iron_x000D_</v>
      </c>
      <c r="CG27" s="5" t="str">
        <f t="shared" si="39"/>
        <v>Aromatherapy/Essential Oils: Patchouli, Frankincense, Myrrh_x000D_</v>
      </c>
      <c r="CH27" s="5" t="str">
        <f t="shared" si="40"/>
        <v>Personality Traits/Characteristics: Wise, spiritual, and introspective_x000D_</v>
      </c>
      <c r="CI27" s="5" t="str">
        <f t="shared" si="41"/>
        <v>Mythological Story/Legend: The story of the demon Andhaka and Lord Shiva_x000D_</v>
      </c>
      <c r="CJ27" s="5" t="str">
        <f t="shared" si="42"/>
        <v>Sound/Mantra: Om Namo Bhagavate Vasudevaya_x000D_</v>
      </c>
      <c r="CK27" s="5" t="str">
        <f t="shared" si="43"/>
        <v>Flower: Ashoka_x000D_</v>
      </c>
      <c r="CL27" s="5" t="str">
        <f t="shared" si="44"/>
        <v>Prana: Udana Vayu_x000D_</v>
      </c>
      <c r="CM27" s="5" t="str">
        <f t="shared" si="45"/>
        <v>Varna: Kapha_x000D_</v>
      </c>
      <c r="CN27" s="5" t="str">
        <f t="shared" si="46"/>
        <v>Taste: Sweet_x000D_</v>
      </c>
      <c r="CO27" s="5" t="str">
        <f t="shared" si="47"/>
        <v>Dosha Element: Kapha_x000D_</v>
      </c>
    </row>
    <row r="28" spans="1:93" ht="35.4" customHeight="1">
      <c r="A28" s="5">
        <v>27</v>
      </c>
      <c r="B28" s="12" t="s">
        <v>177</v>
      </c>
      <c r="C28" s="5" t="s">
        <v>178</v>
      </c>
      <c r="D28" s="5" t="s">
        <v>290</v>
      </c>
      <c r="E28" s="5" t="s">
        <v>179</v>
      </c>
      <c r="F28" s="5" t="s">
        <v>75</v>
      </c>
      <c r="G28" s="5" t="s">
        <v>57</v>
      </c>
      <c r="H28" s="5" t="s">
        <v>47</v>
      </c>
      <c r="I28" s="5" t="s">
        <v>75</v>
      </c>
      <c r="J28" s="5" t="s">
        <v>291</v>
      </c>
      <c r="K28" s="5" t="s">
        <v>94</v>
      </c>
      <c r="L28" s="5" t="s">
        <v>77</v>
      </c>
      <c r="M28" s="5" t="s">
        <v>83</v>
      </c>
      <c r="N28" s="5" t="s">
        <v>119</v>
      </c>
      <c r="O28" s="5" t="s">
        <v>61</v>
      </c>
      <c r="P28" s="5" t="s">
        <v>110</v>
      </c>
      <c r="Q28" s="5" t="s">
        <v>181</v>
      </c>
      <c r="R28" s="5" t="s">
        <v>327</v>
      </c>
      <c r="S28" s="5" t="s">
        <v>387</v>
      </c>
      <c r="T28" s="5" t="s">
        <v>388</v>
      </c>
      <c r="U28" s="5" t="s">
        <v>348</v>
      </c>
      <c r="V28" s="5" t="s">
        <v>389</v>
      </c>
      <c r="W28" s="5" t="s">
        <v>323</v>
      </c>
      <c r="X28" s="5" t="s">
        <v>462</v>
      </c>
      <c r="Y28" s="5" t="s">
        <v>455</v>
      </c>
      <c r="Z28" s="5" t="s">
        <v>489</v>
      </c>
      <c r="AA28" s="5" t="s">
        <v>494</v>
      </c>
      <c r="AB28" s="5" t="s">
        <v>495</v>
      </c>
      <c r="AC28" s="5" t="s">
        <v>796</v>
      </c>
      <c r="AD28" s="5" t="s">
        <v>779</v>
      </c>
      <c r="AE28" s="5" t="s">
        <v>797</v>
      </c>
      <c r="AF28" s="5" t="s">
        <v>798</v>
      </c>
      <c r="AG28" s="5" t="s">
        <v>799</v>
      </c>
      <c r="AH28" s="5" t="s">
        <v>551</v>
      </c>
      <c r="AI28" s="5" t="s">
        <v>606</v>
      </c>
      <c r="AJ28" s="5" t="s">
        <v>739</v>
      </c>
      <c r="AK28" s="5" t="s">
        <v>130</v>
      </c>
      <c r="AL28" s="5" t="s">
        <v>800</v>
      </c>
      <c r="AM28" s="5" t="s">
        <v>783</v>
      </c>
      <c r="AN28" s="5" t="s">
        <v>801</v>
      </c>
      <c r="AO28" s="5" t="s">
        <v>757</v>
      </c>
      <c r="AP28" s="5" t="s">
        <v>588</v>
      </c>
      <c r="AQ28" s="5" t="s">
        <v>560</v>
      </c>
      <c r="AR28" s="5" t="s">
        <v>47</v>
      </c>
      <c r="AS28" s="5" t="s">
        <v>545</v>
      </c>
      <c r="AT28" s="5" t="s">
        <v>47</v>
      </c>
      <c r="AU28" s="5" t="str">
        <f t="shared" si="1"/>
        <v>Nakshatra: Revati
Ruling Deity: Pushan_x000D_Symbol: Fish or Drum_x000D_Animal: Female Elephant_x000D_Nature: Sattva_x000D_Gender: Female_x000D_Dosha: Pitta_x000D_Guna: Sattva_x000D_Purpose: Completion and Fruition_x000D_Tree: Ashvattha_x000D_Gemstone: Pearl_x000D_Yoga: Vaidhriti_x000D_Plant/Flower: Arka_x000D_Color: Yellow_x000D_Planet: Mercury_x000D_Mantra: Om Pushne Namaha_x000D_Body Temperament: Watery_x000D_Career/Profession: Poets, Musicians, Spiritual Healers_x000D_Compatibility: Uttarabhadrapada, Purva Bhadrapada, Ashwini, Bharani, Krittika_x000D_Lucky Numbers: 5, 9_x000D_Lucky Days: Thursday, Friday_x000D_Lucky Directions: West_x000D_Auspicious Activities: Starting new ventures, seeking blessings, spiritual practices_x000D_Inauspicious Activities: Conflicts, legal issues, theft_x000D_Health Issues: Foot and ankle problems, skin issues_x000D_Prayers or Rituals: Worship Lord Pushan_x000D_Historical/Mythological Significance: Associated with the god of death, Yama_x000D_Mudra: Maha Mrityunjaya Mudra_x000D_Food/Dietary Recommendation: Fresh fruits, vegetables, and grains_x000D_Yoga Posture/Asana: Halasana, Shavasana, Matsyasana_x000D_Tarot Card/Divination Symbol: The High Priestess_x000D_Hindu Festivals/Holidays: Holi, Ram Navami_x000D_Chakra/Energy Center: Manipura_x000D_Yantra/Sacred Geometry: Sri Yantra_x000D_Spiritual Practice/Sadhana: Meditation and self-reflection_x000D_Metal/Mineral: Gold_x000D_Aromatherapy/Essential Oils: Lavender, Rose, Myrrh_x000D_Personality Traits/Characteristics: Compassionate, intuitive, and imaginative_x000D_Mythological Story/Legend: The story of the king Chitraketu and the curse of the sage Angiras_x000D_Sound/Mantra: Om Namah Shivaya_x000D_Flower: Jasmine_x000D_Prana: Samana Vayu_x000D_Varna: Pitta_x000D_Taste: Astringent_x000D_Dosha Element: Pitta_x000D_</v>
      </c>
      <c r="AV28" s="5" t="str">
        <f t="shared" si="2"/>
        <v>Nakshatra: Revati
Ruling Deity: Pushan_x000D_Symbol: Fish or Drum_x000D_Animal: Female Elephant_x000D_Nature: Sattva_x000D_Gender: Female_x000D_Dosha: Pitta_x000D_Guna: Sattva_x000D_Purpose: Completion and Fruition_x000D_Tree: Ashvattha_x000D_Gemstone: Pearl_x000D_Yoga: Vaidhriti_x000D_Plant/Flower: Arka_x000D_Color: Yellow_x000D_Planet: Mercury_x000D_Mantra: Om Pushne Namaha_x000D_Body Temperament: Watery_x000D_Career/Profession: Poets, Musicians, Spiritual Healers_x000D_Compatibility: Uttarabhadrapada, Purva Bhadrapada, Ashwini, Bharani, Krittika_x000D_Lucky Numbers: 5, 9_x000D_Lucky Days: Thursday, Friday_x000D_Lucky Directions: West_x000D_Auspicious Activities: Starting new ventures, seeking blessings, spiritual practices_x000D_Inauspicious Activities: Conflicts, legal issues, theft_x000D_Health Issues: Foot and ankle problems, skin issues_x000D_Prayers or Rituals: Worship Lord Pushan_x000D_Historical/Mythological Significance: Associated with the god of death, Yama_x000D_Mudra: Maha Mrityunjaya Mudra_x000D_Food/Dietary Recommendation: Fresh fruits, vegetables, and grains_x000D_Yoga Posture/Asana: Halasana, Shavasana, Matsyasana_x000D_Tarot Card/Divination Symbol: The High Priestess_x000D_Hindu Festivals/Holidays: Holi, Ram Navami_x000D_Chakra/Energy Center: Manipura_x000D_Yantra/Sacred Geometry: Sri Yantra_x000D_Spiritual Practice/Sadhana: Meditation and self-reflection_x000D_Metal/Mineral: Gold_x000D_Aromatherapy/Essential Oils: Lavender, Rose, Myrrh_x000D_Personality Traits/Characteristics: Compassionate, intuitive, and imaginative_x000D_Mythological Story/Legend: The story of the king Chitraketu and the curse of the sage Angiras_x000D_Sound/Mantra: Om Namah Shivaya_x000D_Flower: Jasmine_x000D_Prana: Samana Vayu_x000D_Varna: Pitta_x000D_Taste: Astringent_x000D_Dosha Element: Pitta_x000D_</v>
      </c>
      <c r="AW28" s="5" t="str">
        <f t="shared" si="3"/>
        <v xml:space="preserve">Nakshatra: Revati
</v>
      </c>
      <c r="AX28" s="5" t="str">
        <f t="shared" si="4"/>
        <v>Ruling Deity: Pushan_x000D_</v>
      </c>
      <c r="AY28" s="5" t="str">
        <f t="shared" si="5"/>
        <v>Symbol: Fish or Drum_x000D_</v>
      </c>
      <c r="AZ28" s="5" t="str">
        <f t="shared" si="6"/>
        <v>Animal: Female Elephant_x000D_</v>
      </c>
      <c r="BA28" s="5" t="str">
        <f t="shared" si="7"/>
        <v>Nature: Sattva_x000D_</v>
      </c>
      <c r="BB28" s="5" t="str">
        <f t="shared" si="8"/>
        <v>Gender: Female_x000D_</v>
      </c>
      <c r="BC28" s="5" t="str">
        <f t="shared" si="9"/>
        <v>Dosha: Pitta_x000D_</v>
      </c>
      <c r="BD28" s="5" t="str">
        <f t="shared" si="10"/>
        <v>Guna: Sattva_x000D_</v>
      </c>
      <c r="BE28" s="5" t="str">
        <f t="shared" si="11"/>
        <v>Purpose: Completion and Fruition_x000D_</v>
      </c>
      <c r="BF28" s="5" t="str">
        <f t="shared" si="12"/>
        <v>Tree: Ashvattha_x000D_</v>
      </c>
      <c r="BG28" s="5" t="str">
        <f t="shared" si="13"/>
        <v>Gemstone: Pearl_x000D_</v>
      </c>
      <c r="BH28" s="5" t="str">
        <f t="shared" si="14"/>
        <v>Yoga: Vaidhriti_x000D_</v>
      </c>
      <c r="BI28" s="5" t="str">
        <f t="shared" si="15"/>
        <v>Plant/Flower: Arka_x000D_</v>
      </c>
      <c r="BJ28" s="5" t="str">
        <f t="shared" si="16"/>
        <v>Color: Yellow_x000D_</v>
      </c>
      <c r="BK28" s="5" t="str">
        <f t="shared" si="17"/>
        <v>Planet: Mercury_x000D_</v>
      </c>
      <c r="BL28" s="5" t="str">
        <f t="shared" si="18"/>
        <v>Mantra: Om Pushne Namaha_x000D_</v>
      </c>
      <c r="BM28" s="5" t="str">
        <f t="shared" si="19"/>
        <v>Body Temperament: Watery_x000D_</v>
      </c>
      <c r="BN28" s="5" t="str">
        <f t="shared" si="20"/>
        <v>Career/Profession: Poets, Musicians, Spiritual Healers_x000D_</v>
      </c>
      <c r="BO28" s="5" t="str">
        <f t="shared" si="21"/>
        <v>Compatibility: Uttarabhadrapada, Purva Bhadrapada, Ashwini, Bharani, Krittika_x000D_</v>
      </c>
      <c r="BP28" s="5" t="str">
        <f t="shared" si="22"/>
        <v>Lucky Numbers: 5, 9_x000D_</v>
      </c>
      <c r="BQ28" s="5" t="str">
        <f t="shared" si="23"/>
        <v>Lucky Days: Thursday, Friday_x000D_</v>
      </c>
      <c r="BR28" s="5" t="str">
        <f t="shared" si="24"/>
        <v>Lucky Directions: West_x000D_</v>
      </c>
      <c r="BS28" s="5" t="str">
        <f t="shared" si="25"/>
        <v>Auspicious Activities: Starting new ventures, seeking blessings, spiritual practices_x000D_</v>
      </c>
      <c r="BT28" s="5" t="str">
        <f t="shared" si="26"/>
        <v>Inauspicious Activities: Conflicts, legal issues, theft_x000D_</v>
      </c>
      <c r="BU28" s="5" t="str">
        <f t="shared" si="27"/>
        <v>Health Issues: Foot and ankle problems, skin issues_x000D_</v>
      </c>
      <c r="BV28" s="5" t="str">
        <f t="shared" si="28"/>
        <v>Prayers or Rituals: Worship Lord Pushan_x000D_</v>
      </c>
      <c r="BW28" s="5" t="str">
        <f t="shared" si="29"/>
        <v>Historical/Mythological Significance: Associated with the god of death, Yama_x000D_</v>
      </c>
      <c r="BX28" s="5" t="str">
        <f t="shared" si="30"/>
        <v>Mudra: Maha Mrityunjaya Mudra_x000D_</v>
      </c>
      <c r="BY28" s="5" t="str">
        <f t="shared" si="31"/>
        <v>Food/Dietary Recommendation: Fresh fruits, vegetables, and grains_x000D_</v>
      </c>
      <c r="BZ28" s="5" t="str">
        <f t="shared" si="32"/>
        <v>Yoga Posture/Asana: Halasana, Shavasana, Matsyasana_x000D_</v>
      </c>
      <c r="CA28" s="5" t="str">
        <f t="shared" si="33"/>
        <v>Tarot Card/Divination Symbol: The High Priestess_x000D_</v>
      </c>
      <c r="CB28" s="5" t="str">
        <f t="shared" si="34"/>
        <v>Hindu Festivals/Holidays: Holi, Ram Navami_x000D_</v>
      </c>
      <c r="CC28" s="5" t="str">
        <f t="shared" si="35"/>
        <v>Chakra/Energy Center: Manipura_x000D_</v>
      </c>
      <c r="CD28" s="5" t="str">
        <f t="shared" si="36"/>
        <v>Yantra/Sacred Geometry: Sri Yantra_x000D_</v>
      </c>
      <c r="CE28" s="5" t="str">
        <f t="shared" si="37"/>
        <v>Spiritual Practice/Sadhana: Meditation and self-reflection_x000D_</v>
      </c>
      <c r="CF28" s="5" t="str">
        <f t="shared" si="38"/>
        <v>Metal/Mineral: Gold_x000D_</v>
      </c>
      <c r="CG28" s="5" t="str">
        <f t="shared" si="39"/>
        <v>Aromatherapy/Essential Oils: Lavender, Rose, Myrrh_x000D_</v>
      </c>
      <c r="CH28" s="5" t="str">
        <f t="shared" si="40"/>
        <v>Personality Traits/Characteristics: Compassionate, intuitive, and imaginative_x000D_</v>
      </c>
      <c r="CI28" s="5" t="str">
        <f t="shared" si="41"/>
        <v>Mythological Story/Legend: The story of the king Chitraketu and the curse of the sage Angiras_x000D_</v>
      </c>
      <c r="CJ28" s="5" t="str">
        <f t="shared" si="42"/>
        <v>Sound/Mantra: Om Namah Shivaya_x000D_</v>
      </c>
      <c r="CK28" s="5" t="str">
        <f t="shared" si="43"/>
        <v>Flower: Jasmine_x000D_</v>
      </c>
      <c r="CL28" s="5" t="str">
        <f t="shared" si="44"/>
        <v>Prana: Samana Vayu_x000D_</v>
      </c>
      <c r="CM28" s="5" t="str">
        <f t="shared" si="45"/>
        <v>Varna: Pitta_x000D_</v>
      </c>
      <c r="CN28" s="5" t="str">
        <f t="shared" si="46"/>
        <v>Taste: Astringent_x000D_</v>
      </c>
      <c r="CO28" s="5" t="str">
        <f t="shared" si="47"/>
        <v>Dosha Element: Pitta_x000D_</v>
      </c>
    </row>
    <row r="30" spans="1:93" ht="35.4" customHeight="1">
      <c r="B30" s="12" t="s">
        <v>28</v>
      </c>
    </row>
  </sheetData>
  <autoFilter ref="A1:AT1" xr:uid="{DF96777B-F1C1-4690-9EA9-27047E0341A2}"/>
  <conditionalFormatting sqref="CP1:XFD1 A1:AV1">
    <cfRule type="duplicateValues" dxfId="1"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03B85-1C52-46F6-A726-DDCA40E4B441}">
  <dimension ref="B2:D30"/>
  <sheetViews>
    <sheetView topLeftCell="A16" workbookViewId="0">
      <selection activeCell="D37" sqref="D37"/>
    </sheetView>
  </sheetViews>
  <sheetFormatPr defaultRowHeight="14.4"/>
  <cols>
    <col min="2" max="2" width="20.33203125" style="2" customWidth="1"/>
    <col min="4" max="4" width="65.5546875" customWidth="1"/>
  </cols>
  <sheetData>
    <row r="2" spans="2:4" ht="15">
      <c r="B2" s="1" t="s">
        <v>0</v>
      </c>
      <c r="C2" t="str">
        <f>LEFT(B2,1)</f>
        <v>A</v>
      </c>
    </row>
    <row r="3" spans="2:4" ht="15">
      <c r="B3" s="1" t="s">
        <v>1</v>
      </c>
      <c r="C3" t="str">
        <f t="shared" ref="C3:C28" si="0">LEFT(B3,1)</f>
        <v>B</v>
      </c>
      <c r="D3" t="str">
        <f>C2&amp;", "&amp;C3</f>
        <v>A, B</v>
      </c>
    </row>
    <row r="4" spans="2:4" ht="15">
      <c r="B4" s="1" t="s">
        <v>2</v>
      </c>
      <c r="C4" t="str">
        <f t="shared" si="0"/>
        <v>K</v>
      </c>
      <c r="D4" t="str">
        <f>D3&amp;", "&amp;C4</f>
        <v>A, B, K</v>
      </c>
    </row>
    <row r="5" spans="2:4" ht="15">
      <c r="B5" s="1" t="s">
        <v>3</v>
      </c>
      <c r="C5" t="str">
        <f t="shared" si="0"/>
        <v>R</v>
      </c>
      <c r="D5" t="str">
        <f t="shared" ref="D5:D28" si="1">D4&amp;", "&amp;C5</f>
        <v>A, B, K, R</v>
      </c>
    </row>
    <row r="6" spans="2:4" ht="15">
      <c r="B6" s="1" t="s">
        <v>4</v>
      </c>
      <c r="C6" t="str">
        <f t="shared" si="0"/>
        <v>M</v>
      </c>
      <c r="D6" t="str">
        <f t="shared" si="1"/>
        <v>A, B, K, R, M</v>
      </c>
    </row>
    <row r="7" spans="2:4" ht="15">
      <c r="B7" s="1" t="s">
        <v>5</v>
      </c>
      <c r="C7" t="str">
        <f t="shared" si="0"/>
        <v>A</v>
      </c>
      <c r="D7" t="str">
        <f t="shared" si="1"/>
        <v>A, B, K, R, M, A</v>
      </c>
    </row>
    <row r="8" spans="2:4" ht="15">
      <c r="B8" s="1" t="s">
        <v>6</v>
      </c>
      <c r="C8" t="str">
        <f t="shared" si="0"/>
        <v>P</v>
      </c>
      <c r="D8" t="str">
        <f t="shared" si="1"/>
        <v>A, B, K, R, M, A, P</v>
      </c>
    </row>
    <row r="9" spans="2:4" ht="15">
      <c r="B9" s="1" t="s">
        <v>7</v>
      </c>
      <c r="C9" t="str">
        <f t="shared" si="0"/>
        <v>P</v>
      </c>
      <c r="D9" t="str">
        <f t="shared" si="1"/>
        <v>A, B, K, R, M, A, P, P</v>
      </c>
    </row>
    <row r="10" spans="2:4" ht="15">
      <c r="B10" s="1" t="s">
        <v>8</v>
      </c>
      <c r="C10" t="str">
        <f t="shared" si="0"/>
        <v>A</v>
      </c>
      <c r="D10" t="str">
        <f t="shared" si="1"/>
        <v>A, B, K, R, M, A, P, P, A</v>
      </c>
    </row>
    <row r="11" spans="2:4" ht="15">
      <c r="B11" s="1" t="s">
        <v>9</v>
      </c>
      <c r="C11" t="str">
        <f t="shared" si="0"/>
        <v>M</v>
      </c>
      <c r="D11" t="str">
        <f t="shared" si="1"/>
        <v>A, B, K, R, M, A, P, P, A, M</v>
      </c>
    </row>
    <row r="12" spans="2:4" ht="15">
      <c r="B12" s="1" t="s">
        <v>10</v>
      </c>
      <c r="C12" t="str">
        <f t="shared" si="0"/>
        <v>P</v>
      </c>
      <c r="D12" t="str">
        <f t="shared" si="1"/>
        <v>A, B, K, R, M, A, P, P, A, M, P</v>
      </c>
    </row>
    <row r="13" spans="2:4" ht="15">
      <c r="B13" s="1" t="s">
        <v>11</v>
      </c>
      <c r="C13" t="str">
        <f t="shared" si="0"/>
        <v>U</v>
      </c>
      <c r="D13" t="str">
        <f t="shared" si="1"/>
        <v>A, B, K, R, M, A, P, P, A, M, P, U</v>
      </c>
    </row>
    <row r="14" spans="2:4" ht="15">
      <c r="B14" s="1" t="s">
        <v>12</v>
      </c>
      <c r="C14" t="str">
        <f t="shared" si="0"/>
        <v>H</v>
      </c>
      <c r="D14" t="str">
        <f t="shared" si="1"/>
        <v>A, B, K, R, M, A, P, P, A, M, P, U, H</v>
      </c>
    </row>
    <row r="15" spans="2:4" ht="15">
      <c r="B15" s="1" t="s">
        <v>13</v>
      </c>
      <c r="C15" t="str">
        <f t="shared" si="0"/>
        <v>C</v>
      </c>
      <c r="D15" t="str">
        <f t="shared" si="1"/>
        <v>A, B, K, R, M, A, P, P, A, M, P, U, H, C</v>
      </c>
    </row>
    <row r="16" spans="2:4" ht="15">
      <c r="B16" s="1" t="s">
        <v>14</v>
      </c>
      <c r="C16" t="str">
        <f t="shared" si="0"/>
        <v>S</v>
      </c>
      <c r="D16" t="str">
        <f t="shared" si="1"/>
        <v>A, B, K, R, M, A, P, P, A, M, P, U, H, C, S</v>
      </c>
    </row>
    <row r="17" spans="2:4" ht="15">
      <c r="B17" s="1" t="s">
        <v>15</v>
      </c>
      <c r="C17" t="str">
        <f t="shared" si="0"/>
        <v>V</v>
      </c>
      <c r="D17" t="str">
        <f t="shared" si="1"/>
        <v>A, B, K, R, M, A, P, P, A, M, P, U, H, C, S, V</v>
      </c>
    </row>
    <row r="18" spans="2:4" ht="15">
      <c r="B18" s="1" t="s">
        <v>16</v>
      </c>
      <c r="C18" t="str">
        <f t="shared" si="0"/>
        <v>A</v>
      </c>
      <c r="D18" t="str">
        <f t="shared" si="1"/>
        <v>A, B, K, R, M, A, P, P, A, M, P, U, H, C, S, V, A</v>
      </c>
    </row>
    <row r="19" spans="2:4" ht="15">
      <c r="B19" s="1" t="s">
        <v>17</v>
      </c>
      <c r="C19" t="str">
        <f t="shared" si="0"/>
        <v>J</v>
      </c>
      <c r="D19" t="str">
        <f t="shared" si="1"/>
        <v>A, B, K, R, M, A, P, P, A, M, P, U, H, C, S, V, A, J</v>
      </c>
    </row>
    <row r="20" spans="2:4" ht="15">
      <c r="B20" s="1" t="s">
        <v>18</v>
      </c>
      <c r="C20" t="str">
        <f t="shared" si="0"/>
        <v>M</v>
      </c>
      <c r="D20" t="str">
        <f t="shared" si="1"/>
        <v>A, B, K, R, M, A, P, P, A, M, P, U, H, C, S, V, A, J, M</v>
      </c>
    </row>
    <row r="21" spans="2:4" ht="15">
      <c r="B21" s="1" t="s">
        <v>19</v>
      </c>
      <c r="C21" t="str">
        <f t="shared" si="0"/>
        <v>P</v>
      </c>
      <c r="D21" t="str">
        <f t="shared" si="1"/>
        <v>A, B, K, R, M, A, P, P, A, M, P, U, H, C, S, V, A, J, M, P</v>
      </c>
    </row>
    <row r="22" spans="2:4" ht="15">
      <c r="B22" s="1" t="s">
        <v>20</v>
      </c>
      <c r="C22" t="str">
        <f t="shared" si="0"/>
        <v>U</v>
      </c>
      <c r="D22" t="str">
        <f t="shared" si="1"/>
        <v>A, B, K, R, M, A, P, P, A, M, P, U, H, C, S, V, A, J, M, P, U</v>
      </c>
    </row>
    <row r="23" spans="2:4" ht="15">
      <c r="B23" s="1" t="s">
        <v>21</v>
      </c>
      <c r="C23" t="str">
        <f t="shared" si="0"/>
        <v>S</v>
      </c>
      <c r="D23" t="str">
        <f t="shared" si="1"/>
        <v>A, B, K, R, M, A, P, P, A, M, P, U, H, C, S, V, A, J, M, P, U, S</v>
      </c>
    </row>
    <row r="24" spans="2:4" ht="15">
      <c r="B24" s="1" t="s">
        <v>22</v>
      </c>
      <c r="C24" t="str">
        <f t="shared" si="0"/>
        <v>D</v>
      </c>
      <c r="D24" t="str">
        <f t="shared" si="1"/>
        <v>A, B, K, R, M, A, P, P, A, M, P, U, H, C, S, V, A, J, M, P, U, S, D</v>
      </c>
    </row>
    <row r="25" spans="2:4" ht="15">
      <c r="B25" s="1" t="s">
        <v>23</v>
      </c>
      <c r="C25" t="str">
        <f t="shared" si="0"/>
        <v>S</v>
      </c>
      <c r="D25" t="str">
        <f t="shared" si="1"/>
        <v>A, B, K, R, M, A, P, P, A, M, P, U, H, C, S, V, A, J, M, P, U, S, D, S</v>
      </c>
    </row>
    <row r="26" spans="2:4" ht="15">
      <c r="B26" s="1" t="s">
        <v>24</v>
      </c>
      <c r="C26" t="str">
        <f t="shared" si="0"/>
        <v>P</v>
      </c>
      <c r="D26" t="str">
        <f t="shared" si="1"/>
        <v>A, B, K, R, M, A, P, P, A, M, P, U, H, C, S, V, A, J, M, P, U, S, D, S, P</v>
      </c>
    </row>
    <row r="27" spans="2:4" ht="15">
      <c r="B27" s="1" t="s">
        <v>25</v>
      </c>
      <c r="C27" t="str">
        <f t="shared" si="0"/>
        <v>U</v>
      </c>
      <c r="D27" t="str">
        <f t="shared" si="1"/>
        <v>A, B, K, R, M, A, P, P, A, M, P, U, H, C, S, V, A, J, M, P, U, S, D, S, P, U</v>
      </c>
    </row>
    <row r="28" spans="2:4" ht="15">
      <c r="B28" s="1" t="s">
        <v>26</v>
      </c>
      <c r="C28" t="str">
        <f t="shared" si="0"/>
        <v>R</v>
      </c>
      <c r="D28" t="str">
        <f t="shared" si="1"/>
        <v>A, B, K, R, M, A, P, P, A, M, P, U, H, C, S, V, A, J, M, P, U, S, D, S, P, U, R</v>
      </c>
    </row>
    <row r="29" spans="2:4">
      <c r="D29" t="s">
        <v>27</v>
      </c>
    </row>
    <row r="30" spans="2:4" ht="43.2">
      <c r="D30" s="3" t="s">
        <v>28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planets</vt:lpstr>
      <vt:lpstr>nakshatras</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Mangal</dc:creator>
  <cp:lastModifiedBy>Vinay Mangal</cp:lastModifiedBy>
  <dcterms:created xsi:type="dcterms:W3CDTF">2023-04-02T10:45:43Z</dcterms:created>
  <dcterms:modified xsi:type="dcterms:W3CDTF">2023-04-08T11:27:32Z</dcterms:modified>
</cp:coreProperties>
</file>