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un Schedule" state="visible" r:id="rId3"/>
  </sheets>
  <definedNames/>
  <calcPr/>
</workbook>
</file>

<file path=xl/sharedStrings.xml><?xml version="1.0" encoding="utf-8"?>
<sst xmlns="http://schemas.openxmlformats.org/spreadsheetml/2006/main" count="2978" uniqueCount="24">
  <si>
    <t>Datetime NY HB</t>
  </si>
  <si>
    <t>Datetime GMT HB</t>
  </si>
  <si>
    <t>Date GMT</t>
  </si>
  <si>
    <t>HB GMT</t>
  </si>
  <si>
    <t> MW
Online</t>
  </si>
  <si>
    <t>Odyssey
 Bid Amount
NYISO
</t>
  </si>
  <si>
    <t>ES Westover
MW Out Unplanned</t>
  </si>
  <si>
    <t>Mango Readable</t>
  </si>
  <si>
    <t>ES Westover
MW Out Planned</t>
  </si>
  <si>
    <t>Comments</t>
  </si>
  <si>
    <t>Odyssey
Accepted Availability
NYISO
mwh_available
250</t>
  </si>
  <si>
    <t>NYISO
energy_losses
207</t>
  </si>
  <si>
    <t>NYISO
energy_cost
209</t>
  </si>
  <si>
    <t>NYISO
gross_revenue
251</t>
  </si>
  <si>
    <t>NYISO
other_charge
258</t>
  </si>
  <si>
    <t>NYISO
potential_revenue</t>
  </si>
  <si>
    <t>revenue_capture</t>
  </si>
  <si>
    <t>Latest Update</t>
  </si>
  <si>
    <t>NYISO
hrly_dam_reg_mcp
218</t>
  </si>
  <si>
    <t>NYISO
injection_mwh
254</t>
  </si>
  <si>
    <t>Unscheduled:0	</t>
  </si>
  <si>
    <t>Unscheduled:0</t>
  </si>
  <si>
    <t>Filtering circuit</t>
  </si>
  <si>
    <t>C3, C5 &amp; C6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</si>
</sst>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;@"/>
    <numFmt numFmtId="165" formatCode="m/d/yyyy h:mm:ss;@"/>
    <numFmt numFmtId="166" formatCode="#,##0.0000"/>
    <numFmt numFmtId="167" formatCode="m/d/yyyy h:mm:ss;@"/>
    <numFmt numFmtId="168" formatCode="m/d/yyyy;@"/>
    <numFmt numFmtId="169" formatCode="m/d/yyyy;@"/>
  </numFmts>
  <fonts count="1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FFFFFF"/>
      <name val="Arial"/>
    </font>
  </fonts>
  <fills count="27">
    <fill>
      <patternFill patternType="none"/>
    </fill>
    <fill>
      <patternFill patternType="gray125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2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center" horizontal="center" wrapText="1"/>
    </xf>
    <xf applyAlignment="1" fillId="3" xfId="0" numFmtId="0" borderId="0" applyFont="1" fontId="2" applyFill="1">
      <alignment vertical="bottom" horizontal="center" wrapText="1"/>
    </xf>
    <xf applyAlignment="1" fillId="4" xfId="0" numFmtId="0" borderId="0" fontId="0" applyFill="1">
      <alignment vertical="bottom" horizontal="general" wrapText="1"/>
    </xf>
    <xf applyAlignment="1" fillId="0" xfId="0" numFmtId="164" borderId="0" fontId="0" applyNumberFormat="1">
      <alignment vertical="bottom" horizontal="general" wrapText="1"/>
    </xf>
    <xf applyAlignment="1" fillId="5" xfId="0" numFmtId="4" borderId="0" fontId="0" applyNumberFormat="1" applyFill="1">
      <alignment vertical="bottom" horizontal="general" wrapText="1"/>
    </xf>
    <xf applyAlignment="1" fillId="6" xfId="0" numFmtId="165" borderId="0" fontId="0" applyNumberFormat="1" applyFill="1">
      <alignment vertical="bottom" horizontal="general" wrapText="1"/>
    </xf>
    <xf applyAlignment="1" fillId="7" xfId="0" numFmtId="0" borderId="0" applyFont="1" fontId="3" applyFill="1">
      <alignment vertical="center" horizontal="center" wrapText="1"/>
    </xf>
    <xf applyAlignment="1" fillId="0" xfId="0" numFmtId="0" borderId="0" applyFont="1" fontId="4">
      <alignment vertical="bottom" horizontal="general" wrapText="1"/>
    </xf>
    <xf applyAlignment="1" fillId="8" xfId="0" numFmtId="0" borderId="0" applyFont="1" fontId="5" applyFill="1">
      <alignment vertical="center" horizontal="center" wrapText="1"/>
    </xf>
    <xf applyAlignment="1" fillId="9" xfId="0" numFmtId="0" borderId="0" fontId="0" applyFill="1">
      <alignment vertical="bottom" horizontal="general" wrapText="1"/>
    </xf>
    <xf applyAlignment="1" fillId="10" xfId="0" numFmtId="0" borderId="0" fontId="0" applyFill="1">
      <alignment vertical="bottom" horizontal="general" wrapText="1"/>
    </xf>
    <xf applyAlignment="1" fillId="11" xfId="0" numFmtId="0" borderId="0" fontId="0" applyFill="1">
      <alignment vertical="center" horizontal="center" wrapText="1"/>
    </xf>
    <xf applyAlignment="1" fillId="12" xfId="0" numFmtId="166" borderId="0" fontId="0" applyNumberFormat="1" applyFill="1">
      <alignment vertical="bottom" horizontal="general" wrapText="1"/>
    </xf>
    <xf applyAlignment="1" fillId="13" xfId="0" numFmtId="0" borderId="0" applyFont="1" fontId="6" applyFill="1">
      <alignment vertical="bottom" horizontal="center" wrapText="1"/>
    </xf>
    <xf applyAlignment="1" fillId="14" xfId="0" numFmtId="0" borderId="0" fontId="0" applyNumberFormat="1" applyFill="1">
      <alignment vertical="bottom" horizontal="general" wrapText="1"/>
    </xf>
    <xf applyAlignment="1" fillId="0" xfId="0" numFmtId="167" borderId="0" fontId="0" applyNumberFormat="1">
      <alignment vertical="bottom" horizontal="general" wrapText="1"/>
    </xf>
    <xf applyAlignment="1" fillId="15" xfId="0" numFmtId="0" borderId="0" fontId="0" applyFill="1">
      <alignment vertical="bottom" horizontal="general" wrapText="1"/>
    </xf>
    <xf applyAlignment="1" fillId="16" xfId="0" numFmtId="0" borderId="0" applyFont="1" fontId="7" applyFill="1">
      <alignment vertical="center" horizontal="center" wrapText="1"/>
    </xf>
    <xf applyAlignment="1" fillId="17" xfId="0" numFmtId="168" borderId="0" fontId="0" applyNumberFormat="1" applyFill="1">
      <alignment vertical="bottom" horizontal="general" wrapText="1"/>
    </xf>
    <xf applyAlignment="1" fillId="0" xfId="0" numFmtId="4" borderId="0" fontId="0" applyNumberFormat="1">
      <alignment vertical="bottom" horizontal="general" wrapText="1"/>
    </xf>
    <xf applyAlignment="1" fillId="18" xfId="0" numFmtId="0" borderId="0" fontId="0" applyFill="1">
      <alignment vertical="bottom" horizontal="general" wrapText="1"/>
    </xf>
    <xf applyAlignment="1" fillId="0" xfId="0" numFmtId="0" borderId="0" applyFont="1" fontId="8">
      <alignment vertical="center" horizontal="center" wrapText="1"/>
    </xf>
    <xf applyAlignment="1" fillId="19" xfId="0" numFmtId="0" borderId="0" applyFont="1" fontId="9" applyNumberFormat="1" applyFill="1">
      <alignment vertical="center" horizontal="center" wrapText="1"/>
    </xf>
    <xf applyAlignment="1" fillId="20" xfId="0" numFmtId="0" borderId="0" fontId="0" applyFill="1">
      <alignment vertical="bottom" horizontal="general" wrapText="1"/>
    </xf>
    <xf applyAlignment="1" fillId="21" xfId="0" numFmtId="0" borderId="0" applyFont="1" fontId="10" applyFill="1">
      <alignment vertical="bottom" horizontal="general" wrapText="1"/>
    </xf>
    <xf applyAlignment="1" fillId="22" xfId="0" numFmtId="0" borderId="0" applyFont="1" fontId="11" applyNumberFormat="1" applyFill="1">
      <alignment vertical="center" horizontal="center" wrapText="1"/>
    </xf>
    <xf applyAlignment="1" fillId="0" xfId="0" numFmtId="169" borderId="0" applyFont="1" fontId="12" applyNumberFormat="1">
      <alignment vertical="center" horizontal="center" wrapText="1"/>
    </xf>
    <xf applyAlignment="1" fillId="23" xfId="0" numFmtId="0" borderId="0" applyFont="1" fontId="13" applyFill="1">
      <alignment vertical="bottom" horizontal="general" wrapText="1"/>
    </xf>
    <xf applyAlignment="1" fillId="24" xfId="0" numFmtId="0" borderId="0" fontId="0" applyNumberFormat="1" applyFill="1">
      <alignment vertical="bottom" horizontal="general" wrapText="1"/>
    </xf>
    <xf applyAlignment="1" fillId="25" xfId="0" numFmtId="4" borderId="0" fontId="0" applyNumberFormat="1" applyFill="1">
      <alignment vertical="center" horizontal="center" wrapText="1"/>
    </xf>
    <xf applyAlignment="1" fillId="26" xfId="0" numFmtId="0" borderId="0" applyFont="1" fontId="14" applyNumberFormat="1" applyFill="1">
      <alignment vertical="center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7.14" defaultRowHeight="12.75"/>
  <cols>
    <col min="1" customWidth="1" max="1" width="17.29"/>
    <col min="2" customWidth="1" max="2" hidden="1" width="17.29"/>
    <col min="3" customWidth="1" max="3" hidden="1" width="12.0"/>
    <col min="4" customWidth="1" max="4" hidden="1" width="7.43"/>
    <col min="5" customWidth="1" max="5" width="5.57"/>
    <col min="6" customWidth="1" max="6" width="11.14"/>
    <col min="7" customWidth="1" max="7" width="17.43"/>
    <col min="8" max="8" hidden="1"/>
    <col min="9" customWidth="1" max="9" hidden="1" width="16.29"/>
    <col min="10" max="10" hidden="1"/>
    <col min="11" customWidth="1" max="11" hidden="1" width="15.0"/>
    <col min="12" customWidth="1" max="12" hidden="1" width="26.57"/>
    <col min="13" customWidth="1" max="13" width="15.0"/>
    <col min="14" customWidth="1" max="14" width="24.14"/>
    <col min="15" customWidth="1" max="15" width="18.43"/>
    <col min="16" customWidth="1" max="16" width="12.57"/>
    <col min="17" customWidth="1" max="17" width="11.0"/>
    <col min="18" customWidth="1" max="18" width="25.14"/>
    <col min="19" customWidth="1" max="19" width="11.86"/>
    <col min="20" customWidth="1" max="20" width="17.29"/>
    <col min="21" customWidth="1" max="21" width="15.29"/>
    <col min="22" customWidth="1" max="22" width="13.0"/>
    <col min="23" customWidth="1" max="23" width="17.14"/>
    <col min="24" customWidth="1" max="24" width="12.57"/>
    <col min="25" customWidth="1" max="25" width="5.71"/>
    <col min="26" customWidth="1" max="26" width="6.14"/>
    <col min="27" customWidth="1" max="27" width="6.86"/>
  </cols>
  <sheetData>
    <row r="1">
      <c t="s" s="8" r="A1">
        <v>0</v>
      </c>
      <c t="s" s="25" r="B1">
        <v>1</v>
      </c>
      <c t="s" s="25" r="C1">
        <v>2</v>
      </c>
      <c t="s" s="25" r="D1">
        <v>3</v>
      </c>
      <c t="s" s="31" r="E1">
        <v>4</v>
      </c>
      <c t="s" s="23" r="F1">
        <v>5</v>
      </c>
      <c t="s" s="26" r="G1">
        <v>6</v>
      </c>
      <c t="s" s="12" r="H1">
        <v>7</v>
      </c>
      <c t="s" s="12" r="I1">
        <v>7</v>
      </c>
      <c t="s" s="12" r="J1">
        <v>7</v>
      </c>
      <c t="s" s="12" r="K1">
        <v>7</v>
      </c>
      <c t="s" s="30" r="L1">
        <v>7</v>
      </c>
      <c t="s" s="26" r="M1">
        <v>8</v>
      </c>
      <c t="s" s="1" r="N1">
        <v>9</v>
      </c>
      <c t="s" s="9" r="O1">
        <v>10</v>
      </c>
      <c t="s" s="18" r="P1">
        <v>11</v>
      </c>
      <c t="s" s="18" r="Q1">
        <v>12</v>
      </c>
      <c t="s" s="18" r="R1">
        <v>13</v>
      </c>
      <c t="s" s="18" r="S1">
        <v>14</v>
      </c>
      <c t="s" s="7" r="T1">
        <v>15</v>
      </c>
      <c t="s" s="7" r="U1">
        <v>16</v>
      </c>
      <c t="s" s="27" r="V1">
        <v>17</v>
      </c>
      <c t="s" s="18" r="W1">
        <v>18</v>
      </c>
      <c t="s" s="18" r="X1">
        <v>19</v>
      </c>
    </row>
    <row r="2">
      <c s="16" r="A2">
        <v>40725</v>
      </c>
      <c s="6" r="B2">
        <f>A2+time(5,0,0)</f>
        <v>40725.2083333333</v>
      </c>
      <c s="19" r="C2">
        <f>date(year(B2),month(B2),day(B2))</f>
        <v>40725</v>
      </c>
      <c s="17" r="D2">
        <f>hour(B2)</f>
        <v>5</v>
      </c>
      <c s="28" r="E2">
        <f>(8-G2)-M2</f>
        <v>8</v>
      </c>
      <c s="10" r="F2">
        <v>8</v>
      </c>
      <c s="21" r="G2">
        <v>0</v>
      </c>
      <c t="str" s="21" r="H2">
        <f>concat("AESbid:",(E2*1000))</f>
        <v>AESbid:8000</v>
      </c>
      <c t="str" s="21" r="I2">
        <f>concat("NYISOsched:",(F2*1000))</f>
        <v>NYISOsched:8000</v>
      </c>
      <c t="s" s="21" r="J2">
        <v>20</v>
      </c>
      <c t="str" s="21" r="K2">
        <f>concat("Planned:",(M2*1000))</f>
        <v>Planned:0</v>
      </c>
      <c t="str" s="5" r="L2">
        <f>concat("Settled:",(O2*1000))</f>
        <v>Settled:8000</v>
      </c>
      <c s="21" r="M2">
        <v>0</v>
      </c>
      <c s="3" r="N2"/>
      <c s="10" r="O2">
        <v>8</v>
      </c>
      <c s="13" r="P2">
        <v>-0.127</v>
      </c>
      <c s="13" r="Q2">
        <v>-3.28</v>
      </c>
      <c s="13" r="R2">
        <v>127.49</v>
      </c>
      <c s="13" r="S2">
        <v>0.1</v>
      </c>
      <c s="11" r="T2">
        <f>IF((O2=0),(W2*8),((R2/O2)*8))</f>
        <v>127.49</v>
      </c>
      <c s="11" r="U2">
        <f>IF((T2=0),0,(R2/T2))</f>
        <v>1</v>
      </c>
      <c s="4" r="V2">
        <v>40786</v>
      </c>
      <c s="13" r="W2">
        <v>6.75</v>
      </c>
      <c s="24" r="X2">
        <v>0.576</v>
      </c>
    </row>
    <row r="3">
      <c s="16" r="A3">
        <v>40725.0416666667</v>
      </c>
      <c s="6" r="B3">
        <f>A3+time(5,0,0)</f>
        <v>40725.25</v>
      </c>
      <c s="19" r="C3">
        <f>date(year(B3),month(B3),day(B3))</f>
        <v>40725</v>
      </c>
      <c s="17" r="D3">
        <f>hour(B3)</f>
        <v>6</v>
      </c>
      <c s="28" r="E3">
        <f>(8-G3)-M3</f>
        <v>8</v>
      </c>
      <c s="10" r="F3">
        <v>8</v>
      </c>
      <c s="21" r="G3">
        <v>0</v>
      </c>
      <c t="str" s="21" r="H3">
        <f>concat("AESbid:",(E3*1000))</f>
        <v>AESbid:8000</v>
      </c>
      <c t="str" s="21" r="I3">
        <f>concat("NYISOsched:",(F4*1000))</f>
        <v>NYISOsched:8000</v>
      </c>
      <c t="s" s="21" r="J3">
        <v>21</v>
      </c>
      <c t="str" s="21" r="K3">
        <f>concat("Planned:",(M3*1000))</f>
        <v>Planned:0</v>
      </c>
      <c t="str" s="5" r="L3">
        <f>concat("Settled:",(O3*1000))</f>
        <v>Settled:7858.3</v>
      </c>
      <c s="21" r="M3">
        <v>0</v>
      </c>
      <c s="3" r="N3"/>
      <c s="10" r="O3">
        <v>7.8583</v>
      </c>
      <c s="13" r="P3">
        <v>-0.52</v>
      </c>
      <c s="13" r="Q3">
        <v>-17.33</v>
      </c>
      <c s="13" r="R3">
        <v>53.04</v>
      </c>
      <c s="13" r="S3">
        <v>0.12</v>
      </c>
      <c s="11" r="T3">
        <f>IF((O3=0),(W3*8),((R3/O3)*8))</f>
        <v>53.9964114375883</v>
      </c>
      <c s="11" r="U3">
        <f>IF((T3=0),0,(R3/T3))</f>
        <v>0.9822875</v>
      </c>
      <c s="4" r="V3"/>
      <c s="13" r="W3">
        <v>6.75</v>
      </c>
      <c s="24" r="X3">
        <v>0.682</v>
      </c>
    </row>
    <row r="4">
      <c s="16" r="A4">
        <v>40725.0833333333</v>
      </c>
      <c s="6" r="B4">
        <f>A4+time(5,0,0)</f>
        <v>40725.2916666667</v>
      </c>
      <c s="19" r="C4">
        <f>date(year(B4),month(B4),day(B4))</f>
        <v>40725</v>
      </c>
      <c s="17" r="D4">
        <f>hour(B4)</f>
        <v>7</v>
      </c>
      <c s="28" r="E4">
        <f>(8-G4)-M4</f>
        <v>8</v>
      </c>
      <c s="10" r="F4">
        <v>8</v>
      </c>
      <c s="21" r="G4">
        <v>0</v>
      </c>
      <c t="str" s="21" r="H4">
        <f>concat("AESbid:",(E4*1000))</f>
        <v>AESbid:8000</v>
      </c>
      <c t="str" s="21" r="I4">
        <f>concat("NYISOsched:",(F4*1000))</f>
        <v>NYISOsched:8000</v>
      </c>
      <c t="s" s="21" r="J4">
        <v>21</v>
      </c>
      <c t="str" s="21" r="K4">
        <f>concat("Planned:",(M4*1000))</f>
        <v>Planned:0</v>
      </c>
      <c t="str" s="5" r="L4">
        <f>concat("Settled:",(O4*1000))</f>
        <v>Settled:7808.3</v>
      </c>
      <c s="21" r="M4">
        <v>0</v>
      </c>
      <c s="3" r="N4"/>
      <c s="10" r="O4">
        <v>7.8083</v>
      </c>
      <c s="13" r="P4">
        <v>-0.221</v>
      </c>
      <c s="13" r="Q4">
        <v>-7.58</v>
      </c>
      <c s="13" r="R4">
        <v>52.71</v>
      </c>
      <c s="13" r="S4">
        <v>0.15</v>
      </c>
      <c s="11" r="T4">
        <f>IF((O4=0),(W4*8),((R4/O4)*8))</f>
        <v>54.0040725894241</v>
      </c>
      <c s="11" r="U4">
        <f>IF((T4=0),0,(R4/T4))</f>
        <v>0.9760375</v>
      </c>
      <c s="4" r="V4"/>
      <c s="13" r="W4">
        <v>6.96</v>
      </c>
      <c s="24" r="X4">
        <v>0.859</v>
      </c>
    </row>
    <row r="5">
      <c s="16" r="A5">
        <v>40725.125</v>
      </c>
      <c s="6" r="B5">
        <f>A5+time(5,0,0)</f>
        <v>40725.3333333333</v>
      </c>
      <c s="19" r="C5">
        <f>date(year(B5),month(B5),day(B5))</f>
        <v>40725</v>
      </c>
      <c s="17" r="D5">
        <f>hour(B5)</f>
        <v>8</v>
      </c>
      <c s="28" r="E5">
        <f>(8-G5)-M5</f>
        <v>8</v>
      </c>
      <c s="10" r="F5">
        <v>8</v>
      </c>
      <c s="21" r="G5">
        <v>0</v>
      </c>
      <c t="str" s="21" r="H5">
        <f>concat("AESbid:",(E5*1000))</f>
        <v>AESbid:8000</v>
      </c>
      <c t="str" s="21" r="I5">
        <f>concat("NYISOsched:",(F5*1000))</f>
        <v>NYISOsched:8000</v>
      </c>
      <c t="s" s="21" r="J5">
        <v>21</v>
      </c>
      <c t="str" s="21" r="K5">
        <f>concat("Planned:",(M5*1000))</f>
        <v>Planned:0</v>
      </c>
      <c t="str" s="5" r="L5">
        <f>concat("Settled:",(O5*1000))</f>
        <v>Settled:7958.3</v>
      </c>
      <c s="21" r="M5">
        <v>0</v>
      </c>
      <c s="3" r="N5"/>
      <c s="10" r="O5">
        <v>7.9583</v>
      </c>
      <c s="13" r="P5">
        <v>-0.055</v>
      </c>
      <c s="13" r="Q5">
        <v>-1.59</v>
      </c>
      <c s="13" r="R5">
        <v>56.75</v>
      </c>
      <c s="13" r="S5">
        <v>0.14</v>
      </c>
      <c s="11" r="T5">
        <f>IF((O5=0),(W5*8),((R5/O5)*8))</f>
        <v>57.0473593606675</v>
      </c>
      <c s="11" r="U5">
        <f>IF((T5=0),0,(R5/T5))</f>
        <v>0.9947875</v>
      </c>
      <c s="4" r="V5"/>
      <c s="13" r="W5">
        <v>7.17</v>
      </c>
      <c s="24" r="X5">
        <v>0.809</v>
      </c>
    </row>
    <row r="6">
      <c s="16" r="A6">
        <v>40725.1666666667</v>
      </c>
      <c s="6" r="B6">
        <f>A6+time(5,0,0)</f>
        <v>40725.375</v>
      </c>
      <c s="19" r="C6">
        <f>date(year(B6),month(B6),day(B6))</f>
        <v>40725</v>
      </c>
      <c s="17" r="D6">
        <f>hour(B6)</f>
        <v>9</v>
      </c>
      <c s="28" r="E6">
        <f>(8-G6)-M6</f>
        <v>8</v>
      </c>
      <c s="10" r="F6">
        <v>8</v>
      </c>
      <c s="21" r="G6">
        <v>0</v>
      </c>
      <c t="str" s="21" r="H6">
        <f>concat("AESbid:",(E6*1000))</f>
        <v>AESbid:8000</v>
      </c>
      <c t="str" s="21" r="I6">
        <f>concat("NYISOsched:",(F6*1000))</f>
        <v>NYISOsched:8000</v>
      </c>
      <c t="s" s="21" r="J6">
        <v>21</v>
      </c>
      <c t="str" s="21" r="K6">
        <f>concat("Planned:",(M6*1000))</f>
        <v>Planned:0</v>
      </c>
      <c t="str" s="5" r="L6">
        <f>concat("Settled:",(O6*1000))</f>
        <v>Settled:7725</v>
      </c>
      <c s="21" r="M6">
        <v>0</v>
      </c>
      <c s="3" r="N6"/>
      <c s="10" r="O6">
        <v>7.725</v>
      </c>
      <c s="13" r="P6">
        <v>-0.886</v>
      </c>
      <c s="13" r="Q6">
        <v>-22.68</v>
      </c>
      <c s="13" r="R6">
        <v>108.26</v>
      </c>
      <c s="13" r="S6">
        <v>0.05</v>
      </c>
      <c s="11" r="T6">
        <f>IF((O6=0),(W6*8),((R6/O6)*8))</f>
        <v>112.113915857605</v>
      </c>
      <c s="11" r="U6">
        <f>IF((T6=0),0,(R6/T6))</f>
        <v>0.965625</v>
      </c>
      <c s="4" r="V6"/>
      <c s="13" r="W6">
        <v>11.77</v>
      </c>
      <c s="24" r="X6">
        <v>0.283</v>
      </c>
    </row>
    <row r="7">
      <c s="16" r="A7">
        <v>40725.2083333333</v>
      </c>
      <c s="6" r="B7">
        <f>A7+time(5,0,0)</f>
        <v>40725.4166666667</v>
      </c>
      <c s="19" r="C7">
        <f>date(year(B7),month(B7),day(B7))</f>
        <v>40725</v>
      </c>
      <c s="17" r="D7">
        <f>hour(B7)</f>
        <v>10</v>
      </c>
      <c s="28" r="E7">
        <f>(8-G7)-M7</f>
        <v>8</v>
      </c>
      <c s="10" r="F7">
        <v>8</v>
      </c>
      <c s="21" r="G7">
        <v>0</v>
      </c>
      <c t="str" s="21" r="H7">
        <f>concat("AESbid:",(E7*1000))</f>
        <v>AESbid:8000</v>
      </c>
      <c t="str" s="21" r="I7">
        <f>concat("NYISOsched:",(F7*1000))</f>
        <v>NYISOsched:8000</v>
      </c>
      <c t="s" s="21" r="J7">
        <v>21</v>
      </c>
      <c t="str" s="21" r="K7">
        <f>concat("Planned:",(M7*1000))</f>
        <v>Planned:0</v>
      </c>
      <c t="str" s="5" r="L7">
        <f>concat("Settled:",(O7*1000))</f>
        <v>Settled:8000</v>
      </c>
      <c s="21" r="M7">
        <v>0</v>
      </c>
      <c s="3" r="N7"/>
      <c s="10" r="O7">
        <v>8</v>
      </c>
      <c s="13" r="P7">
        <v>-0.266</v>
      </c>
      <c s="13" r="Q7">
        <v>-7.42</v>
      </c>
      <c s="13" r="R7">
        <v>166.37</v>
      </c>
      <c s="13" r="S7">
        <v>0.12</v>
      </c>
      <c s="11" r="T7">
        <f>IF((O7=0),(W7*8),((R7/O7)*8))</f>
        <v>166.37</v>
      </c>
      <c s="11" r="U7">
        <f>IF((T7=0),0,(R7/T7))</f>
        <v>1</v>
      </c>
      <c s="4" r="V7"/>
      <c s="13" r="W7">
        <v>17.62</v>
      </c>
      <c s="24" r="X7">
        <v>0.665</v>
      </c>
    </row>
    <row r="8">
      <c s="16" r="A8">
        <v>40725.25</v>
      </c>
      <c s="6" r="B8">
        <f>A8+time(5,0,0)</f>
        <v>40725.4583333333</v>
      </c>
      <c s="19" r="C8">
        <f>date(year(B8),month(B8),day(B8))</f>
        <v>40725</v>
      </c>
      <c s="17" r="D8">
        <f>hour(B8)</f>
        <v>11</v>
      </c>
      <c s="28" r="E8">
        <f>(8-G8)-M8</f>
        <v>8</v>
      </c>
      <c s="10" r="F8">
        <v>8</v>
      </c>
      <c s="21" r="G8">
        <v>0</v>
      </c>
      <c t="str" s="21" r="H8">
        <f>concat("AESbid:",(E8*1000))</f>
        <v>AESbid:8000</v>
      </c>
      <c t="str" s="21" r="I8">
        <f>concat("NYISOsched:",(F8*1000))</f>
        <v>NYISOsched:8000</v>
      </c>
      <c t="s" s="21" r="J8">
        <v>21</v>
      </c>
      <c t="str" s="21" r="K8">
        <f>concat("Planned:",(M8*1000))</f>
        <v>Planned:0</v>
      </c>
      <c t="str" s="5" r="L8">
        <f>concat("Settled:",(O8*1000))</f>
        <v>Settled:7833.3</v>
      </c>
      <c s="21" r="M8">
        <v>0</v>
      </c>
      <c s="3" r="N8"/>
      <c s="10" r="O8">
        <v>7.8333</v>
      </c>
      <c s="13" r="P8">
        <v>-0.475</v>
      </c>
      <c s="13" r="Q8">
        <v>-15.66</v>
      </c>
      <c s="13" r="R8">
        <v>139.14</v>
      </c>
      <c s="13" r="S8">
        <v>0.11</v>
      </c>
      <c s="11" r="T8">
        <f>IF((O8=0),(W8*8),((R8/O8)*8))</f>
        <v>142.10103021715</v>
      </c>
      <c s="11" r="U8">
        <f>IF((T8=0),0,(R8/T8))</f>
        <v>0.9791625</v>
      </c>
      <c s="4" r="V8"/>
      <c s="13" r="W8">
        <v>13.47</v>
      </c>
      <c s="24" r="X8">
        <v>0.634</v>
      </c>
    </row>
    <row r="9">
      <c s="16" r="A9">
        <v>40725.2916666667</v>
      </c>
      <c s="6" r="B9">
        <f>A9+time(5,0,0)</f>
        <v>40725.5</v>
      </c>
      <c s="19" r="C9">
        <f>date(year(B9),month(B9),day(B9))</f>
        <v>40725</v>
      </c>
      <c s="17" r="D9">
        <f>hour(B9)</f>
        <v>12</v>
      </c>
      <c s="28" r="E9">
        <f>(8-G9)-M9</f>
        <v>8</v>
      </c>
      <c s="10" r="F9">
        <v>8</v>
      </c>
      <c s="21" r="G9">
        <v>0</v>
      </c>
      <c t="str" s="21" r="H9">
        <f>concat("AESbid:",(E9*1000))</f>
        <v>AESbid:8000</v>
      </c>
      <c t="str" s="21" r="I9">
        <f>concat("NYISOsched:",(F9*1000))</f>
        <v>NYISOsched:8000</v>
      </c>
      <c t="s" s="21" r="J9">
        <v>21</v>
      </c>
      <c t="str" s="21" r="K9">
        <f>concat("Planned:",(M9*1000))</f>
        <v>Planned:0</v>
      </c>
      <c t="str" s="5" r="L9">
        <f>concat("Settled:",(O9*1000))</f>
        <v>Settled:7816.7</v>
      </c>
      <c s="21" r="M9">
        <v>0</v>
      </c>
      <c s="3" r="N9"/>
      <c s="10" r="O9">
        <v>7.8167</v>
      </c>
      <c s="13" r="P9">
        <v>0.206</v>
      </c>
      <c s="13" r="Q9">
        <v>6.01</v>
      </c>
      <c s="13" r="R9">
        <v>170.56</v>
      </c>
      <c s="13" r="S9">
        <v>0.2</v>
      </c>
      <c s="11" r="T9">
        <f>IF((O9=0),(W9*8),((R9/O9)*8))</f>
        <v>174.559596760781</v>
      </c>
      <c s="11" r="U9">
        <f>IF((T9=0),0,(R9/T9))</f>
        <v>0.9770875</v>
      </c>
      <c s="4" r="V9"/>
      <c s="13" r="W9">
        <v>8</v>
      </c>
      <c s="24" r="X9">
        <v>1.147</v>
      </c>
    </row>
    <row r="10">
      <c s="16" r="A10">
        <v>40725.3333333333</v>
      </c>
      <c s="6" r="B10">
        <f>A10+time(5,0,0)</f>
        <v>40725.5416666667</v>
      </c>
      <c s="19" r="C10">
        <f>date(year(B10),month(B10),day(B10))</f>
        <v>40725</v>
      </c>
      <c s="17" r="D10">
        <f>hour(B10)</f>
        <v>13</v>
      </c>
      <c s="28" r="E10">
        <f>(8-G10)-M10</f>
        <v>8</v>
      </c>
      <c s="10" r="F10">
        <v>8</v>
      </c>
      <c s="21" r="G10">
        <v>0</v>
      </c>
      <c t="str" s="21" r="H10">
        <f>concat("AESbid:",(E10*1000))</f>
        <v>AESbid:8000</v>
      </c>
      <c t="str" s="21" r="I10">
        <f>concat("NYISOsched:",(F10*1000))</f>
        <v>NYISOsched:8000</v>
      </c>
      <c t="s" s="21" r="J10">
        <v>21</v>
      </c>
      <c t="str" s="21" r="K10">
        <f>concat("Planned:",(M10*1000))</f>
        <v>Planned:0</v>
      </c>
      <c t="str" s="5" r="L10">
        <f>concat("Settled:",(O10*1000))</f>
        <v>Settled:7775</v>
      </c>
      <c s="21" r="M10">
        <v>0</v>
      </c>
      <c s="3" r="N10"/>
      <c s="10" r="O10">
        <v>7.775</v>
      </c>
      <c s="13" r="P10">
        <v>-0.483</v>
      </c>
      <c s="13" r="Q10">
        <v>-16.08</v>
      </c>
      <c s="13" r="R10">
        <v>130.11</v>
      </c>
      <c s="13" r="S10">
        <v>0.13</v>
      </c>
      <c s="11" r="T10">
        <f>IF((O10=0),(W10*8),((R10/O10)*8))</f>
        <v>133.875241157556</v>
      </c>
      <c s="11" r="U10">
        <f>IF((T10=0),0,(R10/T10))</f>
        <v>0.971875</v>
      </c>
      <c s="4" r="V10"/>
      <c s="13" r="W10">
        <v>8</v>
      </c>
      <c s="24" r="X10">
        <v>0.722</v>
      </c>
    </row>
    <row r="11">
      <c s="16" r="A11">
        <v>40725.375</v>
      </c>
      <c s="6" r="B11">
        <f>A11+time(5,0,0)</f>
        <v>40725.5833333333</v>
      </c>
      <c s="19" r="C11">
        <f>date(year(B11),month(B11),day(B11))</f>
        <v>40725</v>
      </c>
      <c s="17" r="D11">
        <f>hour(B11)</f>
        <v>14</v>
      </c>
      <c s="28" r="E11">
        <f>(8-G11)-M11</f>
        <v>8</v>
      </c>
      <c s="10" r="F11">
        <v>8</v>
      </c>
      <c s="21" r="G11">
        <v>0</v>
      </c>
      <c t="str" s="21" r="H11">
        <f>concat("AESbid:",(E11*1000))</f>
        <v>AESbid:8000</v>
      </c>
      <c t="str" s="21" r="I11">
        <f>concat("NYISOsched:",(F11*1000))</f>
        <v>NYISOsched:8000</v>
      </c>
      <c t="s" s="21" r="J11">
        <v>21</v>
      </c>
      <c t="str" s="21" r="K11">
        <f>concat("Planned:",(M11*1000))</f>
        <v>Planned:0</v>
      </c>
      <c t="str" s="5" r="L11">
        <f>concat("Settled:",(O11*1000))</f>
        <v>Settled:7683.3</v>
      </c>
      <c s="21" r="M11">
        <v>0</v>
      </c>
      <c s="3" r="N11"/>
      <c s="10" r="O11">
        <v>7.6833</v>
      </c>
      <c s="13" r="P11">
        <v>-0.525</v>
      </c>
      <c s="13" r="Q11">
        <v>-16.72</v>
      </c>
      <c s="13" r="R11">
        <v>94.71</v>
      </c>
      <c s="13" r="S11">
        <v>0.18</v>
      </c>
      <c s="11" r="T11">
        <f>IF((O11=0),(W11*8),((R11/O11)*8))</f>
        <v>98.6138768497911</v>
      </c>
      <c s="11" r="U11">
        <f>IF((T11=0),0,(R11/T11))</f>
        <v>0.9604125</v>
      </c>
      <c s="4" r="V11"/>
      <c s="13" r="W11">
        <v>12</v>
      </c>
      <c s="24" r="X11">
        <v>1.03</v>
      </c>
    </row>
    <row r="12">
      <c s="16" r="A12">
        <v>40725.4166666667</v>
      </c>
      <c s="6" r="B12">
        <f>A12+time(5,0,0)</f>
        <v>40725.625</v>
      </c>
      <c s="19" r="C12">
        <f>date(year(B12),month(B12),day(B12))</f>
        <v>40725</v>
      </c>
      <c s="17" r="D12">
        <f>hour(B12)</f>
        <v>15</v>
      </c>
      <c s="28" r="E12">
        <f>(8-G12)-M12</f>
        <v>8</v>
      </c>
      <c s="10" r="F12">
        <v>8</v>
      </c>
      <c s="21" r="G12">
        <v>0</v>
      </c>
      <c t="str" s="21" r="H12">
        <f>concat("AESbid:",(E12*1000))</f>
        <v>AESbid:8000</v>
      </c>
      <c t="str" s="21" r="I12">
        <f>concat("NYISOsched:",(F12*1000))</f>
        <v>NYISOsched:8000</v>
      </c>
      <c t="s" s="21" r="J12">
        <v>21</v>
      </c>
      <c t="str" s="21" r="K12">
        <f>concat("Planned:",(M12*1000))</f>
        <v>Planned:0</v>
      </c>
      <c t="str" s="5" r="L12">
        <f>concat("Settled:",(O12*1000))</f>
        <v>Settled:7691.7</v>
      </c>
      <c s="21" r="M12">
        <v>0</v>
      </c>
      <c s="3" r="N12"/>
      <c s="10" r="O12">
        <v>7.6917</v>
      </c>
      <c s="13" r="P12">
        <v>-0.176</v>
      </c>
      <c s="13" r="Q12">
        <v>-6.96</v>
      </c>
      <c s="13" r="R12">
        <v>92.3</v>
      </c>
      <c s="13" r="S12">
        <v>0.15</v>
      </c>
      <c s="11" r="T12">
        <f>IF((O12=0),(W12*8),((R12/O12)*8))</f>
        <v>95.9995839671334</v>
      </c>
      <c s="11" r="U12">
        <f>IF((T12=0),0,(R12/T12))</f>
        <v>0.9614625</v>
      </c>
      <c s="4" r="V12"/>
      <c s="13" r="W12">
        <v>12</v>
      </c>
      <c s="24" r="X12">
        <v>0.854</v>
      </c>
    </row>
    <row r="13">
      <c s="16" r="A13">
        <v>40725.4583333333</v>
      </c>
      <c s="6" r="B13">
        <f>A13+time(5,0,0)</f>
        <v>40725.6666666667</v>
      </c>
      <c s="19" r="C13">
        <f>date(year(B13),month(B13),day(B13))</f>
        <v>40725</v>
      </c>
      <c s="17" r="D13">
        <f>hour(B13)</f>
        <v>16</v>
      </c>
      <c s="28" r="E13">
        <f>(8-G13)-M13</f>
        <v>8</v>
      </c>
      <c s="10" r="F13">
        <v>8</v>
      </c>
      <c s="21" r="G13">
        <v>0</v>
      </c>
      <c t="str" s="21" r="H13">
        <f>concat("AESbid:",(E13*1000))</f>
        <v>AESbid:8000</v>
      </c>
      <c t="str" s="21" r="I13">
        <f>concat("NYISOsched:",(F13*1000))</f>
        <v>NYISOsched:8000</v>
      </c>
      <c t="s" s="21" r="J13">
        <v>21</v>
      </c>
      <c t="str" s="21" r="K13">
        <f>concat("Planned:",(M13*1000))</f>
        <v>Planned:0</v>
      </c>
      <c t="str" s="5" r="L13">
        <f>concat("Settled:",(O13*1000))</f>
        <v>Settled:7425</v>
      </c>
      <c s="21" r="M13">
        <v>0</v>
      </c>
      <c s="3" r="N13"/>
      <c s="10" r="O13">
        <v>7.425</v>
      </c>
      <c s="13" r="P13">
        <v>-0.878</v>
      </c>
      <c s="13" r="Q13">
        <v>-37.69</v>
      </c>
      <c s="13" r="R13">
        <v>90.88</v>
      </c>
      <c s="13" r="S13">
        <v>0.1</v>
      </c>
      <c s="11" r="T13">
        <f>IF((O13=0),(W13*8),((R13/O13)*8))</f>
        <v>97.9178451178451</v>
      </c>
      <c s="11" r="U13">
        <f>IF((T13=0),0,(R13/T13))</f>
        <v>0.928125</v>
      </c>
      <c s="4" r="V13"/>
      <c s="13" r="W13">
        <v>12</v>
      </c>
      <c s="24" r="X13">
        <v>0.586</v>
      </c>
    </row>
    <row r="14">
      <c s="16" r="A14">
        <v>40725.5</v>
      </c>
      <c s="6" r="B14">
        <f>A14+time(5,0,0)</f>
        <v>40725.7083333333</v>
      </c>
      <c s="19" r="C14">
        <f>date(year(B14),month(B14),day(B14))</f>
        <v>40725</v>
      </c>
      <c s="17" r="D14">
        <f>hour(B14)</f>
        <v>17</v>
      </c>
      <c s="28" r="E14">
        <v>7</v>
      </c>
      <c s="10" r="F14">
        <v>8</v>
      </c>
      <c s="21" r="G14">
        <v>0</v>
      </c>
      <c t="str" s="21" r="H14">
        <f>concat("AESbid:",(E14*1000))</f>
        <v>AESbid:7000</v>
      </c>
      <c t="str" s="21" r="I14">
        <f>concat("NYISOsched:",(F14*1000))</f>
        <v>NYISOsched:8000</v>
      </c>
      <c t="s" s="21" r="J14">
        <v>21</v>
      </c>
      <c t="str" s="21" r="K14">
        <f>concat("Planned:",(M14*1000))</f>
        <v>Planned:0</v>
      </c>
      <c t="str" s="5" r="L14">
        <f>concat("Settled:",(O14*1000))</f>
        <v>Settled:7958.3</v>
      </c>
      <c s="21" r="M14">
        <v>0</v>
      </c>
      <c s="3" r="N14"/>
      <c s="10" r="O14">
        <v>7.9583</v>
      </c>
      <c s="13" r="P14">
        <v>0.293</v>
      </c>
      <c s="13" r="Q14">
        <v>12.85</v>
      </c>
      <c s="13" r="R14">
        <v>119.38</v>
      </c>
      <c s="13" r="S14">
        <v>0.11</v>
      </c>
      <c s="11" r="T14">
        <f>IF((O14=0),(W14*8),((R14/O14)*8))</f>
        <v>120.005528818969</v>
      </c>
      <c s="11" r="U14">
        <f>IF((T14=0),0,(R14/T14))</f>
        <v>0.9947875</v>
      </c>
      <c s="4" r="V14"/>
      <c s="13" r="W14">
        <v>15</v>
      </c>
      <c s="24" r="X14">
        <v>0.655</v>
      </c>
    </row>
    <row r="15">
      <c s="16" r="A15">
        <v>40725.5416666667</v>
      </c>
      <c s="6" r="B15">
        <f>A15+time(5,0,0)</f>
        <v>40725.75</v>
      </c>
      <c s="19" r="C15">
        <f>date(year(B15),month(B15),day(B15))</f>
        <v>40725</v>
      </c>
      <c s="17" r="D15">
        <f>hour(B15)</f>
        <v>18</v>
      </c>
      <c s="28" r="E15">
        <v>7</v>
      </c>
      <c s="10" r="F15">
        <v>8</v>
      </c>
      <c s="21" r="G15">
        <v>0</v>
      </c>
      <c t="str" s="21" r="H15">
        <f>concat("AESbid:",(E15*1000))</f>
        <v>AESbid:7000</v>
      </c>
      <c t="str" s="21" r="I15">
        <f>concat("NYISOsched:",(F15*1000))</f>
        <v>NYISOsched:8000</v>
      </c>
      <c t="s" s="21" r="J15">
        <v>21</v>
      </c>
      <c t="str" s="21" r="K15">
        <f>concat("Planned:",(M15*1000))</f>
        <v>Planned:0</v>
      </c>
      <c t="str" s="5" r="L15">
        <f>concat("Settled:",(O15*1000))</f>
        <v>Settled:7773.6</v>
      </c>
      <c s="21" r="M15">
        <v>0</v>
      </c>
      <c s="3" r="N15"/>
      <c s="10" r="O15">
        <v>7.7736</v>
      </c>
      <c s="13" r="P15">
        <v>-0.667</v>
      </c>
      <c s="13" r="Q15">
        <v>-33.89</v>
      </c>
      <c s="13" r="R15">
        <v>116.6</v>
      </c>
      <c s="13" r="S15">
        <v>0.09</v>
      </c>
      <c s="11" r="T15">
        <f>IF((O15=0),(W15*8),((R15/O15)*8))</f>
        <v>119.995883503139</v>
      </c>
      <c s="11" r="U15">
        <f>IF((T15=0),0,(R15/T15))</f>
        <v>0.9717</v>
      </c>
      <c s="4" r="V15"/>
      <c s="13" r="W15">
        <v>15</v>
      </c>
      <c s="24" r="X15">
        <v>0.497</v>
      </c>
    </row>
    <row r="16">
      <c s="16" r="A16">
        <v>40725.5833333333</v>
      </c>
      <c s="6" r="B16">
        <f>A16+time(5,0,0)</f>
        <v>40725.7916666667</v>
      </c>
      <c s="19" r="C16">
        <f>date(year(B16),month(B16),day(B16))</f>
        <v>40725</v>
      </c>
      <c s="17" r="D16">
        <f>hour(B16)</f>
        <v>19</v>
      </c>
      <c s="28" r="E16">
        <v>7</v>
      </c>
      <c s="10" r="F16">
        <v>8</v>
      </c>
      <c s="21" r="G16">
        <v>0</v>
      </c>
      <c t="str" s="21" r="H16">
        <f>concat("AESbid:",(E16*1000))</f>
        <v>AESbid:7000</v>
      </c>
      <c t="str" s="21" r="I16">
        <f>concat("NYISOsched:",(F16*1000))</f>
        <v>NYISOsched:8000</v>
      </c>
      <c t="s" s="21" r="J16">
        <v>21</v>
      </c>
      <c t="str" s="21" r="K16">
        <f>concat("Planned:",(M16*1000))</f>
        <v>Planned:0</v>
      </c>
      <c t="str" s="5" r="L16">
        <f>concat("Settled:",(O16*1000))</f>
        <v>Settled:7991.7</v>
      </c>
      <c s="21" r="M16">
        <v>0</v>
      </c>
      <c s="3" r="N16"/>
      <c s="10" r="O16">
        <v>7.9917</v>
      </c>
      <c s="13" r="P16">
        <v>-0.132</v>
      </c>
      <c s="13" r="Q16">
        <v>-7.11</v>
      </c>
      <c s="13" r="R16">
        <v>130.99</v>
      </c>
      <c s="13" r="S16">
        <v>0.14</v>
      </c>
      <c s="11" r="T16">
        <f>IF((O16=0),(W16*8),((R16/O16)*8))</f>
        <v>131.126043269893</v>
      </c>
      <c s="11" r="U16">
        <f>IF((T16=0),0,(R16/T16))</f>
        <v>0.9989625</v>
      </c>
      <c s="4" r="V16"/>
      <c s="13" r="W16">
        <v>15</v>
      </c>
      <c s="24" r="X16">
        <v>0.802</v>
      </c>
    </row>
    <row r="17">
      <c s="16" r="A17">
        <v>40725.625</v>
      </c>
      <c s="6" r="B17">
        <f>A17+time(5,0,0)</f>
        <v>40725.8333333333</v>
      </c>
      <c s="19" r="C17">
        <f>date(year(B17),month(B17),day(B17))</f>
        <v>40725</v>
      </c>
      <c s="17" r="D17">
        <f>hour(B17)</f>
        <v>20</v>
      </c>
      <c s="28" r="E17">
        <v>8</v>
      </c>
      <c s="10" r="F17">
        <v>8</v>
      </c>
      <c s="21" r="G17">
        <v>0</v>
      </c>
      <c t="str" s="21" r="H17">
        <f>concat("AESbid:",(E17*1000))</f>
        <v>AESbid:8000</v>
      </c>
      <c t="str" s="21" r="I17">
        <f>concat("NYISOsched:",(F17*1000))</f>
        <v>NYISOsched:8000</v>
      </c>
      <c t="s" s="21" r="J17">
        <v>21</v>
      </c>
      <c t="str" s="21" r="K17">
        <f>concat("Planned:",(M17*1000))</f>
        <v>Planned:0</v>
      </c>
      <c t="str" s="5" r="L17">
        <f>concat("Settled:",(O17*1000))</f>
        <v>Settled:8000</v>
      </c>
      <c s="21" r="M17">
        <v>0</v>
      </c>
      <c s="3" r="N17"/>
      <c s="10" r="O17">
        <v>8</v>
      </c>
      <c s="13" r="P17">
        <v>-0.331</v>
      </c>
      <c s="13" r="Q17">
        <v>-17.7</v>
      </c>
      <c s="13" r="R17">
        <v>126.54</v>
      </c>
      <c s="13" r="S17">
        <v>0.07</v>
      </c>
      <c s="11" r="T17">
        <f>IF((O17=0),(W17*8),((R17/O17)*8))</f>
        <v>126.54</v>
      </c>
      <c s="11" r="U17">
        <f>IF((T17=0),0,(R17/T17))</f>
        <v>1</v>
      </c>
      <c s="4" r="V17"/>
      <c s="13" r="W17">
        <v>15</v>
      </c>
      <c s="24" r="X17">
        <v>0.42</v>
      </c>
    </row>
    <row r="18">
      <c s="16" r="A18">
        <v>40725.6666666667</v>
      </c>
      <c s="6" r="B18">
        <f>A18+time(5,0,0)</f>
        <v>40725.875</v>
      </c>
      <c s="19" r="C18">
        <f>date(year(B18),month(B18),day(B18))</f>
        <v>40725</v>
      </c>
      <c s="17" r="D18">
        <f>hour(B18)</f>
        <v>21</v>
      </c>
      <c s="28" r="E18">
        <f>(8-G18)-M18</f>
        <v>8</v>
      </c>
      <c s="10" r="F18">
        <v>8</v>
      </c>
      <c s="21" r="G18">
        <v>0</v>
      </c>
      <c t="str" s="21" r="H18">
        <f>concat("AESbid:",(E18*1000))</f>
        <v>AESbid:8000</v>
      </c>
      <c t="str" s="21" r="I18">
        <f>concat("NYISOsched:",(F18*1000))</f>
        <v>NYISOsched:8000</v>
      </c>
      <c t="s" s="21" r="J18">
        <v>21</v>
      </c>
      <c t="str" s="21" r="K18">
        <f>concat("Planned:",(M18*1000))</f>
        <v>Planned:0</v>
      </c>
      <c t="str" s="5" r="L18">
        <f>concat("Settled:",(O18*1000))</f>
        <v>Settled:8000</v>
      </c>
      <c s="21" r="M18">
        <v>0</v>
      </c>
      <c s="3" r="N18"/>
      <c s="10" r="O18">
        <v>8</v>
      </c>
      <c s="13" r="P18">
        <v>-0.663</v>
      </c>
      <c s="13" r="Q18">
        <v>-28.94</v>
      </c>
      <c s="13" r="R18">
        <v>120</v>
      </c>
      <c s="13" r="S18">
        <v>0.08</v>
      </c>
      <c s="11" r="T18">
        <f>IF((O18=0),(W18*8),((R18/O18)*8))</f>
        <v>120</v>
      </c>
      <c s="11" r="U18">
        <f>IF((T18=0),0,(R18/T18))</f>
        <v>1</v>
      </c>
      <c s="4" r="V18"/>
      <c s="13" r="W18">
        <v>15</v>
      </c>
      <c s="24" r="X18">
        <v>0.446</v>
      </c>
    </row>
    <row r="19">
      <c s="16" r="A19">
        <v>40725.7083333333</v>
      </c>
      <c s="6" r="B19">
        <f>A19+time(5,0,0)</f>
        <v>40725.9166666667</v>
      </c>
      <c s="19" r="C19">
        <f>date(year(B19),month(B19),day(B19))</f>
        <v>40725</v>
      </c>
      <c s="17" r="D19">
        <f>hour(B19)</f>
        <v>22</v>
      </c>
      <c s="28" r="E19">
        <f>(8-G19)-M19</f>
        <v>8</v>
      </c>
      <c s="10" r="F19">
        <v>8</v>
      </c>
      <c s="21" r="G19">
        <v>0</v>
      </c>
      <c t="str" s="21" r="H19">
        <f>concat("AESbid:",(E19*1000))</f>
        <v>AESbid:8000</v>
      </c>
      <c t="str" s="21" r="I19">
        <f>concat("NYISOsched:",(F19*1000))</f>
        <v>NYISOsched:8000</v>
      </c>
      <c t="s" s="21" r="J19">
        <v>21</v>
      </c>
      <c t="str" s="21" r="K19">
        <f>concat("Planned:",(M19*1000))</f>
        <v>Planned:0</v>
      </c>
      <c t="str" s="5" r="L19">
        <f>concat("Settled:",(O19*1000))</f>
        <v>Settled:8000</v>
      </c>
      <c s="21" r="M19">
        <v>0</v>
      </c>
      <c s="3" r="N19"/>
      <c s="10" r="O19">
        <v>8</v>
      </c>
      <c s="13" r="P19">
        <v>-0.516</v>
      </c>
      <c s="13" r="Q19">
        <v>-21.53</v>
      </c>
      <c s="13" r="R19">
        <v>120</v>
      </c>
      <c s="13" r="S19">
        <v>0.07</v>
      </c>
      <c s="11" r="T19">
        <f>IF((O19=0),(W19*8),((R19/O19)*8))</f>
        <v>120</v>
      </c>
      <c s="11" r="U19">
        <f>IF((T19=0),0,(R19/T19))</f>
        <v>1</v>
      </c>
      <c s="4" r="V19"/>
      <c s="13" r="W19">
        <v>15</v>
      </c>
      <c s="24" r="X19">
        <v>0.425</v>
      </c>
    </row>
    <row r="20">
      <c s="16" r="A20">
        <v>40725.75</v>
      </c>
      <c s="6" r="B20">
        <f>A20+time(5,0,0)</f>
        <v>40725.9583333333</v>
      </c>
      <c s="19" r="C20">
        <f>date(year(B20),month(B20),day(B20))</f>
        <v>40725</v>
      </c>
      <c s="17" r="D20">
        <f>hour(B20)</f>
        <v>23</v>
      </c>
      <c s="28" r="E20">
        <f>(8-G20)-M20</f>
        <v>8</v>
      </c>
      <c s="10" r="F20">
        <v>8</v>
      </c>
      <c s="21" r="G20">
        <v>0</v>
      </c>
      <c t="str" s="21" r="H20">
        <f>concat("AESbid:",(E20*1000))</f>
        <v>AESbid:8000</v>
      </c>
      <c t="str" s="21" r="I20">
        <f>concat("NYISOsched:",(F20*1000))</f>
        <v>NYISOsched:8000</v>
      </c>
      <c t="s" s="21" r="J20">
        <v>21</v>
      </c>
      <c t="str" s="21" r="K20">
        <f>concat("Planned:",(M20*1000))</f>
        <v>Planned:0</v>
      </c>
      <c t="str" s="5" r="L20">
        <f>concat("Settled:",(O20*1000))</f>
        <v>Settled:8000</v>
      </c>
      <c s="21" r="M20">
        <v>0</v>
      </c>
      <c s="3" r="N20"/>
      <c s="10" r="O20">
        <v>8</v>
      </c>
      <c s="13" r="P20">
        <v>-0.516</v>
      </c>
      <c s="13" r="Q20">
        <v>-19.1</v>
      </c>
      <c s="13" r="R20">
        <v>118</v>
      </c>
      <c s="13" r="S20">
        <v>0.07</v>
      </c>
      <c s="11" r="T20">
        <f>IF((O20=0),(W20*8),((R20/O20)*8))</f>
        <v>118</v>
      </c>
      <c s="11" r="U20">
        <f>IF((T20=0),0,(R20/T20))</f>
        <v>1</v>
      </c>
      <c s="4" r="V20"/>
      <c s="13" r="W20">
        <v>15</v>
      </c>
      <c s="24" r="X20">
        <v>0.425</v>
      </c>
    </row>
    <row r="21">
      <c s="16" r="A21">
        <v>40725.7916666667</v>
      </c>
      <c s="19" r="B21">
        <f>A21+time(5,0,0)</f>
        <v>40726</v>
      </c>
      <c s="19" r="C21">
        <f>date(year(B21),month(B21),day(B21))</f>
        <v>40726</v>
      </c>
      <c s="17" r="D21">
        <f>hour(B21)</f>
        <v>0</v>
      </c>
      <c s="28" r="E21">
        <f>(8-G21)-M21</f>
        <v>8</v>
      </c>
      <c s="10" r="F21">
        <v>8</v>
      </c>
      <c s="21" r="G21">
        <v>0</v>
      </c>
      <c t="str" s="21" r="H21">
        <f>concat("AESbid:",(E21*1000))</f>
        <v>AESbid:8000</v>
      </c>
      <c t="str" s="21" r="I21">
        <f>concat("NYISOsched:",(F21*1000))</f>
        <v>NYISOsched:8000</v>
      </c>
      <c t="s" s="21" r="J21">
        <v>21</v>
      </c>
      <c t="str" s="21" r="K21">
        <f>concat("Planned:",(M21*1000))</f>
        <v>Planned:0</v>
      </c>
      <c t="str" s="5" r="L21">
        <f>concat("Settled:",(O21*1000))</f>
        <v>Settled:8000</v>
      </c>
      <c s="21" r="M21">
        <v>0</v>
      </c>
      <c s="3" r="N21"/>
      <c s="10" r="O21">
        <v>8</v>
      </c>
      <c s="13" r="P21">
        <v>-0.276</v>
      </c>
      <c s="13" r="Q21">
        <v>-11.04</v>
      </c>
      <c s="13" r="R21">
        <v>96</v>
      </c>
      <c s="13" r="S21">
        <v>0.03</v>
      </c>
      <c s="11" r="T21">
        <f>IF((O21=0),(W21*8),((R21/O21)*8))</f>
        <v>96</v>
      </c>
      <c s="11" r="U21">
        <f>IF((T21=0),0,(R21/T21))</f>
        <v>1</v>
      </c>
      <c s="4" r="V21"/>
      <c s="13" r="W21">
        <v>12</v>
      </c>
      <c s="24" r="X21">
        <v>0.149</v>
      </c>
    </row>
    <row r="22">
      <c s="16" r="A22">
        <v>40725.8333333333</v>
      </c>
      <c s="6" r="B22">
        <f>A22+time(5,0,0)</f>
        <v>40726.0416666667</v>
      </c>
      <c s="19" r="C22">
        <f>date(year(B22),month(B22),day(B22))</f>
        <v>40726</v>
      </c>
      <c s="17" r="D22">
        <f>hour(B22)</f>
        <v>1</v>
      </c>
      <c s="28" r="E22">
        <f>(8-G22)-M22</f>
        <v>8</v>
      </c>
      <c s="10" r="F22">
        <v>8</v>
      </c>
      <c s="21" r="G22">
        <v>0</v>
      </c>
      <c t="str" s="21" r="H22">
        <f>concat("AESbid:",(E22*1000))</f>
        <v>AESbid:8000</v>
      </c>
      <c t="str" s="21" r="I22">
        <f>concat("NYISOsched:",(F22*1000))</f>
        <v>NYISOsched:8000</v>
      </c>
      <c t="s" s="21" r="J22">
        <v>21</v>
      </c>
      <c t="str" s="21" r="K22">
        <f>concat("Planned:",(M22*1000))</f>
        <v>Planned:0</v>
      </c>
      <c t="str" s="5" r="L22">
        <f>concat("Settled:",(O22*1000))</f>
        <v>Settled:7950</v>
      </c>
      <c s="21" r="M22">
        <v>0</v>
      </c>
      <c s="3" r="N22"/>
      <c s="10" r="O22">
        <v>7.95</v>
      </c>
      <c s="13" r="P22">
        <v>0.396</v>
      </c>
      <c s="13" r="Q22">
        <v>14.93</v>
      </c>
      <c s="13" r="R22">
        <v>92.93</v>
      </c>
      <c s="13" r="S22">
        <v>0.11</v>
      </c>
      <c s="11" r="T22">
        <f>IF((O22=0),(W22*8),((R22/O22)*8))</f>
        <v>93.514465408805</v>
      </c>
      <c s="11" r="U22">
        <f>IF((T22=0),0,(R22/T22))</f>
        <v>0.99375</v>
      </c>
      <c s="4" r="V22"/>
      <c s="13" r="W22">
        <v>12</v>
      </c>
      <c s="24" r="X22">
        <v>0.643</v>
      </c>
    </row>
    <row r="23">
      <c s="16" r="A23">
        <v>40725.875</v>
      </c>
      <c s="6" r="B23">
        <f>A23+time(5,0,0)</f>
        <v>40726.0833333333</v>
      </c>
      <c s="19" r="C23">
        <f>date(year(B23),month(B23),day(B23))</f>
        <v>40726</v>
      </c>
      <c s="17" r="D23">
        <f>hour(B23)</f>
        <v>2</v>
      </c>
      <c s="28" r="E23">
        <f>(8-G23)-M23</f>
        <v>8</v>
      </c>
      <c s="10" r="F23">
        <v>8</v>
      </c>
      <c s="21" r="G23">
        <v>0</v>
      </c>
      <c t="str" s="21" r="H23">
        <f>concat("AESbid:",(E23*1000))</f>
        <v>AESbid:8000</v>
      </c>
      <c t="str" s="21" r="I23">
        <f>concat("NYISOsched:",(F23*1000))</f>
        <v>NYISOsched:8000</v>
      </c>
      <c t="s" s="21" r="J23">
        <v>21</v>
      </c>
      <c t="str" s="21" r="K23">
        <f>concat("Planned:",(M23*1000))</f>
        <v>Planned:0</v>
      </c>
      <c t="str" s="5" r="L23">
        <f>concat("Settled:",(O23*1000))</f>
        <v>Settled:7625</v>
      </c>
      <c s="21" r="M23">
        <v>0</v>
      </c>
      <c s="3" r="N23"/>
      <c s="10" r="O23">
        <v>7.625</v>
      </c>
      <c s="13" r="P23">
        <v>-0.787</v>
      </c>
      <c s="13" r="Q23">
        <v>-30.02</v>
      </c>
      <c s="13" r="R23">
        <v>61</v>
      </c>
      <c s="13" r="S23">
        <v>0.08</v>
      </c>
      <c s="11" r="T23">
        <f>IF((O23=0),(W23*8),((R23/O23)*8))</f>
        <v>64</v>
      </c>
      <c s="11" r="U23">
        <f>IF((T23=0),0,(R23/T23))</f>
        <v>0.953125</v>
      </c>
      <c s="4" r="V23"/>
      <c s="13" r="W23">
        <v>8</v>
      </c>
      <c s="24" r="X23">
        <v>0.449</v>
      </c>
    </row>
    <row r="24">
      <c s="16" r="A24">
        <v>40725.9166666667</v>
      </c>
      <c s="6" r="B24">
        <f>A24+time(5,0,0)</f>
        <v>40726.125</v>
      </c>
      <c s="19" r="C24">
        <f>date(year(B24),month(B24),day(B24))</f>
        <v>40726</v>
      </c>
      <c s="17" r="D24">
        <f>hour(B24)</f>
        <v>3</v>
      </c>
      <c s="28" r="E24">
        <f>(8-G24)-M24</f>
        <v>8</v>
      </c>
      <c s="10" r="F24">
        <v>8</v>
      </c>
      <c s="21" r="G24">
        <v>0</v>
      </c>
      <c t="str" s="21" r="H24">
        <f>concat("AESbid:",(E24*1000))</f>
        <v>AESbid:8000</v>
      </c>
      <c t="str" s="21" r="I24">
        <f>concat("NYISOsched:",(F24*1000))</f>
        <v>NYISOsched:8000</v>
      </c>
      <c t="s" s="21" r="J24">
        <v>21</v>
      </c>
      <c t="str" s="21" r="K24">
        <f>concat("Planned:",(M24*1000))</f>
        <v>Planned:0</v>
      </c>
      <c t="str" s="5" r="L24">
        <f>concat("Settled:",(O24*1000))</f>
        <v>Settled:8000</v>
      </c>
      <c s="21" r="M24">
        <v>0</v>
      </c>
      <c s="3" r="N24"/>
      <c s="10" r="O24">
        <v>8</v>
      </c>
      <c s="13" r="P24">
        <v>-0.588</v>
      </c>
      <c s="13" r="Q24">
        <v>-19.8</v>
      </c>
      <c s="13" r="R24">
        <v>104.48</v>
      </c>
      <c s="13" r="S24">
        <v>0.06</v>
      </c>
      <c s="11" r="T24">
        <f>IF((O24=0),(W24*8),((R24/O24)*8))</f>
        <v>104.48</v>
      </c>
      <c s="11" r="U24">
        <f>IF((T24=0),0,(R24/T24))</f>
        <v>1</v>
      </c>
      <c s="4" r="V24"/>
      <c s="13" r="W24">
        <v>8</v>
      </c>
      <c s="24" r="X24">
        <v>0.365</v>
      </c>
    </row>
    <row r="25">
      <c s="16" r="A25">
        <v>40725.9583333333</v>
      </c>
      <c s="6" r="B25">
        <f>A25+time(5,0,0)</f>
        <v>40726.1666666667</v>
      </c>
      <c s="19" r="C25">
        <f>date(year(B25),month(B25),day(B25))</f>
        <v>40726</v>
      </c>
      <c s="17" r="D25">
        <f>hour(B25)</f>
        <v>4</v>
      </c>
      <c s="28" r="E25">
        <f>(8-G25)-M25</f>
        <v>8</v>
      </c>
      <c s="10" r="F25">
        <v>8</v>
      </c>
      <c s="21" r="G25">
        <v>0</v>
      </c>
      <c t="str" s="21" r="H25">
        <f>concat("AESbid:",(E25*1000))</f>
        <v>AESbid:8000</v>
      </c>
      <c t="str" s="21" r="I25">
        <f>concat("NYISOsched:",(F25*1000))</f>
        <v>NYISOsched:8000</v>
      </c>
      <c t="s" s="21" r="J25">
        <v>21</v>
      </c>
      <c t="str" s="21" r="K25">
        <f>concat("Planned:",(M25*1000))</f>
        <v>Planned:0</v>
      </c>
      <c t="str" s="5" r="L25">
        <f>concat("Settled:",(O25*1000))</f>
        <v>Settled:8000</v>
      </c>
      <c s="21" r="M25">
        <v>0</v>
      </c>
      <c s="3" r="N25"/>
      <c s="10" r="O25">
        <v>8</v>
      </c>
      <c s="13" r="P25">
        <v>-0.225</v>
      </c>
      <c s="13" r="Q25">
        <v>-6.27</v>
      </c>
      <c s="13" r="R25">
        <v>80.93</v>
      </c>
      <c s="13" r="S25">
        <v>0.04</v>
      </c>
      <c s="11" r="T25">
        <f>IF((O25=0),(W25*8),((R25/O25)*8))</f>
        <v>80.93</v>
      </c>
      <c s="11" r="U25">
        <f>IF((T25=0),0,(R25/T25))</f>
        <v>1</v>
      </c>
      <c s="4" r="V25"/>
      <c s="13" r="W25">
        <v>8</v>
      </c>
      <c s="24" r="X25">
        <v>0.25</v>
      </c>
    </row>
    <row r="26">
      <c s="16" r="A26">
        <v>40726</v>
      </c>
      <c s="6" r="B26">
        <f>A26+time(5,0,0)</f>
        <v>40726.2083333333</v>
      </c>
      <c s="19" r="C26">
        <f>date(year(B26),month(B26),day(B26))</f>
        <v>40726</v>
      </c>
      <c s="17" r="D26">
        <f>hour(B26)</f>
        <v>5</v>
      </c>
      <c s="28" r="E26">
        <f>(8-G26)-M26</f>
        <v>8</v>
      </c>
      <c s="10" r="F26">
        <v>8</v>
      </c>
      <c s="21" r="G26">
        <v>0</v>
      </c>
      <c t="str" s="21" r="H26">
        <f>concat("AESbid:",(E26*1000))</f>
        <v>AESbid:8000</v>
      </c>
      <c t="str" s="21" r="I26">
        <f>concat("NYISOsched:",(F26*1000))</f>
        <v>NYISOsched:8000</v>
      </c>
      <c t="s" s="21" r="J26">
        <v>21</v>
      </c>
      <c t="str" s="21" r="K26">
        <f>concat("Planned:",(M26*1000))</f>
        <v>Planned:0</v>
      </c>
      <c t="str" s="5" r="L26">
        <f>concat("Settled:",(O26*1000))</f>
        <v>Settled:8000</v>
      </c>
      <c s="21" r="M26">
        <v>0</v>
      </c>
      <c s="3" r="N26"/>
      <c s="10" r="O26">
        <v>8</v>
      </c>
      <c s="13" r="P26">
        <v>0.207</v>
      </c>
      <c s="13" r="Q26">
        <v>6.84</v>
      </c>
      <c s="13" r="R26">
        <v>79.99</v>
      </c>
      <c s="13" r="S26">
        <v>0.16</v>
      </c>
      <c s="11" r="T26">
        <f>IF((O26=0),(W26*8),((R26/O26)*8))</f>
        <v>79.99</v>
      </c>
      <c s="11" r="U26">
        <f>IF((T26=0),0,(R26/T26))</f>
        <v>1</v>
      </c>
      <c s="4" r="V26"/>
      <c s="13" r="W26">
        <v>6.75</v>
      </c>
      <c s="24" r="X26">
        <v>0.922</v>
      </c>
    </row>
    <row r="27">
      <c s="16" r="A27">
        <v>40726.0416666667</v>
      </c>
      <c s="6" r="B27">
        <f>A27+time(5,0,0)</f>
        <v>40726.25</v>
      </c>
      <c s="19" r="C27">
        <f>date(year(B27),month(B27),day(B27))</f>
        <v>40726</v>
      </c>
      <c s="17" r="D27">
        <f>hour(B27)</f>
        <v>6</v>
      </c>
      <c s="28" r="E27">
        <f>(8-G27)-M27</f>
        <v>8</v>
      </c>
      <c s="10" r="F27">
        <v>8</v>
      </c>
      <c s="21" r="G27">
        <v>0</v>
      </c>
      <c t="str" s="21" r="H27">
        <f>concat("AESbid:",(E27*1000))</f>
        <v>AESbid:8000</v>
      </c>
      <c t="str" s="21" r="I27">
        <f>concat("NYISOsched:",(F27*1000))</f>
        <v>NYISOsched:8000</v>
      </c>
      <c t="s" s="21" r="J27">
        <v>21</v>
      </c>
      <c t="str" s="21" r="K27">
        <f>concat("Planned:",(M27*1000))</f>
        <v>Planned:0</v>
      </c>
      <c t="str" s="5" r="L27">
        <f>concat("Settled:",(O27*1000))</f>
        <v>Settled:7666.7</v>
      </c>
      <c s="21" r="M27">
        <v>0</v>
      </c>
      <c s="3" r="N27"/>
      <c s="10" r="O27">
        <v>7.6667</v>
      </c>
      <c s="13" r="P27">
        <v>-1.027</v>
      </c>
      <c s="13" r="Q27">
        <v>-38.85</v>
      </c>
      <c s="13" r="R27">
        <v>51.75</v>
      </c>
      <c s="13" r="S27">
        <v>0.04</v>
      </c>
      <c s="11" r="T27">
        <f>IF((O27=0),(W27*8),((R27/O27)*8))</f>
        <v>53.9997652184121</v>
      </c>
      <c s="11" r="U27">
        <f>IF((T27=0),0,(R27/T27))</f>
        <v>0.9583375</v>
      </c>
      <c s="4" r="V27"/>
      <c s="13" r="W27">
        <v>6.75</v>
      </c>
      <c s="24" r="X27">
        <v>0.211</v>
      </c>
    </row>
    <row r="28">
      <c s="16" r="A28">
        <v>40726.0833333333</v>
      </c>
      <c s="6" r="B28">
        <f>A28+time(5,0,0)</f>
        <v>40726.2916666667</v>
      </c>
      <c s="19" r="C28">
        <f>date(year(B28),month(B28),day(B28))</f>
        <v>40726</v>
      </c>
      <c s="17" r="D28">
        <f>hour(B28)</f>
        <v>7</v>
      </c>
      <c s="28" r="E28">
        <f>(8-G28)-M28</f>
        <v>8</v>
      </c>
      <c s="10" r="F28">
        <v>8</v>
      </c>
      <c s="21" r="G28">
        <v>0</v>
      </c>
      <c t="str" s="21" r="H28">
        <f>concat("AESbid:",(E28*1000))</f>
        <v>AESbid:8000</v>
      </c>
      <c t="str" s="21" r="I28">
        <f>concat("NYISOsched:",(F28*1000))</f>
        <v>NYISOsched:8000</v>
      </c>
      <c t="s" s="21" r="J28">
        <v>21</v>
      </c>
      <c t="str" s="21" r="K28">
        <f>concat("Planned:",(M28*1000))</f>
        <v>Planned:0</v>
      </c>
      <c t="str" s="5" r="L28">
        <f>concat("Settled:",(O28*1000))</f>
        <v>Settled:8000</v>
      </c>
      <c s="21" r="M28">
        <v>0</v>
      </c>
      <c s="3" r="N28"/>
      <c s="10" r="O28">
        <v>8</v>
      </c>
      <c s="13" r="P28">
        <v>-0.089</v>
      </c>
      <c s="13" r="Q28">
        <v>-2.24</v>
      </c>
      <c s="13" r="R28">
        <v>54</v>
      </c>
      <c s="13" r="S28">
        <v>0.17</v>
      </c>
      <c s="11" r="T28">
        <f>IF((O28=0),(W28*8),((R28/O28)*8))</f>
        <v>54</v>
      </c>
      <c s="11" r="U28">
        <f>IF((T28=0),0,(R28/T28))</f>
        <v>1</v>
      </c>
      <c s="4" r="V28"/>
      <c s="13" r="W28">
        <v>6.75</v>
      </c>
      <c s="24" r="X28">
        <v>0.948</v>
      </c>
    </row>
    <row r="29">
      <c s="16" r="A29">
        <v>40726.125</v>
      </c>
      <c s="6" r="B29">
        <f>A29+time(5,0,0)</f>
        <v>40726.3333333333</v>
      </c>
      <c s="19" r="C29">
        <f>date(year(B29),month(B29),day(B29))</f>
        <v>40726</v>
      </c>
      <c s="17" r="D29">
        <f>hour(B29)</f>
        <v>8</v>
      </c>
      <c s="28" r="E29">
        <f>(8-G29)-M29</f>
        <v>8</v>
      </c>
      <c s="10" r="F29">
        <v>8</v>
      </c>
      <c s="21" r="G29">
        <v>0</v>
      </c>
      <c t="str" s="21" r="H29">
        <f>concat("AESbid:",(E29*1000))</f>
        <v>AESbid:8000</v>
      </c>
      <c t="str" s="21" r="I29">
        <f>concat("NYISOsched:",(F29*1000))</f>
        <v>NYISOsched:8000</v>
      </c>
      <c t="s" s="21" r="J29">
        <v>21</v>
      </c>
      <c t="str" s="21" r="K29">
        <f>concat("Planned:",(M29*1000))</f>
        <v>Planned:0</v>
      </c>
      <c t="str" s="5" r="L29">
        <f>concat("Settled:",(O29*1000))</f>
        <v>Settled:7941.7</v>
      </c>
      <c s="21" r="M29">
        <v>0</v>
      </c>
      <c s="3" r="N29"/>
      <c s="10" r="O29">
        <v>7.9417</v>
      </c>
      <c s="13" r="P29">
        <v>-0.128</v>
      </c>
      <c s="13" r="Q29">
        <v>-4.24</v>
      </c>
      <c s="13" r="R29">
        <v>53.71</v>
      </c>
      <c s="13" r="S29">
        <v>0.16</v>
      </c>
      <c s="11" r="T29">
        <f>IF((O29=0),(W29*8),((R29/O29)*8))</f>
        <v>54.1042849767682</v>
      </c>
      <c s="11" r="U29">
        <f>IF((T29=0),0,(R29/T29))</f>
        <v>0.9927125</v>
      </c>
      <c s="4" r="V29"/>
      <c s="13" r="W29">
        <v>6.75</v>
      </c>
      <c s="24" r="X29">
        <v>0.89</v>
      </c>
    </row>
    <row r="30">
      <c s="16" r="A30">
        <v>40726.1666666667</v>
      </c>
      <c s="6" r="B30">
        <f>A30+time(5,0,0)</f>
        <v>40726.375</v>
      </c>
      <c s="19" r="C30">
        <f>date(year(B30),month(B30),day(B30))</f>
        <v>40726</v>
      </c>
      <c s="17" r="D30">
        <f>hour(B30)</f>
        <v>9</v>
      </c>
      <c s="28" r="E30">
        <f>(8-G30)-M30</f>
        <v>8</v>
      </c>
      <c s="10" r="F30">
        <v>8</v>
      </c>
      <c s="21" r="G30">
        <v>0</v>
      </c>
      <c t="str" s="21" r="H30">
        <f>concat("AESbid:",(E30*1000))</f>
        <v>AESbid:8000</v>
      </c>
      <c t="str" s="21" r="I30">
        <f>concat("NYISOsched:",(F30*1000))</f>
        <v>NYISOsched:8000</v>
      </c>
      <c t="s" s="21" r="J30">
        <v>21</v>
      </c>
      <c t="str" s="21" r="K30">
        <f>concat("Planned:",(M30*1000))</f>
        <v>Planned:0</v>
      </c>
      <c t="str" s="5" r="L30">
        <f>concat("Settled:",(O30*1000))</f>
        <v>Settled:7933.3</v>
      </c>
      <c s="21" r="M30">
        <v>0</v>
      </c>
      <c s="3" r="N30"/>
      <c s="10" r="O30">
        <v>7.9333</v>
      </c>
      <c s="13" r="P30">
        <v>-0.771</v>
      </c>
      <c s="13" r="Q30">
        <v>-25.44</v>
      </c>
      <c s="13" r="R30">
        <v>54.99</v>
      </c>
      <c s="13" r="S30">
        <v>0.05</v>
      </c>
      <c s="11" r="T30">
        <f>IF((O30=0),(W30*8),((R30/O30)*8))</f>
        <v>55.4523338333354</v>
      </c>
      <c s="11" r="U30">
        <f>IF((T30=0),0,(R30/T30))</f>
        <v>0.9916625</v>
      </c>
      <c s="4" r="V30"/>
      <c s="13" r="W30">
        <v>8.95</v>
      </c>
      <c s="24" r="X30">
        <v>0.314</v>
      </c>
    </row>
    <row r="31">
      <c s="16" r="A31">
        <v>40726.2083333333</v>
      </c>
      <c s="6" r="B31">
        <f>A31+time(5,0,0)</f>
        <v>40726.4166666667</v>
      </c>
      <c s="19" r="C31">
        <f>date(year(B31),month(B31),day(B31))</f>
        <v>40726</v>
      </c>
      <c s="17" r="D31">
        <f>hour(B31)</f>
        <v>10</v>
      </c>
      <c s="28" r="E31">
        <f>(8-G31)-M31</f>
        <v>8</v>
      </c>
      <c s="10" r="F31">
        <v>8</v>
      </c>
      <c s="21" r="G31">
        <v>0</v>
      </c>
      <c t="str" s="21" r="H31">
        <f>concat("AESbid:",(E31*1000))</f>
        <v>AESbid:8000</v>
      </c>
      <c t="str" s="21" r="I31">
        <f>concat("NYISOsched:",(F31*1000))</f>
        <v>NYISOsched:8000</v>
      </c>
      <c t="s" s="21" r="J31">
        <v>21</v>
      </c>
      <c t="str" s="21" r="K31">
        <f>concat("Planned:",(M31*1000))</f>
        <v>Planned:0</v>
      </c>
      <c t="str" s="5" r="L31">
        <f>concat("Settled:",(O31*1000))</f>
        <v>Settled:8000</v>
      </c>
      <c s="21" r="M31">
        <v>0</v>
      </c>
      <c s="3" r="N31"/>
      <c s="10" r="O31">
        <v>8</v>
      </c>
      <c s="13" r="P31">
        <v>-0.343</v>
      </c>
      <c s="13" r="Q31">
        <v>-4.03</v>
      </c>
      <c s="13" r="R31">
        <v>227.77</v>
      </c>
      <c s="13" r="S31">
        <v>0.06</v>
      </c>
      <c s="11" r="T31">
        <f>IF((O31=0),(W31*8),((R31/O31)*8))</f>
        <v>227.77</v>
      </c>
      <c s="11" r="U31">
        <f>IF((T31=0),0,(R31/T31))</f>
        <v>1</v>
      </c>
      <c s="4" r="V31"/>
      <c s="13" r="W31">
        <v>12.59</v>
      </c>
      <c s="24" r="X31">
        <v>0.334</v>
      </c>
    </row>
    <row r="32">
      <c s="16" r="A32">
        <v>40726.25</v>
      </c>
      <c s="6" r="B32">
        <f>A32+time(5,0,0)</f>
        <v>40726.4583333333</v>
      </c>
      <c s="19" r="C32">
        <f>date(year(B32),month(B32),day(B32))</f>
        <v>40726</v>
      </c>
      <c s="17" r="D32">
        <f>hour(B32)</f>
        <v>11</v>
      </c>
      <c s="28" r="E32">
        <f>(8-G32)-M32</f>
        <v>8</v>
      </c>
      <c s="10" r="F32">
        <v>8</v>
      </c>
      <c s="21" r="G32">
        <v>0</v>
      </c>
      <c t="str" s="21" r="H32">
        <f>concat("AESbid:",(E32*1000))</f>
        <v>AESbid:8000</v>
      </c>
      <c t="str" s="21" r="I32">
        <f>concat("NYISOsched:",(F32*1000))</f>
        <v>NYISOsched:8000</v>
      </c>
      <c t="s" s="21" r="J32">
        <v>21</v>
      </c>
      <c t="str" s="21" r="K32">
        <f>concat("Planned:",(M32*1000))</f>
        <v>Planned:0</v>
      </c>
      <c t="str" s="5" r="L32">
        <f>concat("Settled:",(O32*1000))</f>
        <v>Settled:7716.700000000001</v>
      </c>
      <c s="21" r="M32">
        <v>0</v>
      </c>
      <c s="3" r="N32"/>
      <c s="10" r="O32">
        <v>7.7167</v>
      </c>
      <c s="13" r="P32">
        <v>0.324</v>
      </c>
      <c s="13" r="Q32">
        <v>5.65</v>
      </c>
      <c s="13" r="R32">
        <v>205.63</v>
      </c>
      <c s="13" r="S32">
        <v>0.21</v>
      </c>
      <c s="11" r="T32">
        <f>IF((O32=0),(W32*8),((R32/O32)*8))</f>
        <v>213.17920872912</v>
      </c>
      <c s="11" r="U32">
        <f>IF((T32=0),0,(R32/T32))</f>
        <v>0.9645875</v>
      </c>
      <c s="4" r="V32"/>
      <c s="13" r="W32">
        <v>17.52</v>
      </c>
      <c s="24" r="X32">
        <v>1.219</v>
      </c>
    </row>
    <row r="33">
      <c s="16" r="A33">
        <v>40726.2916666667</v>
      </c>
      <c s="6" r="B33">
        <f>A33+time(5,0,0)</f>
        <v>40726.5</v>
      </c>
      <c s="19" r="C33">
        <f>date(year(B33),month(B33),day(B33))</f>
        <v>40726</v>
      </c>
      <c s="17" r="D33">
        <f>hour(B33)</f>
        <v>12</v>
      </c>
      <c s="28" r="E33">
        <f>(8-G33)-M33</f>
        <v>8</v>
      </c>
      <c s="10" r="F33">
        <v>8</v>
      </c>
      <c s="21" r="G33">
        <v>0</v>
      </c>
      <c t="str" s="21" r="H33">
        <f>concat("AESbid:",(E33*1000))</f>
        <v>AESbid:8000</v>
      </c>
      <c t="str" s="21" r="I33">
        <f>concat("NYISOsched:",(F33*1000))</f>
        <v>NYISOsched:8000</v>
      </c>
      <c t="s" s="21" r="J33">
        <v>21</v>
      </c>
      <c t="str" s="21" r="K33">
        <f>concat("Planned:",(M33*1000))</f>
        <v>Planned:0</v>
      </c>
      <c t="str" s="5" r="L33">
        <f>concat("Settled:",(O33*1000))</f>
        <v>Settled:7333.3</v>
      </c>
      <c s="21" r="M33">
        <v>0</v>
      </c>
      <c s="3" r="N33"/>
      <c s="10" r="O33">
        <v>7.3333</v>
      </c>
      <c s="13" r="P33">
        <v>-0.684</v>
      </c>
      <c s="13" r="Q33">
        <v>-14.28</v>
      </c>
      <c s="13" r="R33">
        <v>184.56</v>
      </c>
      <c s="13" r="S33">
        <v>0.07</v>
      </c>
      <c s="11" r="T33">
        <f>IF((O33=0),(W33*8),((R33/O33)*8))</f>
        <v>201.339096995895</v>
      </c>
      <c s="11" r="U33">
        <f>IF((T33=0),0,(R33/T33))</f>
        <v>0.9166625</v>
      </c>
      <c s="4" r="V33"/>
      <c s="13" r="W33">
        <v>11</v>
      </c>
      <c s="24" r="X33">
        <v>0.406</v>
      </c>
    </row>
    <row r="34">
      <c s="16" r="A34">
        <v>40726.3333333333</v>
      </c>
      <c s="6" r="B34">
        <f>A34+time(5,0,0)</f>
        <v>40726.5416666667</v>
      </c>
      <c s="19" r="C34">
        <f>date(year(B34),month(B34),day(B34))</f>
        <v>40726</v>
      </c>
      <c s="17" r="D34">
        <f>hour(B34)</f>
        <v>13</v>
      </c>
      <c s="28" r="E34">
        <f>(8-G34)-M34</f>
        <v>8</v>
      </c>
      <c s="10" r="F34">
        <v>8</v>
      </c>
      <c s="21" r="G34">
        <v>0</v>
      </c>
      <c t="str" s="21" r="H34">
        <f>concat("AESbid:",(E34*1000))</f>
        <v>AESbid:8000</v>
      </c>
      <c t="str" s="21" r="I34">
        <f>concat("NYISOsched:",(F34*1000))</f>
        <v>NYISOsched:8000</v>
      </c>
      <c t="s" s="21" r="J34">
        <v>21</v>
      </c>
      <c t="str" s="21" r="K34">
        <f>concat("Planned:",(M34*1000))</f>
        <v>Planned:0</v>
      </c>
      <c t="str" s="5" r="L34">
        <f>concat("Settled:",(O34*1000))</f>
        <v>Settled:7683.3</v>
      </c>
      <c s="21" r="M34">
        <v>0</v>
      </c>
      <c s="3" r="N34"/>
      <c s="10" r="O34">
        <v>7.6833</v>
      </c>
      <c s="13" r="P34">
        <v>-0.336</v>
      </c>
      <c s="13" r="Q34">
        <v>-3.41</v>
      </c>
      <c s="13" r="R34">
        <v>254.29</v>
      </c>
      <c s="13" r="S34">
        <v>0.16</v>
      </c>
      <c s="11" r="T34">
        <f>IF((O34=0),(W34*8),((R34/O34)*8))</f>
        <v>264.771647599339</v>
      </c>
      <c s="11" r="U34">
        <f>IF((T34=0),0,(R34/T34))</f>
        <v>0.9604125</v>
      </c>
      <c s="4" r="V34"/>
      <c s="13" r="W34">
        <v>8</v>
      </c>
      <c s="24" r="X34">
        <v>0.895</v>
      </c>
    </row>
    <row r="35">
      <c s="16" r="A35">
        <v>40726.375</v>
      </c>
      <c s="6" r="B35">
        <f>A35+time(5,0,0)</f>
        <v>40726.5833333333</v>
      </c>
      <c s="19" r="C35">
        <f>date(year(B35),month(B35),day(B35))</f>
        <v>40726</v>
      </c>
      <c s="17" r="D35">
        <f>hour(B35)</f>
        <v>14</v>
      </c>
      <c s="28" r="E35">
        <f>(8-G35)-M35</f>
        <v>8</v>
      </c>
      <c s="10" r="F35">
        <v>8</v>
      </c>
      <c s="21" r="G35">
        <v>0</v>
      </c>
      <c t="str" s="21" r="H35">
        <f>concat("AESbid:",(E35*1000))</f>
        <v>AESbid:8000</v>
      </c>
      <c t="str" s="21" r="I35">
        <f>concat("NYISOsched:",(F35*1000))</f>
        <v>NYISOsched:8000</v>
      </c>
      <c t="s" s="21" r="J35">
        <v>21</v>
      </c>
      <c t="str" s="21" r="K35">
        <f>concat("Planned:",(M35*1000))</f>
        <v>Planned:0</v>
      </c>
      <c t="str" s="5" r="L35">
        <f>concat("Settled:",(O35*1000))</f>
        <v>Settled:7550</v>
      </c>
      <c s="21" r="M35">
        <v>0</v>
      </c>
      <c s="3" r="N35"/>
      <c s="10" r="O35">
        <v>7.55</v>
      </c>
      <c s="13" r="P35">
        <v>-0.154</v>
      </c>
      <c s="13" r="Q35">
        <v>-4.43</v>
      </c>
      <c s="13" r="R35">
        <v>92.08</v>
      </c>
      <c s="13" r="S35">
        <v>0.14</v>
      </c>
      <c s="11" r="T35">
        <f>IF((O35=0),(W35*8),((R35/O35)*8))</f>
        <v>97.5682119205298</v>
      </c>
      <c s="11" r="U35">
        <f>IF((T35=0),0,(R35/T35))</f>
        <v>0.94375</v>
      </c>
      <c s="4" r="V35"/>
      <c s="13" r="W35">
        <v>12</v>
      </c>
      <c s="24" r="X35">
        <v>0.823</v>
      </c>
    </row>
    <row r="36">
      <c s="16" r="A36">
        <v>40726.4166666667</v>
      </c>
      <c s="6" r="B36">
        <f>A36+time(5,0,0)</f>
        <v>40726.625</v>
      </c>
      <c s="19" r="C36">
        <f>date(year(B36),month(B36),day(B36))</f>
        <v>40726</v>
      </c>
      <c s="17" r="D36">
        <f>hour(B36)</f>
        <v>15</v>
      </c>
      <c s="28" r="E36">
        <f>(8-G36)-M36</f>
        <v>8</v>
      </c>
      <c s="10" r="F36">
        <v>8</v>
      </c>
      <c s="21" r="G36">
        <v>0</v>
      </c>
      <c t="str" s="21" r="H36">
        <f>concat("AESbid:",(E36*1000))</f>
        <v>AESbid:8000</v>
      </c>
      <c t="str" s="21" r="I36">
        <f>concat("NYISOsched:",(F36*1000))</f>
        <v>NYISOsched:8000</v>
      </c>
      <c t="s" s="21" r="J36">
        <v>21</v>
      </c>
      <c t="str" s="21" r="K36">
        <f>concat("Planned:",(M36*1000))</f>
        <v>Planned:0</v>
      </c>
      <c t="str" s="5" r="L36">
        <f>concat("Settled:",(O36*1000))</f>
        <v>Settled:7475</v>
      </c>
      <c s="21" r="M36">
        <v>0</v>
      </c>
      <c s="3" r="N36"/>
      <c s="10" r="O36">
        <v>7.475</v>
      </c>
      <c s="13" r="P36">
        <v>-0.449</v>
      </c>
      <c s="13" r="Q36">
        <v>-15.98</v>
      </c>
      <c s="13" r="R36">
        <v>89.7</v>
      </c>
      <c s="13" r="S36">
        <v>0.13</v>
      </c>
      <c s="11" r="T36">
        <f>IF((O36=0),(W36*8),((R36/O36)*8))</f>
        <v>96</v>
      </c>
      <c s="11" r="U36">
        <f>IF((T36=0),0,(R36/T36))</f>
        <v>0.934375</v>
      </c>
      <c s="4" r="V36"/>
      <c s="13" r="W36">
        <v>12</v>
      </c>
      <c s="24" r="X36">
        <v>0.737</v>
      </c>
    </row>
    <row r="37">
      <c s="16" r="A37">
        <v>40726.4583333333</v>
      </c>
      <c s="6" r="B37">
        <f>A37+time(5,0,0)</f>
        <v>40726.6666666667</v>
      </c>
      <c s="19" r="C37">
        <f>date(year(B37),month(B37),day(B37))</f>
        <v>40726</v>
      </c>
      <c s="17" r="D37">
        <f>hour(B37)</f>
        <v>16</v>
      </c>
      <c s="28" r="E37">
        <f>(8-G37)-M37</f>
        <v>8</v>
      </c>
      <c s="10" r="F37">
        <v>8</v>
      </c>
      <c s="21" r="G37">
        <v>0</v>
      </c>
      <c t="str" s="21" r="H37">
        <f>concat("AESbid:",(E37*1000))</f>
        <v>AESbid:8000</v>
      </c>
      <c t="str" s="21" r="I37">
        <f>concat("NYISOsched:",(F37*1000))</f>
        <v>NYISOsched:8000</v>
      </c>
      <c t="s" s="21" r="J37">
        <v>21</v>
      </c>
      <c t="str" s="21" r="K37">
        <f>concat("Planned:",(M37*1000))</f>
        <v>Planned:0</v>
      </c>
      <c t="str" s="5" r="L37">
        <f>concat("Settled:",(O37*1000))</f>
        <v>Settled:7475</v>
      </c>
      <c s="21" r="M37">
        <v>0</v>
      </c>
      <c s="3" r="N37"/>
      <c s="10" r="O37">
        <v>7.475</v>
      </c>
      <c s="13" r="P37">
        <v>-0.351</v>
      </c>
      <c s="13" r="Q37">
        <v>-13.15</v>
      </c>
      <c s="13" r="R37">
        <v>90.67</v>
      </c>
      <c s="13" r="S37">
        <v>0.09</v>
      </c>
      <c s="11" r="T37">
        <f>IF((O37=0),(W37*8),((R37/O37)*8))</f>
        <v>97.038127090301</v>
      </c>
      <c s="11" r="U37">
        <f>IF((T37=0),0,(R37/T37))</f>
        <v>0.934375</v>
      </c>
      <c s="4" r="V37"/>
      <c s="13" r="W37">
        <v>12</v>
      </c>
      <c s="24" r="X37">
        <v>0.511</v>
      </c>
    </row>
    <row r="38">
      <c s="16" r="A38">
        <v>40726.5</v>
      </c>
      <c s="6" r="B38">
        <f>A38+time(5,0,0)</f>
        <v>40726.7083333333</v>
      </c>
      <c s="19" r="C38">
        <f>date(year(B38),month(B38),day(B38))</f>
        <v>40726</v>
      </c>
      <c s="17" r="D38">
        <f>hour(B38)</f>
        <v>17</v>
      </c>
      <c s="28" r="E38">
        <f>(8-G38)-M38</f>
        <v>8</v>
      </c>
      <c s="10" r="F38">
        <v>8</v>
      </c>
      <c s="21" r="G38">
        <v>0</v>
      </c>
      <c t="str" s="21" r="H38">
        <f>concat("AESbid:",(E38*1000))</f>
        <v>AESbid:8000</v>
      </c>
      <c t="str" s="21" r="I38">
        <f>concat("NYISOsched:",(F38*1000))</f>
        <v>NYISOsched:8000</v>
      </c>
      <c t="s" s="21" r="J38">
        <v>21</v>
      </c>
      <c t="str" s="21" r="K38">
        <f>concat("Planned:",(M38*1000))</f>
        <v>Planned:0</v>
      </c>
      <c t="str" s="5" r="L38">
        <f>concat("Settled:",(O38*1000))</f>
        <v>Settled:7566.7</v>
      </c>
      <c s="21" r="M38">
        <v>0</v>
      </c>
      <c s="3" r="N38"/>
      <c s="10" r="O38">
        <v>7.5667</v>
      </c>
      <c s="13" r="P38">
        <v>-0.82</v>
      </c>
      <c s="13" r="Q38">
        <v>-31.24</v>
      </c>
      <c s="13" r="R38">
        <v>97.76</v>
      </c>
      <c s="13" r="S38">
        <v>0.08</v>
      </c>
      <c s="11" r="T38">
        <f>IF((O38=0),(W38*8),((R38/O38)*8))</f>
        <v>103.35813498619</v>
      </c>
      <c s="11" r="U38">
        <f>IF((T38=0),0,(R38/T38))</f>
        <v>0.9458375</v>
      </c>
      <c s="4" r="V38"/>
      <c s="13" r="W38">
        <v>15</v>
      </c>
      <c s="24" r="X38">
        <v>0.43</v>
      </c>
    </row>
    <row r="39">
      <c s="16" r="A39">
        <v>40726.5416666667</v>
      </c>
      <c s="6" r="B39">
        <f>A39+time(5,0,0)</f>
        <v>40726.75</v>
      </c>
      <c s="19" r="C39">
        <f>date(year(B39),month(B39),day(B39))</f>
        <v>40726</v>
      </c>
      <c s="17" r="D39">
        <f>hour(B39)</f>
        <v>18</v>
      </c>
      <c s="28" r="E39">
        <f>(8-G39)-M39</f>
        <v>8</v>
      </c>
      <c s="10" r="F39">
        <v>8</v>
      </c>
      <c s="21" r="G39">
        <v>0</v>
      </c>
      <c t="str" s="21" r="H39">
        <f>concat("AESbid:",(E39*1000))</f>
        <v>AESbid:8000</v>
      </c>
      <c t="str" s="21" r="I39">
        <f>concat("NYISOsched:",(F39*1000))</f>
        <v>NYISOsched:8000</v>
      </c>
      <c t="s" s="21" r="J39">
        <v>21</v>
      </c>
      <c t="str" s="21" r="K39">
        <f>concat("Planned:",(M39*1000))</f>
        <v>Planned:0</v>
      </c>
      <c t="str" s="5" r="L39">
        <f>concat("Settled:",(O39*1000))</f>
        <v>Settled:7708.3</v>
      </c>
      <c s="21" r="M39">
        <v>0</v>
      </c>
      <c s="3" r="N39"/>
      <c s="10" r="O39">
        <v>7.7083</v>
      </c>
      <c s="13" r="P39">
        <v>-0.175</v>
      </c>
      <c s="13" r="Q39">
        <v>-6.35</v>
      </c>
      <c s="13" r="R39">
        <v>81.54</v>
      </c>
      <c s="13" r="S39">
        <v>0.14</v>
      </c>
      <c s="11" r="T39">
        <f>IF((O39=0),(W39*8),((R39/O39)*8))</f>
        <v>84.6256632461113</v>
      </c>
      <c s="11" r="U39">
        <f>IF((T39=0),0,(R39/T39))</f>
        <v>0.9635375</v>
      </c>
      <c s="4" r="V39"/>
      <c s="13" r="W39">
        <v>15</v>
      </c>
      <c s="24" r="X39">
        <v>0.804</v>
      </c>
    </row>
    <row r="40">
      <c s="16" r="A40">
        <v>40726.5833333333</v>
      </c>
      <c s="6" r="B40">
        <f>A40+time(5,0,0)</f>
        <v>40726.7916666667</v>
      </c>
      <c s="19" r="C40">
        <f>date(year(B40),month(B40),day(B40))</f>
        <v>40726</v>
      </c>
      <c s="17" r="D40">
        <f>hour(B40)</f>
        <v>19</v>
      </c>
      <c s="28" r="E40">
        <f>(8-G40)-M40</f>
        <v>8</v>
      </c>
      <c s="10" r="F40">
        <v>8</v>
      </c>
      <c s="21" r="G40">
        <v>0</v>
      </c>
      <c t="str" s="21" r="H40">
        <f>concat("AESbid:",(E40*1000))</f>
        <v>AESbid:8000</v>
      </c>
      <c t="str" s="21" r="I40">
        <f>concat("NYISOsched:",(F40*1000))</f>
        <v>NYISOsched:8000</v>
      </c>
      <c t="s" s="21" r="J40">
        <v>21</v>
      </c>
      <c t="str" s="21" r="K40">
        <f>concat("Planned:",(M40*1000))</f>
        <v>Planned:0</v>
      </c>
      <c t="str" s="5" r="L40">
        <f>concat("Settled:",(O40*1000))</f>
        <v>Settled:7611</v>
      </c>
      <c s="21" r="M40">
        <v>0</v>
      </c>
      <c s="3" r="N40"/>
      <c s="10" r="O40">
        <v>7.611</v>
      </c>
      <c s="13" r="P40">
        <v>0.101</v>
      </c>
      <c s="13" r="Q40">
        <v>3.78</v>
      </c>
      <c s="13" r="R40">
        <v>111.26</v>
      </c>
      <c s="13" r="S40">
        <v>0.12</v>
      </c>
      <c s="11" r="T40">
        <f>IF((O40=0),(W40*8),((R40/O40)*8))</f>
        <v>116.946524766785</v>
      </c>
      <c s="11" r="U40">
        <f>IF((T40=0),0,(R40/T40))</f>
        <v>0.951375</v>
      </c>
      <c s="4" r="V40"/>
      <c s="13" r="W40">
        <v>15</v>
      </c>
      <c s="24" r="X40">
        <v>0.713</v>
      </c>
    </row>
    <row r="41">
      <c s="16" r="A41">
        <v>40726.625</v>
      </c>
      <c s="6" r="B41">
        <f>A41+time(5,0,0)</f>
        <v>40726.8333333333</v>
      </c>
      <c s="19" r="C41">
        <f>date(year(B41),month(B41),day(B41))</f>
        <v>40726</v>
      </c>
      <c s="17" r="D41">
        <f>hour(B41)</f>
        <v>20</v>
      </c>
      <c s="28" r="E41">
        <f>(8-G41)-M41</f>
        <v>8</v>
      </c>
      <c s="10" r="F41">
        <v>8</v>
      </c>
      <c s="21" r="G41">
        <v>0</v>
      </c>
      <c t="str" s="21" r="H41">
        <f>concat("AESbid:",(E41*1000))</f>
        <v>AESbid:8000</v>
      </c>
      <c t="str" s="21" r="I41">
        <f>concat("NYISOsched:",(F41*1000))</f>
        <v>NYISOsched:8000</v>
      </c>
      <c t="s" s="21" r="J41">
        <v>21</v>
      </c>
      <c t="str" s="21" r="K41">
        <f>concat("Planned:",(M41*1000))</f>
        <v>Planned:0</v>
      </c>
      <c t="str" s="5" r="L41">
        <f>concat("Settled:",(O41*1000))</f>
        <v>Settled:7433.3</v>
      </c>
      <c s="21" r="M41">
        <v>0</v>
      </c>
      <c s="3" r="N41"/>
      <c s="10" r="O41">
        <v>7.4333</v>
      </c>
      <c s="13" r="P41">
        <v>-0.244</v>
      </c>
      <c s="13" r="Q41">
        <v>-9.84</v>
      </c>
      <c s="13" r="R41">
        <v>70.87</v>
      </c>
      <c s="13" r="S41">
        <v>0.05</v>
      </c>
      <c s="11" r="T41">
        <f>IF((O41=0),(W41*8),((R41/O41)*8))</f>
        <v>76.2729877712456</v>
      </c>
      <c s="11" r="U41">
        <f>IF((T41=0),0,(R41/T41))</f>
        <v>0.9291625</v>
      </c>
      <c s="4" r="V41"/>
      <c s="13" r="W41">
        <v>15</v>
      </c>
      <c s="24" r="X41">
        <v>0.31</v>
      </c>
    </row>
    <row r="42">
      <c s="16" r="A42">
        <v>40726.6666666667</v>
      </c>
      <c s="6" r="B42">
        <f>A42+time(5,0,0)</f>
        <v>40726.875</v>
      </c>
      <c s="19" r="C42">
        <f>date(year(B42),month(B42),day(B42))</f>
        <v>40726</v>
      </c>
      <c s="17" r="D42">
        <f>hour(B42)</f>
        <v>21</v>
      </c>
      <c s="28" r="E42">
        <f>(8-G42)-M42</f>
        <v>8</v>
      </c>
      <c s="10" r="F42">
        <v>8</v>
      </c>
      <c s="21" r="G42">
        <v>0</v>
      </c>
      <c t="str" s="21" r="H42">
        <f>concat("AESbid:",(E42*1000))</f>
        <v>AESbid:8000</v>
      </c>
      <c t="str" s="21" r="I42">
        <f>concat("NYISOsched:",(F42*1000))</f>
        <v>NYISOsched:8000</v>
      </c>
      <c t="s" s="21" r="J42">
        <v>21</v>
      </c>
      <c t="str" s="21" r="K42">
        <f>concat("Planned:",(M42*1000))</f>
        <v>Planned:0</v>
      </c>
      <c t="str" s="5" r="L42">
        <f>concat("Settled:",(O42*1000))</f>
        <v>Settled:7814</v>
      </c>
      <c s="21" r="M42">
        <v>0</v>
      </c>
      <c s="3" r="N42"/>
      <c s="10" r="O42">
        <v>7.814</v>
      </c>
      <c s="13" r="P42">
        <v>-1.049</v>
      </c>
      <c s="13" r="Q42">
        <v>-23.26</v>
      </c>
      <c s="13" r="R42">
        <v>117.21</v>
      </c>
      <c s="13" r="S42">
        <v>0.02</v>
      </c>
      <c s="11" r="T42">
        <f>IF((O42=0),(W42*8),((R42/O42)*8))</f>
        <v>120</v>
      </c>
      <c s="11" r="U42">
        <f>IF((T42=0),0,(R42/T42))</f>
        <v>0.97675</v>
      </c>
      <c s="4" r="V42"/>
      <c s="13" r="W42">
        <v>15</v>
      </c>
      <c s="24" r="X42">
        <v>0.115</v>
      </c>
    </row>
    <row r="43">
      <c s="16" r="A43">
        <v>40726.7083333333</v>
      </c>
      <c s="6" r="B43">
        <f>A43+time(5,0,0)</f>
        <v>40726.9166666667</v>
      </c>
      <c s="19" r="C43">
        <f>date(year(B43),month(B43),day(B43))</f>
        <v>40726</v>
      </c>
      <c s="17" r="D43">
        <f>hour(B43)</f>
        <v>22</v>
      </c>
      <c s="28" r="E43">
        <f>(8-G43)-M43</f>
        <v>8</v>
      </c>
      <c s="10" r="F43">
        <v>8</v>
      </c>
      <c s="21" r="G43">
        <v>0</v>
      </c>
      <c t="str" s="21" r="H43">
        <f>concat("AESbid:",(E43*1000))</f>
        <v>AESbid:8000</v>
      </c>
      <c t="str" s="21" r="I43">
        <f>concat("NYISOsched:",(F43*1000))</f>
        <v>NYISOsched:8000</v>
      </c>
      <c t="s" s="21" r="J43">
        <v>21</v>
      </c>
      <c t="str" s="21" r="K43">
        <f>concat("Planned:",(M43*1000))</f>
        <v>Planned:0</v>
      </c>
      <c t="str" s="5" r="L43">
        <f>concat("Settled:",(O43*1000))</f>
        <v>Settled:7708.3</v>
      </c>
      <c s="21" r="M43">
        <v>0</v>
      </c>
      <c s="3" r="N43"/>
      <c s="10" r="O43">
        <v>7.7083</v>
      </c>
      <c s="13" r="P43">
        <v>0.35</v>
      </c>
      <c s="13" r="Q43">
        <v>11.3</v>
      </c>
      <c s="13" r="R43">
        <v>115.63</v>
      </c>
      <c s="13" r="S43">
        <v>0.13</v>
      </c>
      <c s="11" r="T43">
        <f>IF((O43=0),(W43*8),((R43/O43)*8))</f>
        <v>120.005708132792</v>
      </c>
      <c s="11" r="U43">
        <f>IF((T43=0),0,(R43/T43))</f>
        <v>0.9635375</v>
      </c>
      <c s="4" r="V43"/>
      <c s="13" r="W43">
        <v>15</v>
      </c>
      <c s="24" r="X43">
        <v>0.739</v>
      </c>
    </row>
    <row r="44">
      <c s="16" r="A44">
        <v>40726.75</v>
      </c>
      <c s="6" r="B44">
        <f>A44+time(5,0,0)</f>
        <v>40726.9583333333</v>
      </c>
      <c s="19" r="C44">
        <f>date(year(B44),month(B44),day(B44))</f>
        <v>40726</v>
      </c>
      <c s="17" r="D44">
        <f>hour(B44)</f>
        <v>23</v>
      </c>
      <c s="28" r="E44">
        <f>(8-G44)-M44</f>
        <v>8</v>
      </c>
      <c s="10" r="F44">
        <v>8</v>
      </c>
      <c s="21" r="G44">
        <v>0</v>
      </c>
      <c t="str" s="21" r="H44">
        <f>concat("AESbid:",(E44*1000))</f>
        <v>AESbid:8000</v>
      </c>
      <c t="str" s="21" r="I44">
        <f>concat("NYISOsched:",(F44*1000))</f>
        <v>NYISOsched:8000</v>
      </c>
      <c t="s" s="21" r="J44">
        <v>21</v>
      </c>
      <c t="str" s="21" r="K44">
        <f>concat("Planned:",(M44*1000))</f>
        <v>Planned:0</v>
      </c>
      <c t="str" s="5" r="L44">
        <f>concat("Settled:",(O44*1000))</f>
        <v>Settled:7308.3</v>
      </c>
      <c s="21" r="M44">
        <v>0</v>
      </c>
      <c s="3" r="N44"/>
      <c s="10" r="O44">
        <v>7.3083</v>
      </c>
      <c s="13" r="P44">
        <v>-0.422</v>
      </c>
      <c s="13" r="Q44">
        <v>-15.13</v>
      </c>
      <c s="13" r="R44">
        <v>105.09</v>
      </c>
      <c s="13" r="S44">
        <v>0.06</v>
      </c>
      <c s="11" r="T44">
        <f>IF((O44=0),(W44*8),((R44/O44)*8))</f>
        <v>115.036328557941</v>
      </c>
      <c s="11" r="U44">
        <f>IF((T44=0),0,(R44/T44))</f>
        <v>0.9135375</v>
      </c>
      <c s="4" r="V44"/>
      <c s="13" r="W44">
        <v>15</v>
      </c>
      <c s="24" r="X44">
        <v>0.334</v>
      </c>
    </row>
    <row r="45">
      <c s="16" r="A45">
        <v>40726.7916666667</v>
      </c>
      <c s="19" r="B45">
        <f>A45+time(5,0,0)</f>
        <v>40727</v>
      </c>
      <c s="19" r="C45">
        <f>date(year(B45),month(B45),day(B45))</f>
        <v>40727</v>
      </c>
      <c s="17" r="D45">
        <f>hour(B45)</f>
        <v>0</v>
      </c>
      <c s="28" r="E45">
        <f>(8-G45)-M45</f>
        <v>8</v>
      </c>
      <c s="10" r="F45">
        <v>8</v>
      </c>
      <c s="21" r="G45">
        <v>0</v>
      </c>
      <c t="str" s="21" r="H45">
        <f>concat("AESbid:",(E45*1000))</f>
        <v>AESbid:8000</v>
      </c>
      <c t="str" s="21" r="I45">
        <f>concat("NYISOsched:",(F45*1000))</f>
        <v>NYISOsched:8000</v>
      </c>
      <c t="s" s="21" r="J45">
        <v>21</v>
      </c>
      <c t="str" s="21" r="K45">
        <f>concat("Planned:",(M45*1000))</f>
        <v>Planned:0</v>
      </c>
      <c t="str" s="5" r="L45">
        <f>concat("Settled:",(O45*1000))</f>
        <v>Settled:7958.3</v>
      </c>
      <c s="21" r="M45">
        <v>0</v>
      </c>
      <c s="3" r="N45"/>
      <c s="10" r="O45">
        <v>7.9583</v>
      </c>
      <c s="13" r="P45">
        <v>-1.006</v>
      </c>
      <c s="13" r="Q45">
        <v>-34.73</v>
      </c>
      <c s="13" r="R45">
        <v>55.36</v>
      </c>
      <c s="13" r="S45">
        <v>0.08</v>
      </c>
      <c s="11" r="T45">
        <f>IF((O45=0),(W45*8),((R45/O45)*8))</f>
        <v>55.6500760212608</v>
      </c>
      <c s="11" r="U45">
        <f>IF((T45=0),0,(R45/T45))</f>
        <v>0.9947875</v>
      </c>
      <c s="4" r="V45"/>
      <c s="13" r="W45">
        <v>12</v>
      </c>
      <c s="24" r="X45">
        <v>0.456</v>
      </c>
    </row>
    <row r="46">
      <c s="16" r="A46">
        <v>40726.8333333333</v>
      </c>
      <c s="6" r="B46">
        <f>A46+time(5,0,0)</f>
        <v>40727.0416666667</v>
      </c>
      <c s="19" r="C46">
        <f>date(year(B46),month(B46),day(B46))</f>
        <v>40727</v>
      </c>
      <c s="17" r="D46">
        <f>hour(B46)</f>
        <v>1</v>
      </c>
      <c s="28" r="E46">
        <f>(8-G46)-M46</f>
        <v>8</v>
      </c>
      <c s="10" r="F46">
        <v>8</v>
      </c>
      <c s="21" r="G46">
        <v>0</v>
      </c>
      <c t="str" s="21" r="H46">
        <f>concat("AESbid:",(E46*1000))</f>
        <v>AESbid:8000</v>
      </c>
      <c t="str" s="21" r="I46">
        <f>concat("NYISOsched:",(F46*1000))</f>
        <v>NYISOsched:8000</v>
      </c>
      <c t="s" s="21" r="J46">
        <v>21</v>
      </c>
      <c t="str" s="21" r="K46">
        <f>concat("Planned:",(M46*1000))</f>
        <v>Planned:0</v>
      </c>
      <c t="str" s="5" r="L46">
        <f>concat("Settled:",(O46*1000))</f>
        <v>Settled:8000</v>
      </c>
      <c s="21" r="M46">
        <v>0</v>
      </c>
      <c s="3" r="N46"/>
      <c s="10" r="O46">
        <v>8</v>
      </c>
      <c s="13" r="P46">
        <v>0</v>
      </c>
      <c s="13" r="Q46">
        <v>0</v>
      </c>
      <c s="13" r="R46">
        <v>68.52</v>
      </c>
      <c s="13" r="S46">
        <v>0.07</v>
      </c>
      <c s="11" r="T46">
        <f>IF((O46=0),(W46*8),((R46/O46)*8))</f>
        <v>68.52</v>
      </c>
      <c s="11" r="U46">
        <f>IF((T46=0),0,(R46/T46))</f>
        <v>1</v>
      </c>
      <c s="4" r="V46"/>
      <c s="13" r="W46">
        <v>12</v>
      </c>
      <c s="24" r="X46">
        <v>0.41</v>
      </c>
    </row>
    <row r="47">
      <c s="16" r="A47">
        <v>40726.875</v>
      </c>
      <c s="6" r="B47">
        <f>A47+time(5,0,0)</f>
        <v>40727.0833333333</v>
      </c>
      <c s="19" r="C47">
        <f>date(year(B47),month(B47),day(B47))</f>
        <v>40727</v>
      </c>
      <c s="17" r="D47">
        <f>hour(B47)</f>
        <v>2</v>
      </c>
      <c s="28" r="E47">
        <f>(8-G47)-M47</f>
        <v>8</v>
      </c>
      <c s="10" r="F47">
        <v>8</v>
      </c>
      <c s="21" r="G47">
        <v>0</v>
      </c>
      <c t="str" s="21" r="H47">
        <f>concat("AESbid:",(E47*1000))</f>
        <v>AESbid:8000</v>
      </c>
      <c t="str" s="21" r="I47">
        <f>concat("NYISOsched:",(F47*1000))</f>
        <v>NYISOsched:8000</v>
      </c>
      <c t="s" s="21" r="J47">
        <v>21</v>
      </c>
      <c t="str" s="21" r="K47">
        <f>concat("Planned:",(M47*1000))</f>
        <v>Planned:0</v>
      </c>
      <c t="str" s="5" r="L47">
        <f>concat("Settled:",(O47*1000))</f>
        <v>Settled:8000</v>
      </c>
      <c s="21" r="M47">
        <v>0</v>
      </c>
      <c s="3" r="N47"/>
      <c s="10" r="O47">
        <v>8</v>
      </c>
      <c s="13" r="P47">
        <v>-0.665</v>
      </c>
      <c s="13" r="Q47">
        <v>-20.31</v>
      </c>
      <c s="13" r="R47">
        <v>62.4</v>
      </c>
      <c s="13" r="S47">
        <v>0.12</v>
      </c>
      <c s="11" r="T47">
        <f>IF((O47=0),(W47*8),((R47/O47)*8))</f>
        <v>62.4</v>
      </c>
      <c s="11" r="U47">
        <f>IF((T47=0),0,(R47/T47))</f>
        <v>1</v>
      </c>
      <c s="4" r="V47"/>
      <c s="13" r="W47">
        <v>8</v>
      </c>
      <c s="24" r="X47">
        <v>0.667</v>
      </c>
    </row>
    <row r="48">
      <c s="16" r="A48">
        <v>40726.9166666667</v>
      </c>
      <c s="6" r="B48">
        <f>A48+time(5,0,0)</f>
        <v>40727.125</v>
      </c>
      <c s="19" r="C48">
        <f>date(year(B48),month(B48),day(B48))</f>
        <v>40727</v>
      </c>
      <c s="17" r="D48">
        <f>hour(B48)</f>
        <v>3</v>
      </c>
      <c s="28" r="E48">
        <f>(8-G48)-M48</f>
        <v>8</v>
      </c>
      <c s="10" r="F48">
        <v>8</v>
      </c>
      <c s="21" r="G48">
        <v>0</v>
      </c>
      <c t="str" s="21" r="H48">
        <f>concat("AESbid:",(E48*1000))</f>
        <v>AESbid:8000</v>
      </c>
      <c t="str" s="21" r="I48">
        <f>concat("NYISOsched:",(F48*1000))</f>
        <v>NYISOsched:8000</v>
      </c>
      <c t="s" s="21" r="J48">
        <v>21</v>
      </c>
      <c t="str" s="21" r="K48">
        <f>concat("Planned:",(M48*1000))</f>
        <v>Planned:0</v>
      </c>
      <c t="str" s="5" r="L48">
        <f>concat("Settled:",(O48*1000))</f>
        <v>Settled:7991.7</v>
      </c>
      <c s="21" r="M48">
        <v>0</v>
      </c>
      <c s="3" r="N48"/>
      <c s="10" r="O48">
        <v>7.9917</v>
      </c>
      <c s="13" r="P48">
        <v>-0.343</v>
      </c>
      <c s="13" r="Q48">
        <v>-6.13</v>
      </c>
      <c s="13" r="R48">
        <v>139.09</v>
      </c>
      <c s="13" r="S48">
        <v>0.11</v>
      </c>
      <c s="11" r="T48">
        <f>IF((O48=0),(W48*8),((R48/O48)*8))</f>
        <v>139.234455747838</v>
      </c>
      <c s="11" r="U48">
        <f>IF((T48=0),0,(R48/T48))</f>
        <v>0.9989625</v>
      </c>
      <c s="4" r="V48"/>
      <c s="13" r="W48">
        <v>8.09</v>
      </c>
      <c s="24" r="X48">
        <v>0.605</v>
      </c>
    </row>
    <row r="49">
      <c s="16" r="A49">
        <v>40726.9583333333</v>
      </c>
      <c s="6" r="B49">
        <f>A49+time(5,0,0)</f>
        <v>40727.1666666667</v>
      </c>
      <c s="19" r="C49">
        <f>date(year(B49),month(B49),day(B49))</f>
        <v>40727</v>
      </c>
      <c s="17" r="D49">
        <f>hour(B49)</f>
        <v>4</v>
      </c>
      <c s="28" r="E49">
        <f>(8-G49)-M49</f>
        <v>8</v>
      </c>
      <c s="10" r="F49">
        <v>8</v>
      </c>
      <c s="21" r="G49">
        <v>0</v>
      </c>
      <c t="str" s="21" r="H49">
        <f>concat("AESbid:",(E49*1000))</f>
        <v>AESbid:8000</v>
      </c>
      <c t="str" s="21" r="I49">
        <f>concat("NYISOsched:",(F49*1000))</f>
        <v>NYISOsched:8000</v>
      </c>
      <c t="s" s="21" r="J49">
        <v>21</v>
      </c>
      <c t="str" s="21" r="K49">
        <f>concat("Planned:",(M49*1000))</f>
        <v>Planned:0</v>
      </c>
      <c t="str" s="5" r="L49">
        <f>concat("Settled:",(O49*1000))</f>
        <v>Settled:7941.7</v>
      </c>
      <c s="21" r="M49">
        <v>0</v>
      </c>
      <c s="3" r="N49"/>
      <c s="10" r="O49">
        <v>7.9417</v>
      </c>
      <c s="13" r="P49">
        <v>-0.43</v>
      </c>
      <c s="13" r="Q49">
        <v>-10.79</v>
      </c>
      <c s="13" r="R49">
        <v>174.86</v>
      </c>
      <c s="13" r="S49">
        <v>0.16</v>
      </c>
      <c s="11" r="T49">
        <f>IF((O49=0),(W49*8),((R49/O49)*8))</f>
        <v>176.143646826246</v>
      </c>
      <c s="11" r="U49">
        <f>IF((T49=0),0,(R49/T49))</f>
        <v>0.9927125</v>
      </c>
      <c s="4" r="V49"/>
      <c s="13" r="W49">
        <v>8</v>
      </c>
      <c s="24" r="X49">
        <v>0.902</v>
      </c>
    </row>
    <row r="50">
      <c s="16" r="A50">
        <v>40727</v>
      </c>
      <c s="6" r="B50">
        <f>A50+time(5,0,0)</f>
        <v>40727.2083333333</v>
      </c>
      <c s="19" r="C50">
        <f>date(year(B50),month(B50),day(B50))</f>
        <v>40727</v>
      </c>
      <c s="17" r="D50">
        <f>hour(B50)</f>
        <v>5</v>
      </c>
      <c s="28" r="E50">
        <f>(8-G50)-M50</f>
        <v>8</v>
      </c>
      <c s="10" r="F50">
        <v>8</v>
      </c>
      <c s="21" r="G50">
        <v>0</v>
      </c>
      <c t="str" s="21" r="H50">
        <f>concat("AESbid:",(E50*1000))</f>
        <v>AESbid:8000</v>
      </c>
      <c t="str" s="21" r="I50">
        <f>concat("NYISOsched:",(F50*1000))</f>
        <v>NYISOsched:8000</v>
      </c>
      <c t="s" s="21" r="J50">
        <v>21</v>
      </c>
      <c t="str" s="21" r="K50">
        <f>concat("Planned:",(M50*1000))</f>
        <v>Planned:0</v>
      </c>
      <c t="str" s="5" r="L50">
        <f>concat("Settled:",(O50*1000))</f>
        <v>Settled:7875</v>
      </c>
      <c s="21" r="M50">
        <v>0</v>
      </c>
      <c s="3" r="N50"/>
      <c s="10" r="O50">
        <v>7.875</v>
      </c>
      <c s="13" r="P50">
        <v>-0.086</v>
      </c>
      <c s="13" r="Q50">
        <v>-2.94</v>
      </c>
      <c s="13" r="R50">
        <v>58.21</v>
      </c>
      <c s="13" r="S50">
        <v>0.18</v>
      </c>
      <c s="11" r="T50">
        <f>IF((O50=0),(W50*8),((R50/O50)*8))</f>
        <v>59.1339682539682</v>
      </c>
      <c s="11" r="U50">
        <f>IF((T50=0),0,(R50/T50))</f>
        <v>0.984375</v>
      </c>
      <c s="4" r="V50"/>
      <c s="13" r="W50">
        <v>6.75</v>
      </c>
      <c s="24" r="X50">
        <v>1.02</v>
      </c>
    </row>
    <row r="51">
      <c s="16" r="A51">
        <v>40727.0416666667</v>
      </c>
      <c s="6" r="B51">
        <f>A51+time(5,0,0)</f>
        <v>40727.25</v>
      </c>
      <c s="19" r="C51">
        <f>date(year(B51),month(B51),day(B51))</f>
        <v>40727</v>
      </c>
      <c s="17" r="D51">
        <f>hour(B51)</f>
        <v>6</v>
      </c>
      <c s="28" r="E51">
        <f>(8-G51)-M51</f>
        <v>8</v>
      </c>
      <c s="10" r="F51">
        <v>8</v>
      </c>
      <c s="21" r="G51">
        <v>0</v>
      </c>
      <c t="str" s="21" r="H51">
        <f>concat("AESbid:",(E51*1000))</f>
        <v>AESbid:8000</v>
      </c>
      <c t="str" s="21" r="I51">
        <f>concat("NYISOsched:",(F51*1000))</f>
        <v>NYISOsched:8000</v>
      </c>
      <c t="s" s="21" r="J51">
        <v>21</v>
      </c>
      <c t="str" s="21" r="K51">
        <f>concat("Planned:",(M51*1000))</f>
        <v>Planned:0</v>
      </c>
      <c t="str" s="5" r="L51">
        <f>concat("Settled:",(O51*1000))</f>
        <v>Settled:7875</v>
      </c>
      <c s="21" r="M51">
        <v>0</v>
      </c>
      <c s="3" r="N51"/>
      <c s="10" r="O51">
        <v>7.875</v>
      </c>
      <c s="13" r="P51">
        <v>-0.547</v>
      </c>
      <c s="13" r="Q51">
        <v>-15.77</v>
      </c>
      <c s="13" r="R51">
        <v>53.16</v>
      </c>
      <c s="13" r="S51">
        <v>0.17</v>
      </c>
      <c s="11" r="T51">
        <f>IF((O51=0),(W51*8),((R51/O51)*8))</f>
        <v>54.0038095238095</v>
      </c>
      <c s="11" r="U51">
        <f>IF((T51=0),0,(R51/T51))</f>
        <v>0.984375</v>
      </c>
      <c s="4" r="V51"/>
      <c s="13" r="W51">
        <v>6.75</v>
      </c>
      <c s="24" r="X51">
        <v>0.972</v>
      </c>
    </row>
    <row r="52">
      <c s="16" r="A52">
        <v>40727.0833333333</v>
      </c>
      <c s="6" r="B52">
        <f>A52+time(5,0,0)</f>
        <v>40727.2916666667</v>
      </c>
      <c s="19" r="C52">
        <f>date(year(B52),month(B52),day(B52))</f>
        <v>40727</v>
      </c>
      <c s="17" r="D52">
        <f>hour(B52)</f>
        <v>7</v>
      </c>
      <c s="28" r="E52">
        <f>(8-G52)-M52</f>
        <v>8</v>
      </c>
      <c s="10" r="F52">
        <v>8</v>
      </c>
      <c s="21" r="G52">
        <v>0</v>
      </c>
      <c t="str" s="21" r="H52">
        <f>concat("AESbid:",(E52*1000))</f>
        <v>AESbid:8000</v>
      </c>
      <c t="str" s="21" r="I52">
        <f>concat("NYISOsched:",(F52*1000))</f>
        <v>NYISOsched:8000</v>
      </c>
      <c t="s" s="21" r="J52">
        <v>21</v>
      </c>
      <c t="str" s="21" r="K52">
        <f>concat("Planned:",(M52*1000))</f>
        <v>Planned:0</v>
      </c>
      <c t="str" s="5" r="L52">
        <f>concat("Settled:",(O52*1000))</f>
        <v>Settled:7783.299999999999</v>
      </c>
      <c s="21" r="M52">
        <v>0</v>
      </c>
      <c s="3" r="N52"/>
      <c s="10" r="O52">
        <v>7.7833</v>
      </c>
      <c s="13" r="P52">
        <v>-0.508</v>
      </c>
      <c s="13" r="Q52">
        <v>-8.97</v>
      </c>
      <c s="13" r="R52">
        <v>52.54</v>
      </c>
      <c s="13" r="S52">
        <v>0.14</v>
      </c>
      <c s="11" r="T52">
        <f>IF((O52=0),(W52*8),((R52/O52)*8))</f>
        <v>54.0028008685262</v>
      </c>
      <c s="11" r="U52">
        <f>IF((T52=0),0,(R52/T52))</f>
        <v>0.9729125</v>
      </c>
      <c s="4" r="V52"/>
      <c s="13" r="W52">
        <v>5.94</v>
      </c>
      <c s="24" r="X52">
        <v>0.802</v>
      </c>
    </row>
    <row r="53">
      <c s="16" r="A53">
        <v>40727.125</v>
      </c>
      <c s="6" r="B53">
        <f>A53+time(5,0,0)</f>
        <v>40727.3333333333</v>
      </c>
      <c s="19" r="C53">
        <f>date(year(B53),month(B53),day(B53))</f>
        <v>40727</v>
      </c>
      <c s="17" r="D53">
        <f>hour(B53)</f>
        <v>8</v>
      </c>
      <c s="28" r="E53">
        <f>(8-G53)-M53</f>
        <v>8</v>
      </c>
      <c s="10" r="F53">
        <v>8</v>
      </c>
      <c s="21" r="G53">
        <v>0</v>
      </c>
      <c t="str" s="21" r="H53">
        <f>concat("AESbid:",(E53*1000))</f>
        <v>AESbid:8000</v>
      </c>
      <c t="str" s="21" r="I53">
        <f>concat("NYISOsched:",(F53*1000))</f>
        <v>NYISOsched:8000</v>
      </c>
      <c t="s" s="21" r="J53">
        <v>21</v>
      </c>
      <c t="str" s="21" r="K53">
        <f>concat("Planned:",(M53*1000))</f>
        <v>Planned:0</v>
      </c>
      <c t="str" s="5" r="L53">
        <f>concat("Settled:",(O53*1000))</f>
        <v>Settled:7891.7</v>
      </c>
      <c s="21" r="M53">
        <v>0</v>
      </c>
      <c s="3" r="N53"/>
      <c s="10" r="O53">
        <v>7.8917</v>
      </c>
      <c s="13" r="P53">
        <v>-0.014</v>
      </c>
      <c s="13" r="Q53">
        <v>-0.23</v>
      </c>
      <c s="13" r="R53">
        <v>56.06</v>
      </c>
      <c s="13" r="S53">
        <v>0.17</v>
      </c>
      <c s="11" r="T53">
        <f>IF((O53=0),(W53*8),((R53/O53)*8))</f>
        <v>56.8293270144582</v>
      </c>
      <c s="11" r="U53">
        <f>IF((T53=0),0,(R53/T53))</f>
        <v>0.9864625</v>
      </c>
      <c s="4" r="V53"/>
      <c s="13" r="W53">
        <v>6.75</v>
      </c>
      <c s="24" r="X53">
        <v>0.972</v>
      </c>
    </row>
    <row r="54">
      <c s="16" r="A54">
        <v>40727.1666666667</v>
      </c>
      <c s="6" r="B54">
        <f>A54+time(5,0,0)</f>
        <v>40727.375</v>
      </c>
      <c s="19" r="C54">
        <f>date(year(B54),month(B54),day(B54))</f>
        <v>40727</v>
      </c>
      <c s="17" r="D54">
        <f>hour(B54)</f>
        <v>9</v>
      </c>
      <c s="28" r="E54">
        <f>(8-G54)-M54</f>
        <v>8</v>
      </c>
      <c s="10" r="F54">
        <v>8</v>
      </c>
      <c s="21" r="G54">
        <v>0</v>
      </c>
      <c t="str" s="21" r="H54">
        <f>concat("AESbid:",(E54*1000))</f>
        <v>AESbid:8000</v>
      </c>
      <c t="str" s="21" r="I54">
        <f>concat("NYISOsched:",(F54*1000))</f>
        <v>NYISOsched:8000</v>
      </c>
      <c t="s" s="21" r="J54">
        <v>21</v>
      </c>
      <c t="str" s="21" r="K54">
        <f>concat("Planned:",(M54*1000))</f>
        <v>Planned:0</v>
      </c>
      <c t="str" s="5" r="L54">
        <f>concat("Settled:",(O54*1000))</f>
        <v>Settled:7908.299999999999</v>
      </c>
      <c s="21" r="M54">
        <v>0</v>
      </c>
      <c s="3" r="N54"/>
      <c s="10" r="O54">
        <v>7.9083</v>
      </c>
      <c s="13" r="P54">
        <v>-0.821</v>
      </c>
      <c s="13" r="Q54">
        <v>-5.39</v>
      </c>
      <c s="13" r="R54">
        <v>263.12</v>
      </c>
      <c s="13" r="S54">
        <v>0.13</v>
      </c>
      <c s="11" r="T54">
        <f>IF((O54=0),(W54*8),((R54/O54)*8))</f>
        <v>266.170984914583</v>
      </c>
      <c s="11" r="U54">
        <f>IF((T54=0),0,(R54/T54))</f>
        <v>0.9885375</v>
      </c>
      <c s="4" r="V54"/>
      <c s="13" r="W54">
        <v>6.9</v>
      </c>
      <c s="24" r="X54">
        <v>0.72</v>
      </c>
    </row>
    <row r="55">
      <c s="16" r="A55">
        <v>40727.2083333333</v>
      </c>
      <c s="6" r="B55">
        <f>A55+time(5,0,0)</f>
        <v>40727.4166666667</v>
      </c>
      <c s="19" r="C55">
        <f>date(year(B55),month(B55),day(B55))</f>
        <v>40727</v>
      </c>
      <c s="17" r="D55">
        <f>hour(B55)</f>
        <v>10</v>
      </c>
      <c s="28" r="E55">
        <f>(8-G55)-M55</f>
        <v>8</v>
      </c>
      <c s="10" r="F55">
        <v>8</v>
      </c>
      <c s="21" r="G55">
        <v>0</v>
      </c>
      <c t="str" s="21" r="H55">
        <f>concat("AESbid:",(E55*1000))</f>
        <v>AESbid:8000</v>
      </c>
      <c t="str" s="21" r="I55">
        <f>concat("NYISOsched:",(F55*1000))</f>
        <v>NYISOsched:8000</v>
      </c>
      <c t="s" s="21" r="J55">
        <v>21</v>
      </c>
      <c t="str" s="21" r="K55">
        <f>concat("Planned:",(M55*1000))</f>
        <v>Planned:0</v>
      </c>
      <c t="str" s="5" r="L55">
        <f>concat("Settled:",(O55*1000))</f>
        <v>Settled:8000</v>
      </c>
      <c s="21" r="M55">
        <v>0</v>
      </c>
      <c s="3" r="N55"/>
      <c s="10" r="O55">
        <v>8</v>
      </c>
      <c s="13" r="P55">
        <v>-0.012</v>
      </c>
      <c s="13" r="Q55">
        <v>-0.05</v>
      </c>
      <c s="13" r="R55">
        <v>286.98</v>
      </c>
      <c s="13" r="S55">
        <v>0.13</v>
      </c>
      <c s="11" r="T55">
        <f>IF((O55=0),(W55*8),((R55/O55)*8))</f>
        <v>286.98</v>
      </c>
      <c s="11" r="U55">
        <f>IF((T55=0),0,(R55/T55))</f>
        <v>1</v>
      </c>
      <c s="4" r="V55"/>
      <c s="13" r="W55">
        <v>12.51</v>
      </c>
      <c s="24" r="X55">
        <v>0.77</v>
      </c>
    </row>
    <row r="56">
      <c s="16" r="A56">
        <v>40727.25</v>
      </c>
      <c s="6" r="B56">
        <f>A56+time(5,0,0)</f>
        <v>40727.4583333333</v>
      </c>
      <c s="19" r="C56">
        <f>date(year(B56),month(B56),day(B56))</f>
        <v>40727</v>
      </c>
      <c s="17" r="D56">
        <f>hour(B56)</f>
        <v>11</v>
      </c>
      <c s="28" r="E56">
        <f>(8-G56)-M56</f>
        <v>8</v>
      </c>
      <c s="10" r="F56">
        <v>8</v>
      </c>
      <c s="21" r="G56">
        <v>0</v>
      </c>
      <c t="str" s="21" r="H56">
        <f>concat("AESbid:",(E56*1000))</f>
        <v>AESbid:8000</v>
      </c>
      <c t="str" s="21" r="I56">
        <f>concat("NYISOsched:",(F56*1000))</f>
        <v>NYISOsched:8000</v>
      </c>
      <c t="s" s="21" r="J56">
        <v>21</v>
      </c>
      <c t="str" s="21" r="K56">
        <f>concat("Planned:",(M56*1000))</f>
        <v>Planned:0</v>
      </c>
      <c t="str" s="5" r="L56">
        <f>concat("Settled:",(O56*1000))</f>
        <v>Settled:7783.299999999999</v>
      </c>
      <c s="21" r="M56">
        <v>0</v>
      </c>
      <c s="3" r="N56"/>
      <c s="10" r="O56">
        <v>7.7833</v>
      </c>
      <c s="13" r="P56">
        <v>-0.699</v>
      </c>
      <c s="13" r="Q56">
        <v>-5.92</v>
      </c>
      <c s="13" r="R56">
        <v>267.84</v>
      </c>
      <c s="13" r="S56">
        <v>0.18</v>
      </c>
      <c s="11" r="T56">
        <f>IF((O56=0),(W56*8),((R56/O56)*8))</f>
        <v>275.297110480131</v>
      </c>
      <c s="11" r="U56">
        <f>IF((T56=0),0,(R56/T56))</f>
        <v>0.9729125</v>
      </c>
      <c s="4" r="V56"/>
      <c s="13" r="W56">
        <v>15.5</v>
      </c>
      <c s="24" r="X56">
        <v>1.003</v>
      </c>
    </row>
    <row r="57">
      <c s="16" r="A57">
        <v>40727.2916666667</v>
      </c>
      <c s="6" r="B57">
        <f>A57+time(5,0,0)</f>
        <v>40727.5</v>
      </c>
      <c s="19" r="C57">
        <f>date(year(B57),month(B57),day(B57))</f>
        <v>40727</v>
      </c>
      <c s="17" r="D57">
        <f>hour(B57)</f>
        <v>12</v>
      </c>
      <c s="28" r="E57">
        <f>(8-G57)-M57</f>
        <v>8</v>
      </c>
      <c s="10" r="F57">
        <v>8</v>
      </c>
      <c s="21" r="G57">
        <v>0</v>
      </c>
      <c t="str" s="21" r="H57">
        <f>concat("AESbid:",(E57*1000))</f>
        <v>AESbid:8000</v>
      </c>
      <c t="str" s="21" r="I57">
        <f>concat("NYISOsched:",(F57*1000))</f>
        <v>NYISOsched:8000</v>
      </c>
      <c t="s" s="21" r="J57">
        <v>21</v>
      </c>
      <c t="str" s="21" r="K57">
        <f>concat("Planned:",(M57*1000))</f>
        <v>Planned:0</v>
      </c>
      <c t="str" s="5" r="L57">
        <f>concat("Settled:",(O57*1000))</f>
        <v>Settled:7716.700000000001</v>
      </c>
      <c s="21" r="M57">
        <v>0</v>
      </c>
      <c s="3" r="N57"/>
      <c s="10" r="O57">
        <v>7.7167</v>
      </c>
      <c s="13" r="P57">
        <v>-0.048</v>
      </c>
      <c s="13" r="Q57">
        <v>-0.93</v>
      </c>
      <c s="13" r="R57">
        <v>185.38</v>
      </c>
      <c s="13" r="S57">
        <v>0.17</v>
      </c>
      <c s="11" r="T57">
        <f>IF((O57=0),(W57*8),((R57/O57)*8))</f>
        <v>192.185778895124</v>
      </c>
      <c s="11" r="U57">
        <f>IF((T57=0),0,(R57/T57))</f>
        <v>0.9645875</v>
      </c>
      <c s="4" r="V57"/>
      <c s="13" r="W57">
        <v>8</v>
      </c>
      <c s="24" r="X57">
        <v>0.96</v>
      </c>
    </row>
    <row r="58">
      <c s="16" r="A58">
        <v>40727.3333333333</v>
      </c>
      <c s="6" r="B58">
        <f>A58+time(5,0,0)</f>
        <v>40727.5416666667</v>
      </c>
      <c s="19" r="C58">
        <f>date(year(B58),month(B58),day(B58))</f>
        <v>40727</v>
      </c>
      <c s="17" r="D58">
        <f>hour(B58)</f>
        <v>13</v>
      </c>
      <c s="28" r="E58">
        <f>(8-G58)-M58</f>
        <v>8</v>
      </c>
      <c s="10" r="F58">
        <v>8</v>
      </c>
      <c s="21" r="G58">
        <v>0</v>
      </c>
      <c t="str" s="21" r="H58">
        <f>concat("AESbid:",(E58*1000))</f>
        <v>AESbid:8000</v>
      </c>
      <c t="str" s="21" r="I58">
        <f>concat("NYISOsched:",(F58*1000))</f>
        <v>NYISOsched:8000</v>
      </c>
      <c t="s" s="21" r="J58">
        <v>21</v>
      </c>
      <c t="str" s="21" r="K58">
        <f>concat("Planned:",(M58*1000))</f>
        <v>Planned:0</v>
      </c>
      <c t="str" s="5" r="L58">
        <f>concat("Settled:",(O58*1000))</f>
        <v>Settled:7841.700000000001</v>
      </c>
      <c s="21" r="M58">
        <v>0</v>
      </c>
      <c s="3" r="N58"/>
      <c s="10" r="O58">
        <v>7.8417</v>
      </c>
      <c s="13" r="P58">
        <v>-0.768</v>
      </c>
      <c s="13" r="Q58">
        <v>-4.87</v>
      </c>
      <c s="13" r="R58">
        <v>252.92</v>
      </c>
      <c s="13" r="S58">
        <v>0.12</v>
      </c>
      <c s="11" r="T58">
        <f>IF((O58=0),(W58*8),((R58/O58)*8))</f>
        <v>258.025683206448</v>
      </c>
      <c s="11" r="U58">
        <f>IF((T58=0),0,(R58/T58))</f>
        <v>0.9802125</v>
      </c>
      <c s="4" r="V58"/>
      <c s="13" r="W58">
        <v>8</v>
      </c>
      <c s="24" r="X58">
        <v>0.67</v>
      </c>
    </row>
    <row r="59">
      <c s="16" r="A59">
        <v>40727.375</v>
      </c>
      <c s="6" r="B59">
        <f>A59+time(5,0,0)</f>
        <v>40727.5833333333</v>
      </c>
      <c s="19" r="C59">
        <f>date(year(B59),month(B59),day(B59))</f>
        <v>40727</v>
      </c>
      <c s="17" r="D59">
        <f>hour(B59)</f>
        <v>14</v>
      </c>
      <c s="28" r="E59">
        <f>(8-G59)-M59</f>
        <v>8</v>
      </c>
      <c s="10" r="F59">
        <v>8</v>
      </c>
      <c s="21" r="G59">
        <v>0</v>
      </c>
      <c t="str" s="21" r="H59">
        <f>concat("AESbid:",(E59*1000))</f>
        <v>AESbid:8000</v>
      </c>
      <c t="str" s="21" r="I59">
        <f>concat("NYISOsched:",(F59*1000))</f>
        <v>NYISOsched:8000</v>
      </c>
      <c t="s" s="21" r="J59">
        <v>21</v>
      </c>
      <c t="str" s="21" r="K59">
        <f>concat("Planned:",(M59*1000))</f>
        <v>Planned:0</v>
      </c>
      <c t="str" s="5" r="L59">
        <f>concat("Settled:",(O59*1000))</f>
        <v>Settled:7841.700000000001</v>
      </c>
      <c s="21" r="M59">
        <v>0</v>
      </c>
      <c s="3" r="N59"/>
      <c s="10" r="O59">
        <v>7.8417</v>
      </c>
      <c s="13" r="P59">
        <v>-0.404</v>
      </c>
      <c s="13" r="Q59">
        <v>-5.6</v>
      </c>
      <c s="13" r="R59">
        <v>178.57</v>
      </c>
      <c s="13" r="S59">
        <v>0.18</v>
      </c>
      <c s="11" r="T59">
        <f>IF((O59=0),(W59*8),((R59/O59)*8))</f>
        <v>182.174783529082</v>
      </c>
      <c s="11" r="U59">
        <f>IF((T59=0),0,(R59/T59))</f>
        <v>0.9802125</v>
      </c>
      <c s="4" r="V59"/>
      <c s="13" r="W59">
        <v>12</v>
      </c>
      <c s="24" r="X59">
        <v>1.022</v>
      </c>
    </row>
    <row r="60">
      <c s="16" r="A60">
        <v>40727.4166666667</v>
      </c>
      <c s="6" r="B60">
        <f>A60+time(5,0,0)</f>
        <v>40727.625</v>
      </c>
      <c s="19" r="C60">
        <f>date(year(B60),month(B60),day(B60))</f>
        <v>40727</v>
      </c>
      <c s="17" r="D60">
        <f>hour(B60)</f>
        <v>15</v>
      </c>
      <c s="28" r="E60">
        <f>(8-G60)-M60</f>
        <v>8</v>
      </c>
      <c s="10" r="F60">
        <v>8</v>
      </c>
      <c s="21" r="G60">
        <v>0</v>
      </c>
      <c t="str" s="21" r="H60">
        <f>concat("AESbid:",(E60*1000))</f>
        <v>AESbid:8000</v>
      </c>
      <c t="str" s="21" r="I60">
        <f>concat("NYISOsched:",(F60*1000))</f>
        <v>NYISOsched:8000</v>
      </c>
      <c t="s" s="21" r="J60">
        <v>21</v>
      </c>
      <c t="str" s="21" r="K60">
        <f>concat("Planned:",(M60*1000))</f>
        <v>Planned:0</v>
      </c>
      <c t="str" s="5" r="L60">
        <f>concat("Settled:",(O60*1000))</f>
        <v>Settled:7525</v>
      </c>
      <c s="21" r="M60">
        <v>0</v>
      </c>
      <c s="3" r="N60"/>
      <c s="10" r="O60">
        <v>7.525</v>
      </c>
      <c s="13" r="P60">
        <v>0.074</v>
      </c>
      <c s="13" r="Q60">
        <v>1.99</v>
      </c>
      <c s="13" r="R60">
        <v>90.3</v>
      </c>
      <c s="13" r="S60">
        <v>0.15</v>
      </c>
      <c s="11" r="T60">
        <f>IF((O60=0),(W60*8),((R60/O60)*8))</f>
        <v>96</v>
      </c>
      <c s="11" r="U60">
        <f>IF((T60=0),0,(R60/T60))</f>
        <v>0.940625</v>
      </c>
      <c s="4" r="V60"/>
      <c s="13" r="W60">
        <v>12</v>
      </c>
      <c s="24" r="X60">
        <v>0.842</v>
      </c>
    </row>
    <row r="61">
      <c s="16" r="A61">
        <v>40727.4583333333</v>
      </c>
      <c s="6" r="B61">
        <f>A61+time(5,0,0)</f>
        <v>40727.6666666667</v>
      </c>
      <c s="19" r="C61">
        <f>date(year(B61),month(B61),day(B61))</f>
        <v>40727</v>
      </c>
      <c s="17" r="D61">
        <f>hour(B61)</f>
        <v>16</v>
      </c>
      <c s="28" r="E61">
        <f>(8-G61)-M61</f>
        <v>8</v>
      </c>
      <c s="10" r="F61">
        <v>8</v>
      </c>
      <c s="21" r="G61">
        <v>0</v>
      </c>
      <c t="str" s="21" r="H61">
        <f>concat("AESbid:",(E61*1000))</f>
        <v>AESbid:8000</v>
      </c>
      <c t="str" s="21" r="I61">
        <f>concat("NYISOsched:",(F61*1000))</f>
        <v>NYISOsched:8000</v>
      </c>
      <c t="s" s="21" r="J61">
        <v>21</v>
      </c>
      <c t="str" s="21" r="K61">
        <f>concat("Planned:",(M61*1000))</f>
        <v>Planned:0</v>
      </c>
      <c t="str" s="5" r="L61">
        <f>concat("Settled:",(O61*1000))</f>
        <v>Settled:7591.700000000001</v>
      </c>
      <c s="21" r="M61">
        <v>0</v>
      </c>
      <c s="3" r="N61"/>
      <c s="10" r="O61">
        <v>7.5917</v>
      </c>
      <c s="13" r="P61">
        <v>-0.777</v>
      </c>
      <c s="13" r="Q61">
        <v>-24.57</v>
      </c>
      <c s="13" r="R61">
        <v>93.1</v>
      </c>
      <c s="13" r="S61">
        <v>0.1</v>
      </c>
      <c s="11" r="T61">
        <f>IF((O61=0),(W61*8),((R61/O61)*8))</f>
        <v>98.1071433275814</v>
      </c>
      <c s="11" r="U61">
        <f>IF((T61=0),0,(R61/T61))</f>
        <v>0.9489625</v>
      </c>
      <c s="4" r="V61"/>
      <c s="13" r="W61">
        <v>12</v>
      </c>
      <c s="24" r="X61">
        <v>0.55</v>
      </c>
    </row>
    <row r="62">
      <c s="16" r="A62">
        <v>40727.5</v>
      </c>
      <c s="6" r="B62">
        <f>A62+time(5,0,0)</f>
        <v>40727.7083333333</v>
      </c>
      <c s="19" r="C62">
        <f>date(year(B62),month(B62),day(B62))</f>
        <v>40727</v>
      </c>
      <c s="17" r="D62">
        <f>hour(B62)</f>
        <v>17</v>
      </c>
      <c s="28" r="E62">
        <f>(8-G62)-M62</f>
        <v>8</v>
      </c>
      <c s="10" r="F62">
        <v>8</v>
      </c>
      <c s="21" r="G62">
        <v>0</v>
      </c>
      <c t="str" s="21" r="H62">
        <f>concat("AESbid:",(E62*1000))</f>
        <v>AESbid:8000</v>
      </c>
      <c t="str" s="21" r="I62">
        <f>concat("NYISOsched:",(F62*1000))</f>
        <v>NYISOsched:8000</v>
      </c>
      <c t="s" s="21" r="J62">
        <v>21</v>
      </c>
      <c t="str" s="21" r="K62">
        <f>concat("Planned:",(M62*1000))</f>
        <v>Planned:0</v>
      </c>
      <c t="str" s="5" r="L62">
        <f>concat("Settled:",(O62*1000))</f>
        <v>Settled:7800</v>
      </c>
      <c s="21" r="M62">
        <v>0</v>
      </c>
      <c s="3" r="N62"/>
      <c s="10" r="O62">
        <v>7.8</v>
      </c>
      <c s="13" r="P62">
        <v>0.187</v>
      </c>
      <c s="13" r="Q62">
        <v>5.32</v>
      </c>
      <c s="13" r="R62">
        <v>117</v>
      </c>
      <c s="13" r="S62">
        <v>0.12</v>
      </c>
      <c s="11" r="T62">
        <f>IF((O62=0),(W62*8),((R62/O62)*8))</f>
        <v>120</v>
      </c>
      <c s="11" r="U62">
        <f>IF((T62=0),0,(R62/T62))</f>
        <v>0.975</v>
      </c>
      <c s="4" r="V62"/>
      <c s="13" r="W62">
        <v>15</v>
      </c>
      <c s="24" r="X62">
        <v>0.703</v>
      </c>
    </row>
    <row r="63">
      <c s="16" r="A63">
        <v>40727.5416666667</v>
      </c>
      <c s="6" r="B63">
        <f>A63+time(5,0,0)</f>
        <v>40727.75</v>
      </c>
      <c s="19" r="C63">
        <f>date(year(B63),month(B63),day(B63))</f>
        <v>40727</v>
      </c>
      <c s="17" r="D63">
        <f>hour(B63)</f>
        <v>18</v>
      </c>
      <c s="28" r="E63">
        <f>(8-G63)-M63</f>
        <v>8</v>
      </c>
      <c s="10" r="F63">
        <v>8</v>
      </c>
      <c s="21" r="G63">
        <v>0</v>
      </c>
      <c t="str" s="21" r="H63">
        <f>concat("AESbid:",(E63*1000))</f>
        <v>AESbid:8000</v>
      </c>
      <c t="str" s="21" r="I63">
        <f>concat("NYISOsched:",(F63*1000))</f>
        <v>NYISOsched:8000</v>
      </c>
      <c t="s" s="21" r="J63">
        <v>21</v>
      </c>
      <c t="str" s="21" r="K63">
        <f>concat("Planned:",(M63*1000))</f>
        <v>Planned:0</v>
      </c>
      <c t="str" s="5" r="L63">
        <f>concat("Settled:",(O63*1000))</f>
        <v>Settled:7933.3</v>
      </c>
      <c s="21" r="M63">
        <v>0</v>
      </c>
      <c s="3" r="N63"/>
      <c s="10" r="O63">
        <v>7.9333</v>
      </c>
      <c s="13" r="P63">
        <v>-0.545</v>
      </c>
      <c s="13" r="Q63">
        <v>-11.3</v>
      </c>
      <c s="13" r="R63">
        <v>128.27</v>
      </c>
      <c s="13" r="S63">
        <v>0.14</v>
      </c>
      <c s="11" r="T63">
        <f>IF((O63=0),(W63*8),((R63/O63)*8))</f>
        <v>129.348442640515</v>
      </c>
      <c s="11" r="U63">
        <f>IF((T63=0),0,(R63/T63))</f>
        <v>0.9916625</v>
      </c>
      <c s="4" r="V63"/>
      <c s="13" r="W63">
        <v>15</v>
      </c>
      <c s="24" r="X63">
        <v>0.785</v>
      </c>
    </row>
    <row r="64">
      <c s="16" r="A64">
        <v>40727.5833333333</v>
      </c>
      <c s="6" r="B64">
        <f>A64+time(5,0,0)</f>
        <v>40727.7916666667</v>
      </c>
      <c s="19" r="C64">
        <f>date(year(B64),month(B64),day(B64))</f>
        <v>40727</v>
      </c>
      <c s="17" r="D64">
        <f>hour(B64)</f>
        <v>19</v>
      </c>
      <c s="28" r="E64">
        <f>(8-G64)-M64</f>
        <v>8</v>
      </c>
      <c s="10" r="F64">
        <v>8</v>
      </c>
      <c s="21" r="G64">
        <v>0</v>
      </c>
      <c t="str" s="21" r="H64">
        <f>concat("AESbid:",(E64*1000))</f>
        <v>AESbid:8000</v>
      </c>
      <c t="str" s="21" r="I64">
        <f>concat("NYISOsched:",(F64*1000))</f>
        <v>NYISOsched:8000</v>
      </c>
      <c t="s" s="21" r="J64">
        <v>21</v>
      </c>
      <c t="str" s="21" r="K64">
        <f>concat("Planned:",(M64*1000))</f>
        <v>Planned:0</v>
      </c>
      <c t="str" s="5" r="L64">
        <f>concat("Settled:",(O64*1000))</f>
        <v>Settled:7891.7</v>
      </c>
      <c s="21" r="M64">
        <v>0</v>
      </c>
      <c s="3" r="N64"/>
      <c s="10" r="O64">
        <v>7.8917</v>
      </c>
      <c s="13" r="P64">
        <v>-0.742</v>
      </c>
      <c s="13" r="Q64">
        <v>-19.98</v>
      </c>
      <c s="13" r="R64">
        <v>118.38</v>
      </c>
      <c s="13" r="S64">
        <v>0.08</v>
      </c>
      <c s="11" r="T64">
        <f>IF((O64=0),(W64*8),((R64/O64)*8))</f>
        <v>120.004561754755</v>
      </c>
      <c s="11" r="U64">
        <f>IF((T64=0),0,(R64/T64))</f>
        <v>0.9864625</v>
      </c>
      <c s="4" r="V64"/>
      <c s="13" r="W64">
        <v>15</v>
      </c>
      <c s="24" r="X64">
        <v>0.434</v>
      </c>
    </row>
    <row r="65">
      <c s="16" r="A65">
        <v>40727.625</v>
      </c>
      <c s="6" r="B65">
        <f>A65+time(5,0,0)</f>
        <v>40727.8333333333</v>
      </c>
      <c s="19" r="C65">
        <f>date(year(B65),month(B65),day(B65))</f>
        <v>40727</v>
      </c>
      <c s="17" r="D65">
        <f>hour(B65)</f>
        <v>20</v>
      </c>
      <c s="28" r="E65">
        <f>(8-G65)-M65</f>
        <v>8</v>
      </c>
      <c s="10" r="F65">
        <v>8</v>
      </c>
      <c s="21" r="G65">
        <v>0</v>
      </c>
      <c t="str" s="21" r="H65">
        <f>concat("AESbid:",(E65*1000))</f>
        <v>AESbid:8000</v>
      </c>
      <c t="str" s="21" r="I65">
        <f>concat("NYISOsched:",(F65*1000))</f>
        <v>NYISOsched:8000</v>
      </c>
      <c t="s" s="21" r="J65">
        <v>21</v>
      </c>
      <c t="str" s="21" r="K65">
        <f>concat("Planned:",(M65*1000))</f>
        <v>Planned:0</v>
      </c>
      <c t="str" s="5" r="L65">
        <f>concat("Settled:",(O65*1000))</f>
        <v>Settled:7941.7</v>
      </c>
      <c s="21" r="M65">
        <v>0</v>
      </c>
      <c s="3" r="N65"/>
      <c s="10" r="O65">
        <v>7.9417</v>
      </c>
      <c s="13" r="P65">
        <v>-0.156</v>
      </c>
      <c s="13" r="Q65">
        <v>-4.47</v>
      </c>
      <c s="13" r="R65">
        <v>120.13</v>
      </c>
      <c s="13" r="S65">
        <v>0.16</v>
      </c>
      <c s="11" r="T65">
        <f>IF((O65=0),(W65*8),((R65/O65)*8))</f>
        <v>121.011874032008</v>
      </c>
      <c s="11" r="U65">
        <f>IF((T65=0),0,(R65/T65))</f>
        <v>0.9927125</v>
      </c>
      <c s="4" r="V65"/>
      <c s="13" r="W65">
        <v>15</v>
      </c>
      <c s="24" r="X65">
        <v>0.931</v>
      </c>
    </row>
    <row r="66">
      <c s="16" r="A66">
        <v>40727.6666666667</v>
      </c>
      <c s="6" r="B66">
        <f>A66+time(5,0,0)</f>
        <v>40727.875</v>
      </c>
      <c s="19" r="C66">
        <f>date(year(B66),month(B66),day(B66))</f>
        <v>40727</v>
      </c>
      <c s="17" r="D66">
        <f>hour(B66)</f>
        <v>21</v>
      </c>
      <c s="28" r="E66">
        <f>(8-G66)-M66</f>
        <v>8</v>
      </c>
      <c s="10" r="F66">
        <v>8</v>
      </c>
      <c s="21" r="G66">
        <v>0</v>
      </c>
      <c t="str" s="21" r="H66">
        <f>concat("AESbid:",(E66*1000))</f>
        <v>AESbid:8000</v>
      </c>
      <c t="str" s="21" r="I66">
        <f>concat("NYISOsched:",(F66*1000))</f>
        <v>NYISOsched:8000</v>
      </c>
      <c t="s" s="21" r="J66">
        <v>21</v>
      </c>
      <c t="str" s="21" r="K66">
        <f>concat("Planned:",(M66*1000))</f>
        <v>Planned:0</v>
      </c>
      <c t="str" s="5" r="L66">
        <f>concat("Settled:",(O66*1000))</f>
        <v>Settled:7900</v>
      </c>
      <c s="21" r="M66">
        <v>0</v>
      </c>
      <c s="3" r="N66"/>
      <c s="10" r="O66">
        <v>7.9</v>
      </c>
      <c s="13" r="P66">
        <v>-0.374</v>
      </c>
      <c s="13" r="Q66">
        <v>-7.96</v>
      </c>
      <c s="13" r="R66">
        <v>134.54</v>
      </c>
      <c s="13" r="S66">
        <v>0.08</v>
      </c>
      <c s="11" r="T66">
        <f>IF((O66=0),(W66*8),((R66/O66)*8))</f>
        <v>136.243037974684</v>
      </c>
      <c s="11" r="U66">
        <f>IF((T66=0),0,(R66/T66))</f>
        <v>0.9875</v>
      </c>
      <c s="4" r="V66"/>
      <c s="13" r="W66">
        <v>17.55</v>
      </c>
      <c s="24" r="X66">
        <v>0.461</v>
      </c>
    </row>
    <row r="67">
      <c s="16" r="A67">
        <v>40727.7083333333</v>
      </c>
      <c s="6" r="B67">
        <f>A67+time(5,0,0)</f>
        <v>40727.9166666667</v>
      </c>
      <c s="19" r="C67">
        <f>date(year(B67),month(B67),day(B67))</f>
        <v>40727</v>
      </c>
      <c s="17" r="D67">
        <f>hour(B67)</f>
        <v>22</v>
      </c>
      <c s="28" r="E67">
        <f>(8-G67)-M67</f>
        <v>8</v>
      </c>
      <c s="10" r="F67">
        <v>8</v>
      </c>
      <c s="21" r="G67">
        <v>0</v>
      </c>
      <c t="str" s="21" r="H67">
        <f>concat("AESbid:",(E67*1000))</f>
        <v>AESbid:8000</v>
      </c>
      <c t="str" s="21" r="I67">
        <f>concat("NYISOsched:",(F67*1000))</f>
        <v>NYISOsched:8000</v>
      </c>
      <c t="s" s="21" r="J67">
        <v>21</v>
      </c>
      <c t="str" s="21" r="K67">
        <f>concat("Planned:",(M67*1000))</f>
        <v>Planned:0</v>
      </c>
      <c t="str" s="5" r="L67">
        <f>concat("Settled:",(O67*1000))</f>
        <v>Settled:8000</v>
      </c>
      <c s="21" r="M67">
        <v>0</v>
      </c>
      <c s="3" r="N67"/>
      <c s="10" r="O67">
        <v>8</v>
      </c>
      <c s="13" r="P67">
        <v>-0.561</v>
      </c>
      <c s="13" r="Q67">
        <v>-4.51</v>
      </c>
      <c s="13" r="R67">
        <v>226.12</v>
      </c>
      <c s="13" r="S67">
        <v>0.1</v>
      </c>
      <c s="11" r="T67">
        <f>IF((O67=0),(W67*8),((R67/O67)*8))</f>
        <v>226.12</v>
      </c>
      <c s="11" r="U67">
        <f>IF((T67=0),0,(R67/T67))</f>
        <v>1</v>
      </c>
      <c s="4" r="V67"/>
      <c s="13" r="W67">
        <v>15</v>
      </c>
      <c s="24" r="X67">
        <v>0.598</v>
      </c>
    </row>
    <row r="68">
      <c s="16" r="A68">
        <v>40727.75</v>
      </c>
      <c s="6" r="B68">
        <f>A68+time(5,0,0)</f>
        <v>40727.9583333333</v>
      </c>
      <c s="19" r="C68">
        <f>date(year(B68),month(B68),day(B68))</f>
        <v>40727</v>
      </c>
      <c s="17" r="D68">
        <f>hour(B68)</f>
        <v>23</v>
      </c>
      <c s="28" r="E68">
        <f>(8-G68)-M68</f>
        <v>8</v>
      </c>
      <c s="10" r="F68">
        <v>8</v>
      </c>
      <c s="21" r="G68">
        <v>0</v>
      </c>
      <c t="str" s="21" r="H68">
        <f>concat("AESbid:",(E68*1000))</f>
        <v>AESbid:8000</v>
      </c>
      <c t="str" s="21" r="I68">
        <f>concat("NYISOsched:",(F68*1000))</f>
        <v>NYISOsched:8000</v>
      </c>
      <c t="s" s="21" r="J68">
        <v>21</v>
      </c>
      <c t="str" s="21" r="K68">
        <f>concat("Planned:",(M68*1000))</f>
        <v>Planned:0</v>
      </c>
      <c t="str" s="5" r="L68">
        <f>concat("Settled:",(O68*1000))</f>
        <v>Settled:8000</v>
      </c>
      <c s="21" r="M68">
        <v>0</v>
      </c>
      <c s="3" r="N68"/>
      <c s="10" r="O68">
        <v>8</v>
      </c>
      <c s="13" r="P68">
        <v>-0.279</v>
      </c>
      <c s="13" r="Q68">
        <v>-1.56</v>
      </c>
      <c s="13" r="R68">
        <v>250.68</v>
      </c>
      <c s="13" r="S68">
        <v>0.1</v>
      </c>
      <c s="11" r="T68">
        <f>IF((O68=0),(W68*8),((R68/O68)*8))</f>
        <v>250.68</v>
      </c>
      <c s="11" r="U68">
        <f>IF((T68=0),0,(R68/T68))</f>
        <v>1</v>
      </c>
      <c s="4" r="V68"/>
      <c s="13" r="W68">
        <v>15</v>
      </c>
      <c s="24" r="X68">
        <v>0.578</v>
      </c>
    </row>
    <row r="69">
      <c s="16" r="A69">
        <v>40727.7916666667</v>
      </c>
      <c s="19" r="B69">
        <f>A69+time(5,0,0)</f>
        <v>40728</v>
      </c>
      <c s="19" r="C69">
        <f>date(year(B69),month(B69),day(B69))</f>
        <v>40728</v>
      </c>
      <c s="17" r="D69">
        <f>hour(B69)</f>
        <v>0</v>
      </c>
      <c s="28" r="E69">
        <f>(8-G69)-M69</f>
        <v>8</v>
      </c>
      <c s="10" r="F69">
        <v>8</v>
      </c>
      <c s="21" r="G69">
        <v>0</v>
      </c>
      <c t="str" s="21" r="H69">
        <f>concat("AESbid:",(E69*1000))</f>
        <v>AESbid:8000</v>
      </c>
      <c t="str" s="21" r="I69">
        <f>concat("NYISOsched:",(F69*1000))</f>
        <v>NYISOsched:8000</v>
      </c>
      <c t="s" s="21" r="J69">
        <v>21</v>
      </c>
      <c t="str" s="21" r="K69">
        <f>concat("Planned:",(M69*1000))</f>
        <v>Planned:0</v>
      </c>
      <c t="str" s="5" r="L69">
        <f>concat("Settled:",(O69*1000))</f>
        <v>Settled:8000</v>
      </c>
      <c s="21" r="M69">
        <v>0</v>
      </c>
      <c s="3" r="N69"/>
      <c s="10" r="O69">
        <v>8</v>
      </c>
      <c s="13" r="P69">
        <v>0.3</v>
      </c>
      <c s="13" r="Q69">
        <v>2.17</v>
      </c>
      <c s="13" r="R69">
        <v>242.04</v>
      </c>
      <c s="13" r="S69">
        <v>0.16</v>
      </c>
      <c s="11" r="T69">
        <f>IF((O69=0),(W69*8),((R69/O69)*8))</f>
        <v>242.04</v>
      </c>
      <c s="11" r="U69">
        <f>IF((T69=0),0,(R69/T69))</f>
        <v>1</v>
      </c>
      <c s="4" r="V69"/>
      <c s="13" r="W69">
        <v>12</v>
      </c>
      <c s="24" r="X69">
        <v>0.931</v>
      </c>
    </row>
    <row r="70">
      <c s="16" r="A70">
        <v>40727.8333333333</v>
      </c>
      <c s="6" r="B70">
        <f>A70+time(5,0,0)</f>
        <v>40728.0416666667</v>
      </c>
      <c s="19" r="C70">
        <f>date(year(B70),month(B70),day(B70))</f>
        <v>40728</v>
      </c>
      <c s="17" r="D70">
        <f>hour(B70)</f>
        <v>1</v>
      </c>
      <c s="28" r="E70">
        <f>(8-G70)-M70</f>
        <v>8</v>
      </c>
      <c s="10" r="F70">
        <v>8</v>
      </c>
      <c s="21" r="G70">
        <v>0</v>
      </c>
      <c t="str" s="21" r="H70">
        <f>concat("AESbid:",(E70*1000))</f>
        <v>AESbid:8000</v>
      </c>
      <c t="str" s="21" r="I70">
        <f>concat("NYISOsched:",(F70*1000))</f>
        <v>NYISOsched:8000</v>
      </c>
      <c t="s" s="21" r="J70">
        <v>21</v>
      </c>
      <c t="str" s="21" r="K70">
        <f>concat("Planned:",(M70*1000))</f>
        <v>Planned:0</v>
      </c>
      <c t="str" s="5" r="L70">
        <f>concat("Settled:",(O70*1000))</f>
        <v>Settled:7808.3</v>
      </c>
      <c s="21" r="M70">
        <v>0</v>
      </c>
      <c s="3" r="N70"/>
      <c s="10" r="O70">
        <v>7.8083</v>
      </c>
      <c s="13" r="P70">
        <v>-0.388</v>
      </c>
      <c s="13" r="Q70">
        <v>-4.71</v>
      </c>
      <c s="13" r="R70">
        <v>210.37</v>
      </c>
      <c s="13" r="S70">
        <v>0.12</v>
      </c>
      <c s="11" r="T70">
        <f>IF((O70=0),(W70*8),((R70/O70)*8))</f>
        <v>215.534751482397</v>
      </c>
      <c s="11" r="U70">
        <f>IF((T70=0),0,(R70/T70))</f>
        <v>0.9760375</v>
      </c>
      <c s="4" r="V70"/>
      <c s="13" r="W70">
        <v>12</v>
      </c>
      <c s="24" r="X70">
        <v>0.694</v>
      </c>
    </row>
    <row r="71">
      <c s="16" r="A71">
        <v>40727.875</v>
      </c>
      <c s="6" r="B71">
        <f>A71+time(5,0,0)</f>
        <v>40728.0833333333</v>
      </c>
      <c s="19" r="C71">
        <f>date(year(B71),month(B71),day(B71))</f>
        <v>40728</v>
      </c>
      <c s="17" r="D71">
        <f>hour(B71)</f>
        <v>2</v>
      </c>
      <c s="28" r="E71">
        <f>(8-G71)-M71</f>
        <v>8</v>
      </c>
      <c s="10" r="F71">
        <v>8</v>
      </c>
      <c s="21" r="G71">
        <v>0</v>
      </c>
      <c t="str" s="21" r="H71">
        <f>concat("AESbid:",(E71*1000))</f>
        <v>AESbid:8000</v>
      </c>
      <c t="str" s="21" r="I71">
        <f>concat("NYISOsched:",(F71*1000))</f>
        <v>NYISOsched:8000</v>
      </c>
      <c t="s" s="21" r="J71">
        <v>21</v>
      </c>
      <c t="str" s="21" r="K71">
        <f>concat("Planned:",(M71*1000))</f>
        <v>Planned:0</v>
      </c>
      <c t="str" s="5" r="L71">
        <f>concat("Settled:",(O71*1000))</f>
        <v>Settled:7900</v>
      </c>
      <c s="21" r="M71">
        <v>0</v>
      </c>
      <c s="3" r="N71"/>
      <c s="10" r="O71">
        <v>7.9</v>
      </c>
      <c s="13" r="P71">
        <v>-0.655</v>
      </c>
      <c s="13" r="Q71">
        <v>-4.38</v>
      </c>
      <c s="13" r="R71">
        <v>247.71</v>
      </c>
      <c s="13" r="S71">
        <v>0.09</v>
      </c>
      <c s="11" r="T71">
        <f>IF((O71=0),(W71*8),((R71/O71)*8))</f>
        <v>250.845569620253</v>
      </c>
      <c s="11" r="U71">
        <f>IF((T71=0),0,(R71/T71))</f>
        <v>0.9875</v>
      </c>
      <c s="4" r="V71"/>
      <c s="13" r="W71">
        <v>8</v>
      </c>
      <c s="24" r="X71">
        <v>0.526</v>
      </c>
    </row>
    <row r="72">
      <c s="16" r="A72">
        <v>40727.9166666667</v>
      </c>
      <c s="6" r="B72">
        <f>A72+time(5,0,0)</f>
        <v>40728.125</v>
      </c>
      <c s="19" r="C72">
        <f>date(year(B72),month(B72),day(B72))</f>
        <v>40728</v>
      </c>
      <c s="17" r="D72">
        <f>hour(B72)</f>
        <v>3</v>
      </c>
      <c s="28" r="E72">
        <f>(8-G72)-M72</f>
        <v>8</v>
      </c>
      <c s="10" r="F72">
        <v>8</v>
      </c>
      <c s="21" r="G72">
        <v>0</v>
      </c>
      <c t="str" s="21" r="H72">
        <f>concat("AESbid:",(E72*1000))</f>
        <v>AESbid:8000</v>
      </c>
      <c t="str" s="21" r="I72">
        <f>concat("NYISOsched:",(F72*1000))</f>
        <v>NYISOsched:8000</v>
      </c>
      <c t="s" s="21" r="J72">
        <v>21</v>
      </c>
      <c t="str" s="21" r="K72">
        <f>concat("Planned:",(M72*1000))</f>
        <v>Planned:0</v>
      </c>
      <c t="str" s="5" r="L72">
        <f>concat("Settled:",(O72*1000))</f>
        <v>Settled:7900</v>
      </c>
      <c s="21" r="M72">
        <v>0</v>
      </c>
      <c s="3" r="N72"/>
      <c s="10" r="O72">
        <v>7.9</v>
      </c>
      <c s="13" r="P72">
        <v>-0.717</v>
      </c>
      <c s="13" r="Q72">
        <v>-5.58</v>
      </c>
      <c s="13" r="R72">
        <v>231.5</v>
      </c>
      <c s="13" r="S72">
        <v>0.09</v>
      </c>
      <c s="11" r="T72">
        <f>IF((O72=0),(W72*8),((R72/O72)*8))</f>
        <v>234.430379746835</v>
      </c>
      <c s="11" r="U72">
        <f>IF((T72=0),0,(R72/T72))</f>
        <v>0.9875</v>
      </c>
      <c s="4" r="V72"/>
      <c s="13" r="W72">
        <v>8</v>
      </c>
      <c s="24" r="X72">
        <v>0.533</v>
      </c>
    </row>
    <row r="73">
      <c s="16" r="A73">
        <v>40727.9583333333</v>
      </c>
      <c s="6" r="B73">
        <f>A73+time(5,0,0)</f>
        <v>40728.1666666667</v>
      </c>
      <c s="19" r="C73">
        <f>date(year(B73),month(B73),day(B73))</f>
        <v>40728</v>
      </c>
      <c s="17" r="D73">
        <f>hour(B73)</f>
        <v>4</v>
      </c>
      <c s="28" r="E73">
        <f>(8-G73)-M73</f>
        <v>8</v>
      </c>
      <c s="10" r="F73">
        <v>8</v>
      </c>
      <c s="21" r="G73">
        <v>0</v>
      </c>
      <c t="str" s="21" r="H73">
        <f>concat("AESbid:",(E73*1000))</f>
        <v>AESbid:8000</v>
      </c>
      <c t="str" s="21" r="I73">
        <f>concat("NYISOsched:",(F73*1000))</f>
        <v>NYISOsched:8000</v>
      </c>
      <c t="s" s="21" r="J73">
        <v>21</v>
      </c>
      <c t="str" s="21" r="K73">
        <f>concat("Planned:",(M73*1000))</f>
        <v>Planned:0</v>
      </c>
      <c t="str" s="5" r="L73">
        <f>concat("Settled:",(O73*1000))</f>
        <v>Settled:8000</v>
      </c>
      <c s="21" r="M73">
        <v>0</v>
      </c>
      <c s="3" r="N73"/>
      <c s="10" r="O73">
        <v>8</v>
      </c>
      <c s="13" r="P73">
        <v>-0.134</v>
      </c>
      <c s="13" r="Q73">
        <v>0.29</v>
      </c>
      <c s="13" r="R73">
        <v>298.73</v>
      </c>
      <c s="13" r="S73">
        <v>0.11</v>
      </c>
      <c s="11" r="T73">
        <f>IF((O73=0),(W73*8),((R73/O73)*8))</f>
        <v>298.73</v>
      </c>
      <c s="11" r="U73">
        <f>IF((T73=0),0,(R73/T73))</f>
        <v>1</v>
      </c>
      <c s="4" r="V73"/>
      <c s="13" r="W73">
        <v>8</v>
      </c>
      <c s="24" r="X73">
        <v>0.641</v>
      </c>
    </row>
    <row r="74">
      <c s="16" r="A74">
        <v>40728</v>
      </c>
      <c s="6" r="B74">
        <f>A74+time(5,0,0)</f>
        <v>40728.2083333333</v>
      </c>
      <c s="19" r="C74">
        <f>date(year(B74),month(B74),day(B74))</f>
        <v>40728</v>
      </c>
      <c s="17" r="D74">
        <f>hour(B74)</f>
        <v>5</v>
      </c>
      <c s="28" r="E74">
        <f>(8-G74)-M74</f>
        <v>8</v>
      </c>
      <c s="10" r="F74">
        <v>8</v>
      </c>
      <c s="21" r="G74">
        <v>0</v>
      </c>
      <c t="str" s="21" r="H74">
        <f>concat("AESbid:",(E74*1000))</f>
        <v>AESbid:8000</v>
      </c>
      <c t="str" s="21" r="I74">
        <f>concat("NYISOsched:",(F74*1000))</f>
        <v>NYISOsched:8000</v>
      </c>
      <c t="s" s="21" r="J74">
        <v>21</v>
      </c>
      <c t="str" s="21" r="K74">
        <f>concat("Planned:",(M74*1000))</f>
        <v>Planned:0</v>
      </c>
      <c t="str" s="5" r="L74">
        <f>concat("Settled:",(O74*1000))</f>
        <v>Settled:8000</v>
      </c>
      <c s="21" r="M74">
        <v>0</v>
      </c>
      <c s="3" r="N74"/>
      <c s="10" r="O74">
        <v>8</v>
      </c>
      <c s="13" r="P74">
        <v>-0.533</v>
      </c>
      <c s="13" r="Q74">
        <v>-13.48</v>
      </c>
      <c s="13" r="R74">
        <v>104.46</v>
      </c>
      <c s="13" r="S74">
        <v>0.06</v>
      </c>
      <c s="11" r="T74">
        <f>IF((O74=0),(W74*8),((R74/O74)*8))</f>
        <v>104.46</v>
      </c>
      <c s="11" r="U74">
        <f>IF((T74=0),0,(R74/T74))</f>
        <v>1</v>
      </c>
      <c s="4" r="V74"/>
      <c s="13" r="W74">
        <v>6.75</v>
      </c>
      <c s="24" r="X74">
        <v>0.341</v>
      </c>
    </row>
    <row r="75">
      <c s="16" r="A75">
        <v>40728.0416666667</v>
      </c>
      <c s="6" r="B75">
        <f>A75+time(5,0,0)</f>
        <v>40728.25</v>
      </c>
      <c s="19" r="C75">
        <f>date(year(B75),month(B75),day(B75))</f>
        <v>40728</v>
      </c>
      <c s="17" r="D75">
        <f>hour(B75)</f>
        <v>6</v>
      </c>
      <c s="28" r="E75">
        <f>(8-G75)-M75</f>
        <v>8</v>
      </c>
      <c s="10" r="F75">
        <v>8</v>
      </c>
      <c s="21" r="G75">
        <v>0</v>
      </c>
      <c t="str" s="21" r="H75">
        <f>concat("AESbid:",(E75*1000))</f>
        <v>AESbid:8000</v>
      </c>
      <c t="str" s="21" r="I75">
        <f>concat("NYISOsched:",(F75*1000))</f>
        <v>NYISOsched:8000</v>
      </c>
      <c t="s" s="21" r="J75">
        <v>21</v>
      </c>
      <c t="str" s="21" r="K75">
        <f>concat("Planned:",(M75*1000))</f>
        <v>Planned:0</v>
      </c>
      <c t="str" s="5" r="L75">
        <f>concat("Settled:",(O75*1000))</f>
        <v>Settled:8000</v>
      </c>
      <c s="21" r="M75">
        <v>0</v>
      </c>
      <c s="3" r="N75"/>
      <c s="10" r="O75">
        <v>8</v>
      </c>
      <c s="13" r="P75">
        <v>-0.132</v>
      </c>
      <c s="13" r="Q75">
        <v>-1.84</v>
      </c>
      <c s="13" r="R75">
        <v>54</v>
      </c>
      <c s="13" r="S75">
        <v>0.09</v>
      </c>
      <c s="11" r="T75">
        <f>IF((O75=0),(W75*8),((R75/O75)*8))</f>
        <v>54</v>
      </c>
      <c s="11" r="U75">
        <f>IF((T75=0),0,(R75/T75))</f>
        <v>1</v>
      </c>
      <c s="4" r="V75"/>
      <c s="13" r="W75">
        <v>6.75</v>
      </c>
      <c s="24" r="X75">
        <v>0.487</v>
      </c>
    </row>
    <row r="76">
      <c s="16" r="A76">
        <v>40728.0833333333</v>
      </c>
      <c s="6" r="B76">
        <f>A76+time(5,0,0)</f>
        <v>40728.2916666667</v>
      </c>
      <c s="19" r="C76">
        <f>date(year(B76),month(B76),day(B76))</f>
        <v>40728</v>
      </c>
      <c s="17" r="D76">
        <f>hour(B76)</f>
        <v>7</v>
      </c>
      <c s="28" r="E76">
        <f>(8-G76)-M76</f>
        <v>8</v>
      </c>
      <c s="10" r="F76">
        <v>8</v>
      </c>
      <c s="21" r="G76">
        <v>0</v>
      </c>
      <c t="str" s="21" r="H76">
        <f>concat("AESbid:",(E76*1000))</f>
        <v>AESbid:8000</v>
      </c>
      <c t="str" s="21" r="I76">
        <f>concat("NYISOsched:",(F76*1000))</f>
        <v>NYISOsched:8000</v>
      </c>
      <c t="s" s="21" r="J76">
        <v>21</v>
      </c>
      <c t="str" s="21" r="K76">
        <f>concat("Planned:",(M76*1000))</f>
        <v>Planned:0</v>
      </c>
      <c t="str" s="5" r="L76">
        <f>concat("Settled:",(O76*1000))</f>
        <v>Settled:7808.3</v>
      </c>
      <c s="21" r="M76">
        <v>0</v>
      </c>
      <c s="3" r="N76"/>
      <c s="10" r="O76">
        <v>7.8083</v>
      </c>
      <c s="13" r="P76">
        <v>-0.424</v>
      </c>
      <c s="13" r="Q76">
        <v>-6.14</v>
      </c>
      <c s="13" r="R76">
        <v>52.71</v>
      </c>
      <c s="13" r="S76">
        <v>0.12</v>
      </c>
      <c s="11" r="T76">
        <f>IF((O76=0),(W76*8),((R76/O76)*8))</f>
        <v>54.0040725894241</v>
      </c>
      <c s="11" r="U76">
        <f>IF((T76=0),0,(R76/T76))</f>
        <v>0.9760375</v>
      </c>
      <c s="4" r="V76"/>
      <c s="13" r="W76">
        <v>6.75</v>
      </c>
      <c s="24" r="X76">
        <v>0.682</v>
      </c>
    </row>
    <row r="77">
      <c s="16" r="A77">
        <v>40728.125</v>
      </c>
      <c s="6" r="B77">
        <f>A77+time(5,0,0)</f>
        <v>40728.3333333333</v>
      </c>
      <c s="19" r="C77">
        <f>date(year(B77),month(B77),day(B77))</f>
        <v>40728</v>
      </c>
      <c s="17" r="D77">
        <f>hour(B77)</f>
        <v>8</v>
      </c>
      <c s="28" r="E77">
        <f>(8-G77)-M77</f>
        <v>8</v>
      </c>
      <c s="10" r="F77">
        <v>8</v>
      </c>
      <c s="21" r="G77">
        <v>0</v>
      </c>
      <c t="str" s="21" r="H77">
        <f>concat("AESbid:",(E77*1000))</f>
        <v>AESbid:8000</v>
      </c>
      <c t="str" s="21" r="I77">
        <f>concat("NYISOsched:",(F77*1000))</f>
        <v>NYISOsched:8000</v>
      </c>
      <c t="s" s="21" r="J77">
        <v>21</v>
      </c>
      <c t="str" s="21" r="K77">
        <f>concat("Planned:",(M77*1000))</f>
        <v>Planned:0</v>
      </c>
      <c t="str" s="5" r="L77">
        <f>concat("Settled:",(O77*1000))</f>
        <v>Settled:8000</v>
      </c>
      <c s="21" r="M77">
        <v>0</v>
      </c>
      <c s="3" r="N77"/>
      <c s="10" r="O77">
        <v>8</v>
      </c>
      <c s="13" r="P77">
        <v>-0.372</v>
      </c>
      <c s="13" r="Q77">
        <v>-3</v>
      </c>
      <c s="13" r="R77">
        <v>69.23</v>
      </c>
      <c s="13" r="S77">
        <v>0.04</v>
      </c>
      <c s="11" r="T77">
        <f>IF((O77=0),(W77*8),((R77/O77)*8))</f>
        <v>69.23</v>
      </c>
      <c s="11" r="U77">
        <f>IF((T77=0),0,(R77/T77))</f>
        <v>1</v>
      </c>
      <c s="4" r="V77"/>
      <c s="13" r="W77">
        <v>7.55</v>
      </c>
      <c s="24" r="X77">
        <v>0.257</v>
      </c>
    </row>
    <row r="78">
      <c s="16" r="A78">
        <v>40728.1666666667</v>
      </c>
      <c s="6" r="B78">
        <f>A78+time(5,0,0)</f>
        <v>40728.375</v>
      </c>
      <c s="19" r="C78">
        <f>date(year(B78),month(B78),day(B78))</f>
        <v>40728</v>
      </c>
      <c s="17" r="D78">
        <f>hour(B78)</f>
        <v>9</v>
      </c>
      <c s="28" r="E78">
        <f>(8-G78)-M78</f>
        <v>8</v>
      </c>
      <c s="10" r="F78">
        <v>8</v>
      </c>
      <c s="21" r="G78">
        <v>0</v>
      </c>
      <c t="str" s="21" r="H78">
        <f>concat("AESbid:",(E78*1000))</f>
        <v>AESbid:8000</v>
      </c>
      <c t="str" s="21" r="I78">
        <f>concat("NYISOsched:",(F78*1000))</f>
        <v>NYISOsched:8000</v>
      </c>
      <c t="s" s="21" r="J78">
        <v>21</v>
      </c>
      <c t="str" s="21" r="K78">
        <f>concat("Planned:",(M78*1000))</f>
        <v>Planned:0</v>
      </c>
      <c t="str" s="5" r="L78">
        <f>concat("Settled:",(O78*1000))</f>
        <v>Settled:7841.700000000001</v>
      </c>
      <c s="21" r="M78">
        <v>0</v>
      </c>
      <c s="3" r="N78"/>
      <c s="10" r="O78">
        <v>7.8417</v>
      </c>
      <c s="13" r="P78">
        <v>0.3</v>
      </c>
      <c s="13" r="Q78">
        <v>1.57</v>
      </c>
      <c s="13" r="R78">
        <v>251.29</v>
      </c>
      <c s="13" r="S78">
        <v>0.16</v>
      </c>
      <c s="11" r="T78">
        <f>IF((O78=0),(W78*8),((R78/O78)*8))</f>
        <v>256.362778479156</v>
      </c>
      <c s="11" r="U78">
        <f>IF((T78=0),0,(R78/T78))</f>
        <v>0.9802125</v>
      </c>
      <c s="4" r="V78"/>
      <c s="13" r="W78">
        <v>9.08</v>
      </c>
      <c s="24" r="X78">
        <v>0.934</v>
      </c>
    </row>
    <row r="79">
      <c s="16" r="A79">
        <v>40728.2083333333</v>
      </c>
      <c s="6" r="B79">
        <f>A79+time(5,0,0)</f>
        <v>40728.4166666667</v>
      </c>
      <c s="19" r="C79">
        <f>date(year(B79),month(B79),day(B79))</f>
        <v>40728</v>
      </c>
      <c s="17" r="D79">
        <f>hour(B79)</f>
        <v>10</v>
      </c>
      <c s="28" r="E79">
        <f>(8-G79)-M79</f>
        <v>8</v>
      </c>
      <c s="10" r="F79">
        <v>8</v>
      </c>
      <c s="21" r="G79">
        <v>0</v>
      </c>
      <c t="str" s="21" r="H79">
        <f>concat("AESbid:",(E79*1000))</f>
        <v>AESbid:8000</v>
      </c>
      <c t="str" s="21" r="I79">
        <f>concat("NYISOsched:",(F79*1000))</f>
        <v>NYISOsched:8000</v>
      </c>
      <c t="s" s="21" r="J79">
        <v>21</v>
      </c>
      <c t="str" s="21" r="K79">
        <f>concat("Planned:",(M79*1000))</f>
        <v>Planned:0</v>
      </c>
      <c t="str" s="5" r="L79">
        <f>concat("Settled:",(O79*1000))</f>
        <v>Settled:7775</v>
      </c>
      <c s="21" r="M79">
        <v>0</v>
      </c>
      <c s="3" r="N79"/>
      <c s="10" r="O79">
        <v>7.775</v>
      </c>
      <c s="13" r="P79">
        <v>-0.977</v>
      </c>
      <c s="13" r="Q79">
        <v>-10.07</v>
      </c>
      <c s="13" r="R79">
        <v>230.77</v>
      </c>
      <c s="13" r="S79">
        <v>0.03</v>
      </c>
      <c s="11" r="T79">
        <f>IF((O79=0),(W79*8),((R79/O79)*8))</f>
        <v>237.448231511254</v>
      </c>
      <c s="11" r="U79">
        <f>IF((T79=0),0,(R79/T79))</f>
        <v>0.971875</v>
      </c>
      <c s="4" r="V79"/>
      <c s="13" r="W79">
        <v>14.12</v>
      </c>
      <c s="24" r="X79">
        <v>0.168</v>
      </c>
    </row>
    <row r="80">
      <c s="16" r="A80">
        <v>40728.25</v>
      </c>
      <c s="6" r="B80">
        <f>A80+time(5,0,0)</f>
        <v>40728.4583333333</v>
      </c>
      <c s="19" r="C80">
        <f>date(year(B80),month(B80),day(B80))</f>
        <v>40728</v>
      </c>
      <c s="17" r="D80">
        <f>hour(B80)</f>
        <v>11</v>
      </c>
      <c s="28" r="E80">
        <f>(8-G80)-M80</f>
        <v>8</v>
      </c>
      <c s="10" r="F80">
        <v>8</v>
      </c>
      <c s="21" r="G80">
        <v>0</v>
      </c>
      <c t="str" s="21" r="H80">
        <f>concat("AESbid:",(E80*1000))</f>
        <v>AESbid:8000</v>
      </c>
      <c t="str" s="21" r="I80">
        <f>concat("NYISOsched:",(F80*1000))</f>
        <v>NYISOsched:8000</v>
      </c>
      <c t="s" s="21" r="J80">
        <v>21</v>
      </c>
      <c t="str" s="21" r="K80">
        <f>concat("Planned:",(M80*1000))</f>
        <v>Planned:0</v>
      </c>
      <c t="str" s="5" r="L80">
        <f>concat("Settled:",(O80*1000))</f>
        <v>Settled:7478.3</v>
      </c>
      <c s="21" r="M80">
        <v>0</v>
      </c>
      <c s="3" r="N80"/>
      <c s="10" r="O80">
        <v>7.4783</v>
      </c>
      <c s="13" r="P80">
        <v>-0.209</v>
      </c>
      <c s="13" r="Q80">
        <v>-0.79</v>
      </c>
      <c s="13" r="R80">
        <v>291.7</v>
      </c>
      <c s="13" r="S80">
        <v>0.15</v>
      </c>
      <c s="11" r="T80">
        <f>IF((O80=0),(W80*8),((R80/O80)*8))</f>
        <v>312.04952997339</v>
      </c>
      <c s="11" r="U80">
        <f>IF((T80=0),0,(R80/T80))</f>
        <v>0.9347875</v>
      </c>
      <c s="4" r="V80"/>
      <c s="13" r="W80">
        <v>18.94</v>
      </c>
      <c s="24" r="X80">
        <v>0.857</v>
      </c>
    </row>
    <row r="81">
      <c s="16" r="A81">
        <v>40728.2916666667</v>
      </c>
      <c s="6" r="B81">
        <f>A81+time(5,0,0)</f>
        <v>40728.5</v>
      </c>
      <c s="19" r="C81">
        <f>date(year(B81),month(B81),day(B81))</f>
        <v>40728</v>
      </c>
      <c s="17" r="D81">
        <f>hour(B81)</f>
        <v>12</v>
      </c>
      <c s="28" r="E81">
        <f>(8-G81)-M81</f>
        <v>8</v>
      </c>
      <c s="10" r="F81">
        <v>8</v>
      </c>
      <c s="21" r="G81">
        <v>0</v>
      </c>
      <c t="str" s="21" r="H81">
        <f>concat("AESbid:",(E81*1000))</f>
        <v>AESbid:8000</v>
      </c>
      <c t="str" s="21" r="I81">
        <f>concat("NYISOsched:",(F81*1000))</f>
        <v>NYISOsched:8000</v>
      </c>
      <c t="s" s="21" r="J81">
        <v>21</v>
      </c>
      <c t="str" s="21" r="K81">
        <f>concat("Planned:",(M81*1000))</f>
        <v>Planned:0</v>
      </c>
      <c t="str" s="5" r="L81">
        <f>concat("Settled:",(O81*1000))</f>
        <v>Settled:8000</v>
      </c>
      <c s="21" r="M81">
        <v>0</v>
      </c>
      <c s="3" r="N81"/>
      <c s="10" r="O81">
        <v>8</v>
      </c>
      <c s="13" r="P81">
        <v>-0.583</v>
      </c>
      <c s="13" r="Q81">
        <v>-4.76</v>
      </c>
      <c s="13" r="R81">
        <v>231.24</v>
      </c>
      <c s="13" r="S81">
        <v>0.12</v>
      </c>
      <c s="11" r="T81">
        <f>IF((O81=0),(W81*8),((R81/O81)*8))</f>
        <v>231.24</v>
      </c>
      <c s="11" r="U81">
        <f>IF((T81=0),0,(R81/T81))</f>
        <v>1</v>
      </c>
      <c s="4" r="V81"/>
      <c s="13" r="W81">
        <v>9.14</v>
      </c>
      <c s="24" r="X81">
        <v>0.694</v>
      </c>
    </row>
    <row r="82">
      <c s="16" r="A82">
        <v>40728.3333333333</v>
      </c>
      <c s="6" r="B82">
        <f>A82+time(5,0,0)</f>
        <v>40728.5416666667</v>
      </c>
      <c s="19" r="C82">
        <f>date(year(B82),month(B82),day(B82))</f>
        <v>40728</v>
      </c>
      <c s="17" r="D82">
        <f>hour(B82)</f>
        <v>13</v>
      </c>
      <c s="28" r="E82">
        <f>(8-G82)-M82</f>
        <v>8</v>
      </c>
      <c s="10" r="F82">
        <v>8</v>
      </c>
      <c s="21" r="G82">
        <v>0</v>
      </c>
      <c t="str" s="21" r="H82">
        <f>concat("AESbid:",(E82*1000))</f>
        <v>AESbid:8000</v>
      </c>
      <c t="str" s="21" r="I82">
        <f>concat("NYISOsched:",(F82*1000))</f>
        <v>NYISOsched:8000</v>
      </c>
      <c t="s" s="21" r="J82">
        <v>21</v>
      </c>
      <c t="str" s="21" r="K82">
        <f>concat("Planned:",(M82*1000))</f>
        <v>Planned:0</v>
      </c>
      <c t="str" s="5" r="L82">
        <f>concat("Settled:",(O82*1000))</f>
        <v>Settled:7516.7</v>
      </c>
      <c s="21" r="M82">
        <v>0</v>
      </c>
      <c s="3" r="N82"/>
      <c s="10" r="O82">
        <v>7.5167</v>
      </c>
      <c s="13" r="P82">
        <v>0.137</v>
      </c>
      <c s="13" r="Q82">
        <v>2.79</v>
      </c>
      <c s="13" r="R82">
        <v>62.7</v>
      </c>
      <c s="13" r="S82">
        <v>0.17</v>
      </c>
      <c s="11" r="T82">
        <f>IF((O82=0),(W82*8),((R82/O82)*8))</f>
        <v>66.7314113906368</v>
      </c>
      <c s="11" r="U82">
        <f>IF((T82=0),0,(R82/T82))</f>
        <v>0.9395875</v>
      </c>
      <c s="4" r="V82"/>
      <c s="13" r="W82">
        <v>8</v>
      </c>
      <c s="24" r="X82">
        <v>0.982</v>
      </c>
    </row>
    <row r="83">
      <c s="16" r="A83">
        <v>40728.375</v>
      </c>
      <c s="6" r="B83">
        <f>A83+time(5,0,0)</f>
        <v>40728.5833333333</v>
      </c>
      <c s="19" r="C83">
        <f>date(year(B83),month(B83),day(B83))</f>
        <v>40728</v>
      </c>
      <c s="17" r="D83">
        <f>hour(B83)</f>
        <v>14</v>
      </c>
      <c s="28" r="E83">
        <f>(8-G83)-M83</f>
        <v>8</v>
      </c>
      <c s="10" r="F83">
        <v>8</v>
      </c>
      <c s="21" r="G83">
        <v>0</v>
      </c>
      <c t="str" s="21" r="H83">
        <f>concat("AESbid:",(E83*1000))</f>
        <v>AESbid:8000</v>
      </c>
      <c t="str" s="21" r="I83">
        <f>concat("NYISOsched:",(F83*1000))</f>
        <v>NYISOsched:8000</v>
      </c>
      <c t="s" s="21" r="J83">
        <v>21</v>
      </c>
      <c t="str" s="21" r="K83">
        <f>concat("Planned:",(M83*1000))</f>
        <v>Planned:0</v>
      </c>
      <c t="str" s="5" r="L83">
        <f>concat("Settled:",(O83*1000))</f>
        <v>Settled:7358</v>
      </c>
      <c s="21" r="M83">
        <v>0</v>
      </c>
      <c s="3" r="N83"/>
      <c s="10" r="O83">
        <v>7.358</v>
      </c>
      <c s="13" r="P83">
        <v>-0.25</v>
      </c>
      <c s="13" r="Q83">
        <v>-7.81</v>
      </c>
      <c s="13" r="R83">
        <v>88.07</v>
      </c>
      <c s="13" r="S83">
        <v>0.07</v>
      </c>
      <c s="11" r="T83">
        <f>IF((O83=0),(W83*8),((R83/O83)*8))</f>
        <v>95.7542810546344</v>
      </c>
      <c s="11" r="U83">
        <f>IF((T83=0),0,(R83/T83))</f>
        <v>0.91975</v>
      </c>
      <c s="4" r="V83"/>
      <c s="13" r="W83">
        <v>12</v>
      </c>
      <c s="24" r="X83">
        <v>0.415</v>
      </c>
    </row>
    <row r="84">
      <c s="16" r="A84">
        <v>40728.4166666667</v>
      </c>
      <c s="6" r="B84">
        <f>A84+time(5,0,0)</f>
        <v>40728.625</v>
      </c>
      <c s="19" r="C84">
        <f>date(year(B84),month(B84),day(B84))</f>
        <v>40728</v>
      </c>
      <c s="17" r="D84">
        <f>hour(B84)</f>
        <v>15</v>
      </c>
      <c s="28" r="E84">
        <f>(8-G84)-M84</f>
        <v>8</v>
      </c>
      <c s="10" r="F84">
        <v>8</v>
      </c>
      <c s="21" r="G84">
        <v>0</v>
      </c>
      <c t="str" s="21" r="H84">
        <f>concat("AESbid:",(E84*1000))</f>
        <v>AESbid:8000</v>
      </c>
      <c t="str" s="21" r="I84">
        <f>concat("NYISOsched:",(F84*1000))</f>
        <v>NYISOsched:8000</v>
      </c>
      <c t="s" s="21" r="J84">
        <v>21</v>
      </c>
      <c t="str" s="21" r="K84">
        <f>concat("Planned:",(M84*1000))</f>
        <v>Planned:0</v>
      </c>
      <c t="str" s="5" r="L84">
        <f>concat("Settled:",(O84*1000))</f>
        <v>Settled:7591.700000000001</v>
      </c>
      <c s="21" r="M84">
        <v>0</v>
      </c>
      <c s="3" r="N84"/>
      <c s="10" r="O84">
        <v>7.5917</v>
      </c>
      <c s="13" r="P84">
        <v>-0.612</v>
      </c>
      <c s="13" r="Q84">
        <v>-19</v>
      </c>
      <c s="13" r="R84">
        <v>70</v>
      </c>
      <c s="13" r="S84">
        <v>0.13</v>
      </c>
      <c s="11" r="T84">
        <f>IF((O84=0),(W84*8),((R84/O84)*8))</f>
        <v>73.7647694192342</v>
      </c>
      <c s="11" r="U84">
        <f>IF((T84=0),0,(R84/T84))</f>
        <v>0.9489625</v>
      </c>
      <c s="4" r="V84"/>
      <c s="13" r="W84">
        <v>12</v>
      </c>
      <c s="24" r="X84">
        <v>0.725</v>
      </c>
    </row>
    <row r="85">
      <c s="16" r="A85">
        <v>40728.4583333333</v>
      </c>
      <c s="6" r="B85">
        <f>A85+time(5,0,0)</f>
        <v>40728.6666666667</v>
      </c>
      <c s="19" r="C85">
        <f>date(year(B85),month(B85),day(B85))</f>
        <v>40728</v>
      </c>
      <c s="17" r="D85">
        <f>hour(B85)</f>
        <v>16</v>
      </c>
      <c s="28" r="E85">
        <f>(8-G85)-M85</f>
        <v>8</v>
      </c>
      <c s="10" r="F85">
        <v>8</v>
      </c>
      <c s="21" r="G85">
        <v>0</v>
      </c>
      <c t="str" s="21" r="H85">
        <f>concat("AESbid:",(E85*1000))</f>
        <v>AESbid:8000</v>
      </c>
      <c t="str" s="21" r="I85">
        <f>concat("NYISOsched:",(F85*1000))</f>
        <v>NYISOsched:8000</v>
      </c>
      <c t="s" s="21" r="J85">
        <v>21</v>
      </c>
      <c t="str" s="21" r="K85">
        <f>concat("Planned:",(M85*1000))</f>
        <v>Planned:0</v>
      </c>
      <c t="str" s="5" r="L85">
        <f>concat("Settled:",(O85*1000))</f>
        <v>Settled:7950</v>
      </c>
      <c s="21" r="M85">
        <v>0</v>
      </c>
      <c s="3" r="N85"/>
      <c s="10" r="O85">
        <v>7.95</v>
      </c>
      <c s="13" r="P85">
        <v>-0.566</v>
      </c>
      <c s="13" r="Q85">
        <v>-5.32</v>
      </c>
      <c s="13" r="R85">
        <v>97.4</v>
      </c>
      <c s="13" r="S85">
        <v>0.08</v>
      </c>
      <c s="11" r="T85">
        <f>IF((O85=0),(W85*8),((R85/O85)*8))</f>
        <v>98.0125786163522</v>
      </c>
      <c s="11" r="U85">
        <f>IF((T85=0),0,(R85/T85))</f>
        <v>0.99375</v>
      </c>
      <c s="4" r="V85"/>
      <c s="13" r="W85">
        <v>12</v>
      </c>
      <c s="24" r="X85">
        <v>0.442</v>
      </c>
    </row>
    <row r="86">
      <c s="16" r="A86">
        <v>40728.5</v>
      </c>
      <c s="6" r="B86">
        <f>A86+time(5,0,0)</f>
        <v>40728.7083333333</v>
      </c>
      <c s="19" r="C86">
        <f>date(year(B86),month(B86),day(B86))</f>
        <v>40728</v>
      </c>
      <c s="17" r="D86">
        <f>hour(B86)</f>
        <v>17</v>
      </c>
      <c s="28" r="E86">
        <f>(8-G86)-M86</f>
        <v>8</v>
      </c>
      <c s="10" r="F86">
        <v>8</v>
      </c>
      <c s="21" r="G86">
        <v>0</v>
      </c>
      <c t="str" s="21" r="H86">
        <f>concat("AESbid:",(E86*1000))</f>
        <v>AESbid:8000</v>
      </c>
      <c t="str" s="21" r="I86">
        <f>concat("NYISOsched:",(F86*1000))</f>
        <v>NYISOsched:8000</v>
      </c>
      <c t="s" s="21" r="J86">
        <v>21</v>
      </c>
      <c t="str" s="21" r="K86">
        <f>concat("Planned:",(M86*1000))</f>
        <v>Planned:0</v>
      </c>
      <c t="str" s="5" r="L86">
        <f>concat("Settled:",(O86*1000))</f>
        <v>Settled:7858.3</v>
      </c>
      <c s="21" r="M86">
        <v>0</v>
      </c>
      <c s="3" r="N86"/>
      <c s="10" r="O86">
        <v>7.8583</v>
      </c>
      <c s="13" r="P86">
        <v>-0.478</v>
      </c>
      <c s="13" r="Q86">
        <v>-5.73</v>
      </c>
      <c s="13" r="R86">
        <v>117.88</v>
      </c>
      <c s="13" r="S86">
        <v>0.12</v>
      </c>
      <c s="11" r="T86">
        <f>IF((O86=0),(W86*8),((R86/O86)*8))</f>
        <v>120.005599175394</v>
      </c>
      <c s="11" r="U86">
        <f>IF((T86=0),0,(R86/T86))</f>
        <v>0.9822875</v>
      </c>
      <c s="4" r="V86"/>
      <c s="13" r="W86">
        <v>15</v>
      </c>
      <c s="24" r="X86">
        <v>0.672</v>
      </c>
    </row>
    <row r="87">
      <c s="16" r="A87">
        <v>40728.5416666667</v>
      </c>
      <c s="6" r="B87">
        <f>A87+time(5,0,0)</f>
        <v>40728.75</v>
      </c>
      <c s="19" r="C87">
        <f>date(year(B87),month(B87),day(B87))</f>
        <v>40728</v>
      </c>
      <c s="17" r="D87">
        <f>hour(B87)</f>
        <v>18</v>
      </c>
      <c s="28" r="E87">
        <f>(8-G87)-M87</f>
        <v>8</v>
      </c>
      <c s="10" r="F87">
        <v>8</v>
      </c>
      <c s="21" r="G87">
        <v>0</v>
      </c>
      <c t="str" s="21" r="H87">
        <f>concat("AESbid:",(E87*1000))</f>
        <v>AESbid:8000</v>
      </c>
      <c t="str" s="21" r="I87">
        <f>concat("NYISOsched:",(F87*1000))</f>
        <v>NYISOsched:8000</v>
      </c>
      <c t="s" s="21" r="J87">
        <v>21</v>
      </c>
      <c t="str" s="21" r="K87">
        <f>concat("Planned:",(M87*1000))</f>
        <v>Planned:0</v>
      </c>
      <c t="str" s="5" r="L87">
        <f>concat("Settled:",(O87*1000))</f>
        <v>Settled:8000</v>
      </c>
      <c s="21" r="M87">
        <v>0</v>
      </c>
      <c s="3" r="N87"/>
      <c s="10" r="O87">
        <v>8</v>
      </c>
      <c s="13" r="P87">
        <v>0.288</v>
      </c>
      <c s="13" r="Q87">
        <v>2.41</v>
      </c>
      <c s="13" r="R87">
        <v>120</v>
      </c>
      <c s="13" r="S87">
        <v>0.13</v>
      </c>
      <c s="11" r="T87">
        <f>IF((O87=0),(W87*8),((R87/O87)*8))</f>
        <v>120</v>
      </c>
      <c s="11" r="U87">
        <f>IF((T87=0),0,(R87/T87))</f>
        <v>1</v>
      </c>
      <c s="4" r="V87"/>
      <c s="13" r="W87">
        <v>15</v>
      </c>
      <c s="24" r="X87">
        <v>0.744</v>
      </c>
    </row>
    <row r="88">
      <c s="16" r="A88">
        <v>40728.5833333333</v>
      </c>
      <c s="6" r="B88">
        <f>A88+time(5,0,0)</f>
        <v>40728.7916666667</v>
      </c>
      <c s="19" r="C88">
        <f>date(year(B88),month(B88),day(B88))</f>
        <v>40728</v>
      </c>
      <c s="17" r="D88">
        <f>hour(B88)</f>
        <v>19</v>
      </c>
      <c s="28" r="E88">
        <f>(8-G88)-M88</f>
        <v>8</v>
      </c>
      <c s="10" r="F88">
        <v>8</v>
      </c>
      <c s="21" r="G88">
        <v>0</v>
      </c>
      <c t="str" s="21" r="H88">
        <f>concat("AESbid:",(E88*1000))</f>
        <v>AESbid:8000</v>
      </c>
      <c t="str" s="21" r="I88">
        <f>concat("NYISOsched:",(F88*1000))</f>
        <v>NYISOsched:8000</v>
      </c>
      <c t="s" s="21" r="J88">
        <v>21</v>
      </c>
      <c t="str" s="21" r="K88">
        <f>concat("Planned:",(M88*1000))</f>
        <v>Planned:0</v>
      </c>
      <c t="str" s="5" r="L88">
        <f>concat("Settled:",(O88*1000))</f>
        <v>Settled:7958.3</v>
      </c>
      <c s="21" r="M88">
        <v>0</v>
      </c>
      <c s="3" r="N88"/>
      <c s="10" r="O88">
        <v>7.9583</v>
      </c>
      <c s="13" r="P88">
        <v>-0.288</v>
      </c>
      <c s="13" r="Q88">
        <v>-2.41</v>
      </c>
      <c s="13" r="R88">
        <v>119.38</v>
      </c>
      <c s="13" r="S88">
        <v>0.14</v>
      </c>
      <c s="11" r="T88">
        <f>IF((O88=0),(W88*8),((R88/O88)*8))</f>
        <v>120.005528818969</v>
      </c>
      <c s="11" r="U88">
        <f>IF((T88=0),0,(R88/T88))</f>
        <v>0.9947875</v>
      </c>
      <c s="4" r="V88"/>
      <c s="13" r="W88">
        <v>15</v>
      </c>
      <c s="24" r="X88">
        <v>0.806</v>
      </c>
    </row>
    <row r="89">
      <c s="16" r="A89">
        <v>40728.625</v>
      </c>
      <c s="6" r="B89">
        <f>A89+time(5,0,0)</f>
        <v>40728.8333333333</v>
      </c>
      <c s="19" r="C89">
        <f>date(year(B89),month(B89),day(B89))</f>
        <v>40728</v>
      </c>
      <c s="17" r="D89">
        <f>hour(B89)</f>
        <v>20</v>
      </c>
      <c s="28" r="E89">
        <f>(8-G89)-M89</f>
        <v>8</v>
      </c>
      <c s="10" r="F89">
        <v>8</v>
      </c>
      <c s="21" r="G89">
        <v>0</v>
      </c>
      <c t="str" s="21" r="H89">
        <f>concat("AESbid:",(E89*1000))</f>
        <v>AESbid:8000</v>
      </c>
      <c t="str" s="21" r="I89">
        <f>concat("NYISOsched:",(F89*1000))</f>
        <v>NYISOsched:8000</v>
      </c>
      <c t="s" s="21" r="J89">
        <v>21</v>
      </c>
      <c t="str" s="21" r="K89">
        <f>concat("Planned:",(M89*1000))</f>
        <v>Planned:0</v>
      </c>
      <c t="str" s="5" r="L89">
        <f>concat("Settled:",(O89*1000))</f>
        <v>Settled:7880.7</v>
      </c>
      <c s="21" r="M89">
        <v>0</v>
      </c>
      <c s="3" r="N89"/>
      <c s="10" r="O89">
        <v>7.8807</v>
      </c>
      <c s="13" r="P89">
        <v>-0.544</v>
      </c>
      <c s="13" r="Q89">
        <v>-7.45</v>
      </c>
      <c s="13" r="R89">
        <v>145.39</v>
      </c>
      <c s="13" r="S89">
        <v>0.07</v>
      </c>
      <c s="11" r="T89">
        <f>IF((O89=0),(W89*8),((R89/O89)*8))</f>
        <v>147.590950042509</v>
      </c>
      <c s="11" r="U89">
        <f>IF((T89=0),0,(R89/T89))</f>
        <v>0.9850875</v>
      </c>
      <c s="4" r="V89"/>
      <c s="13" r="W89">
        <v>15</v>
      </c>
      <c s="24" r="X89">
        <v>0.394</v>
      </c>
    </row>
    <row r="90">
      <c s="16" r="A90">
        <v>40728.6666666667</v>
      </c>
      <c s="6" r="B90">
        <f>A90+time(5,0,0)</f>
        <v>40728.875</v>
      </c>
      <c s="19" r="C90">
        <f>date(year(B90),month(B90),day(B90))</f>
        <v>40728</v>
      </c>
      <c s="17" r="D90">
        <f>hour(B90)</f>
        <v>21</v>
      </c>
      <c s="28" r="E90">
        <f>(8-G90)-M90</f>
        <v>8</v>
      </c>
      <c s="10" r="F90">
        <v>8</v>
      </c>
      <c s="21" r="G90">
        <v>0</v>
      </c>
      <c t="str" s="21" r="H90">
        <f>concat("AESbid:",(E90*1000))</f>
        <v>AESbid:8000</v>
      </c>
      <c t="str" s="21" r="I90">
        <f>concat("NYISOsched:",(F90*1000))</f>
        <v>NYISOsched:8000</v>
      </c>
      <c t="s" s="21" r="J90">
        <v>21</v>
      </c>
      <c t="str" s="21" r="K90">
        <f>concat("Planned:",(M90*1000))</f>
        <v>Planned:0</v>
      </c>
      <c t="str" s="5" r="L90">
        <f>concat("Settled:",(O90*1000))</f>
        <v>Settled:7866.7</v>
      </c>
      <c s="21" r="M90">
        <v>0</v>
      </c>
      <c s="3" r="N90"/>
      <c s="10" r="O90">
        <v>7.8667</v>
      </c>
      <c s="13" r="P90">
        <v>-0.163</v>
      </c>
      <c s="13" r="Q90">
        <v>-1.19</v>
      </c>
      <c s="13" r="R90">
        <v>164.37</v>
      </c>
      <c s="13" r="S90">
        <v>0.17</v>
      </c>
      <c s="11" r="T90">
        <f>IF((O90=0),(W90*8),((R90/O90)*8))</f>
        <v>167.155223918543</v>
      </c>
      <c s="11" r="U90">
        <f>IF((T90=0),0,(R90/T90))</f>
        <v>0.9833375</v>
      </c>
      <c s="4" r="V90"/>
      <c s="13" r="W90">
        <v>15</v>
      </c>
      <c s="24" r="X90">
        <v>0.982</v>
      </c>
    </row>
    <row r="91">
      <c s="16" r="A91">
        <v>40728.7083333333</v>
      </c>
      <c s="6" r="B91">
        <f>A91+time(5,0,0)</f>
        <v>40728.9166666667</v>
      </c>
      <c s="19" r="C91">
        <f>date(year(B91),month(B91),day(B91))</f>
        <v>40728</v>
      </c>
      <c s="17" r="D91">
        <f>hour(B91)</f>
        <v>22</v>
      </c>
      <c s="28" r="E91">
        <f>(8-G91)-M91</f>
        <v>8</v>
      </c>
      <c s="10" r="F91">
        <v>8</v>
      </c>
      <c s="21" r="G91">
        <v>0</v>
      </c>
      <c t="str" s="21" r="H91">
        <f>concat("AESbid:",(E91*1000))</f>
        <v>AESbid:8000</v>
      </c>
      <c t="str" s="21" r="I91">
        <f>concat("NYISOsched:",(F91*1000))</f>
        <v>NYISOsched:8000</v>
      </c>
      <c t="s" s="21" r="J91">
        <v>21</v>
      </c>
      <c t="str" s="21" r="K91">
        <f>concat("Planned:",(M91*1000))</f>
        <v>Planned:0</v>
      </c>
      <c t="str" s="5" r="L91">
        <f>concat("Settled:",(O91*1000))</f>
        <v>Settled:7683.3</v>
      </c>
      <c s="21" r="M91">
        <v>0</v>
      </c>
      <c s="3" r="N91"/>
      <c s="10" r="O91">
        <v>7.6833</v>
      </c>
      <c s="13" r="P91">
        <v>-0.976</v>
      </c>
      <c s="13" r="Q91">
        <v>-8.15</v>
      </c>
      <c s="13" r="R91">
        <v>146.24</v>
      </c>
      <c s="13" r="S91">
        <v>0.04</v>
      </c>
      <c s="11" r="T91">
        <f>IF((O91=0),(W91*8),((R91/O91)*8))</f>
        <v>152.267905717595</v>
      </c>
      <c s="11" r="U91">
        <f>IF((T91=0),0,(R91/T91))</f>
        <v>0.9604125</v>
      </c>
      <c s="4" r="V91"/>
      <c s="13" r="W91">
        <v>15</v>
      </c>
      <c s="24" r="X91">
        <v>0.25</v>
      </c>
    </row>
    <row r="92">
      <c s="16" r="A92">
        <v>40728.75</v>
      </c>
      <c s="6" r="B92">
        <f>A92+time(5,0,0)</f>
        <v>40728.9583333333</v>
      </c>
      <c s="19" r="C92">
        <f>date(year(B92),month(B92),day(B92))</f>
        <v>40728</v>
      </c>
      <c s="17" r="D92">
        <f>hour(B92)</f>
        <v>23</v>
      </c>
      <c s="28" r="E92">
        <f>(8-G92)-M92</f>
        <v>8</v>
      </c>
      <c s="10" r="F92">
        <v>8</v>
      </c>
      <c s="21" r="G92">
        <v>0</v>
      </c>
      <c t="str" s="21" r="H92">
        <f>concat("AESbid:",(E92*1000))</f>
        <v>AESbid:8000</v>
      </c>
      <c t="str" s="21" r="I92">
        <f>concat("NYISOsched:",(F92*1000))</f>
        <v>NYISOsched:8000</v>
      </c>
      <c t="s" s="21" r="J92">
        <v>21</v>
      </c>
      <c t="str" s="21" r="K92">
        <f>concat("Planned:",(M92*1000))</f>
        <v>Planned:0</v>
      </c>
      <c t="str" s="5" r="L92">
        <f>concat("Settled:",(O92*1000))</f>
        <v>Settled:7966.700000000001</v>
      </c>
      <c s="21" r="M92">
        <v>0</v>
      </c>
      <c s="3" r="N92"/>
      <c s="10" r="O92">
        <v>7.9667</v>
      </c>
      <c s="13" r="P92">
        <v>0.249</v>
      </c>
      <c s="13" r="Q92">
        <v>5.06</v>
      </c>
      <c s="13" r="R92">
        <v>117.6</v>
      </c>
      <c s="13" r="S92">
        <v>0.11</v>
      </c>
      <c s="11" r="T92">
        <f>IF((O92=0),(W92*8),((R92/O92)*8))</f>
        <v>118.091556102276</v>
      </c>
      <c s="11" r="U92">
        <f>IF((T92=0),0,(R92/T92))</f>
        <v>0.9958375</v>
      </c>
      <c s="4" r="V92"/>
      <c s="13" r="W92">
        <v>15</v>
      </c>
      <c s="24" r="X92">
        <v>0.638</v>
      </c>
    </row>
    <row r="93">
      <c s="16" r="A93">
        <v>40728.7916666667</v>
      </c>
      <c s="19" r="B93">
        <f>A93+time(5,0,0)</f>
        <v>40729</v>
      </c>
      <c s="19" r="C93">
        <f>date(year(B93),month(B93),day(B93))</f>
        <v>40729</v>
      </c>
      <c s="17" r="D93">
        <f>hour(B93)</f>
        <v>0</v>
      </c>
      <c s="28" r="E93">
        <f>(8-G93)-M93</f>
        <v>8</v>
      </c>
      <c s="10" r="F93">
        <v>8</v>
      </c>
      <c s="21" r="G93">
        <v>0</v>
      </c>
      <c t="str" s="21" r="H93">
        <f>concat("AESbid:",(E93*1000))</f>
        <v>AESbid:8000</v>
      </c>
      <c t="str" s="21" r="I93">
        <f>concat("NYISOsched:",(F93*1000))</f>
        <v>NYISOsched:8000</v>
      </c>
      <c t="s" s="21" r="J93">
        <v>21</v>
      </c>
      <c t="str" s="21" r="K93">
        <f>concat("Planned:",(M93*1000))</f>
        <v>Planned:0</v>
      </c>
      <c t="str" s="5" r="L93">
        <f>concat("Settled:",(O93*1000))</f>
        <v>Settled:7883.3</v>
      </c>
      <c s="21" r="M93">
        <v>0</v>
      </c>
      <c s="3" r="N93"/>
      <c s="10" r="O93">
        <v>7.8833</v>
      </c>
      <c s="13" r="P93">
        <v>-0.605</v>
      </c>
      <c s="13" r="Q93">
        <v>-20.78</v>
      </c>
      <c s="13" r="R93">
        <v>94.6</v>
      </c>
      <c s="13" r="S93">
        <v>0.12</v>
      </c>
      <c s="11" r="T93">
        <f>IF((O93=0),(W93*8),((R93/O93)*8))</f>
        <v>96.0004059213781</v>
      </c>
      <c s="11" r="U93">
        <f>IF((T93=0),0,(R93/T93))</f>
        <v>0.9854125</v>
      </c>
      <c s="4" r="V93"/>
      <c s="13" r="W93">
        <v>12</v>
      </c>
      <c s="24" r="X93">
        <v>0.674</v>
      </c>
    </row>
    <row r="94">
      <c s="16" r="A94">
        <v>40728.8333333333</v>
      </c>
      <c s="6" r="B94">
        <f>A94+time(5,0,0)</f>
        <v>40729.0416666667</v>
      </c>
      <c s="19" r="C94">
        <f>date(year(B94),month(B94),day(B94))</f>
        <v>40729</v>
      </c>
      <c s="17" r="D94">
        <f>hour(B94)</f>
        <v>1</v>
      </c>
      <c s="28" r="E94">
        <f>(8-G94)-M94</f>
        <v>8</v>
      </c>
      <c s="10" r="F94">
        <v>8</v>
      </c>
      <c s="21" r="G94">
        <v>0</v>
      </c>
      <c t="str" s="21" r="H94">
        <f>concat("AESbid:",(E94*1000))</f>
        <v>AESbid:8000</v>
      </c>
      <c t="str" s="21" r="I94">
        <f>concat("NYISOsched:",(F94*1000))</f>
        <v>NYISOsched:8000</v>
      </c>
      <c t="s" s="21" r="J94">
        <v>21</v>
      </c>
      <c t="str" s="21" r="K94">
        <f>concat("Planned:",(M94*1000))</f>
        <v>Planned:0</v>
      </c>
      <c t="str" s="5" r="L94">
        <f>concat("Settled:",(O94*1000))</f>
        <v>Settled:7992.7</v>
      </c>
      <c s="21" r="M94">
        <v>0</v>
      </c>
      <c s="3" r="N94"/>
      <c s="10" r="O94">
        <v>7.9927</v>
      </c>
      <c s="13" r="P94">
        <v>-0.341</v>
      </c>
      <c s="13" r="Q94">
        <v>-10.28</v>
      </c>
      <c s="13" r="R94">
        <v>93.25</v>
      </c>
      <c s="13" r="S94">
        <v>0.13</v>
      </c>
      <c s="11" r="T94">
        <f>IF((O94=0),(W94*8),((R94/O94)*8))</f>
        <v>93.3351683411112</v>
      </c>
      <c s="11" r="U94">
        <f>IF((T94=0),0,(R94/T94))</f>
        <v>0.9990875</v>
      </c>
      <c s="4" r="V94"/>
      <c s="13" r="W94">
        <v>12</v>
      </c>
      <c s="24" r="X94">
        <v>0.739</v>
      </c>
    </row>
    <row r="95">
      <c s="16" r="A95">
        <v>40728.875</v>
      </c>
      <c s="6" r="B95">
        <f>A95+time(5,0,0)</f>
        <v>40729.0833333333</v>
      </c>
      <c s="19" r="C95">
        <f>date(year(B95),month(B95),day(B95))</f>
        <v>40729</v>
      </c>
      <c s="17" r="D95">
        <f>hour(B95)</f>
        <v>2</v>
      </c>
      <c s="28" r="E95">
        <f>(8-G95)-M95</f>
        <v>8</v>
      </c>
      <c s="10" r="F95">
        <v>8</v>
      </c>
      <c s="21" r="G95">
        <v>0</v>
      </c>
      <c t="str" s="21" r="H95">
        <f>concat("AESbid:",(E95*1000))</f>
        <v>AESbid:8000</v>
      </c>
      <c t="str" s="21" r="I95">
        <f>concat("NYISOsched:",(F95*1000))</f>
        <v>NYISOsched:8000</v>
      </c>
      <c t="s" s="21" r="J95">
        <v>21</v>
      </c>
      <c t="str" s="21" r="K95">
        <f>concat("Planned:",(M95*1000))</f>
        <v>Planned:0</v>
      </c>
      <c t="str" s="5" r="L95">
        <f>concat("Settled:",(O95*1000))</f>
        <v>Settled:7891.7</v>
      </c>
      <c s="21" r="M95">
        <v>0</v>
      </c>
      <c s="3" r="N95"/>
      <c s="10" r="O95">
        <v>7.8917</v>
      </c>
      <c s="13" r="P95">
        <v>-0.89</v>
      </c>
      <c s="13" r="Q95">
        <v>-13.66</v>
      </c>
      <c s="13" r="R95">
        <v>74.27</v>
      </c>
      <c s="13" r="S95">
        <v>0.12</v>
      </c>
      <c s="11" r="T95">
        <f>IF((O95=0),(W95*8),((R95/O95)*8))</f>
        <v>75.2892279230077</v>
      </c>
      <c s="11" r="U95">
        <f>IF((T95=0),0,(R95/T95))</f>
        <v>0.9864625</v>
      </c>
      <c s="4" r="V95"/>
      <c s="13" r="W95">
        <v>8</v>
      </c>
      <c s="24" r="X95">
        <v>0.713</v>
      </c>
    </row>
    <row r="96">
      <c s="16" r="A96">
        <v>40728.9166666667</v>
      </c>
      <c s="6" r="B96">
        <f>A96+time(5,0,0)</f>
        <v>40729.125</v>
      </c>
      <c s="19" r="C96">
        <f>date(year(B96),month(B96),day(B96))</f>
        <v>40729</v>
      </c>
      <c s="17" r="D96">
        <f>hour(B96)</f>
        <v>3</v>
      </c>
      <c s="28" r="E96">
        <f>(8-G96)-M96</f>
        <v>8</v>
      </c>
      <c s="10" r="F96">
        <v>8</v>
      </c>
      <c s="21" r="G96">
        <v>0</v>
      </c>
      <c t="str" s="21" r="H96">
        <f>concat("AESbid:",(E96*1000))</f>
        <v>AESbid:8000</v>
      </c>
      <c t="str" s="21" r="I96">
        <f>concat("NYISOsched:",(F96*1000))</f>
        <v>NYISOsched:8000</v>
      </c>
      <c t="s" s="21" r="J96">
        <v>21</v>
      </c>
      <c t="str" s="21" r="K96">
        <f>concat("Planned:",(M96*1000))</f>
        <v>Planned:0</v>
      </c>
      <c t="str" s="5" r="L96">
        <f>concat("Settled:",(O96*1000))</f>
        <v>Settled:7975</v>
      </c>
      <c s="21" r="M96">
        <v>0</v>
      </c>
      <c s="3" r="N96"/>
      <c s="10" r="O96">
        <v>7.975</v>
      </c>
      <c s="13" r="P96">
        <v>-0.038</v>
      </c>
      <c s="13" r="Q96">
        <v>-0.32</v>
      </c>
      <c s="13" r="R96">
        <v>170.95</v>
      </c>
      <c s="13" r="S96">
        <v>0.14</v>
      </c>
      <c s="11" r="T96">
        <f>IF((O96=0),(W96*8),((R96/O96)*8))</f>
        <v>171.485893416928</v>
      </c>
      <c s="11" r="U96">
        <f>IF((T96=0),0,(R96/T96))</f>
        <v>0.996875</v>
      </c>
      <c s="4" r="V96"/>
      <c s="13" r="W96">
        <v>8</v>
      </c>
      <c s="24" r="X96">
        <v>0.821</v>
      </c>
    </row>
    <row r="97">
      <c s="16" r="A97">
        <v>40728.9583333333</v>
      </c>
      <c s="6" r="B97">
        <f>A97+time(5,0,0)</f>
        <v>40729.1666666667</v>
      </c>
      <c s="19" r="C97">
        <f>date(year(B97),month(B97),day(B97))</f>
        <v>40729</v>
      </c>
      <c s="17" r="D97">
        <f>hour(B97)</f>
        <v>4</v>
      </c>
      <c s="28" r="E97">
        <f>(8-G97)-M97</f>
        <v>8</v>
      </c>
      <c s="10" r="F97">
        <v>8</v>
      </c>
      <c s="21" r="G97">
        <v>0</v>
      </c>
      <c t="str" s="21" r="H97">
        <f>concat("AESbid:",(E97*1000))</f>
        <v>AESbid:8000</v>
      </c>
      <c t="str" s="21" r="I97">
        <f>concat("NYISOsched:",(F97*1000))</f>
        <v>NYISOsched:8000</v>
      </c>
      <c t="s" s="21" r="J97">
        <v>21</v>
      </c>
      <c t="str" s="21" r="K97">
        <f>concat("Planned:",(M97*1000))</f>
        <v>Planned:0</v>
      </c>
      <c t="str" s="5" r="L97">
        <f>concat("Settled:",(O97*1000))</f>
        <v>Settled:7925</v>
      </c>
      <c s="21" r="M97">
        <v>0</v>
      </c>
      <c s="3" r="N97"/>
      <c s="10" r="O97">
        <v>7.925</v>
      </c>
      <c s="13" r="P97">
        <v>-0.456</v>
      </c>
      <c s="13" r="Q97">
        <v>-5.86</v>
      </c>
      <c s="13" r="R97">
        <v>196.69</v>
      </c>
      <c s="13" r="S97">
        <v>0.11</v>
      </c>
      <c s="11" r="T97">
        <f>IF((O97=0),(W97*8),((R97/O97)*8))</f>
        <v>198.55141955836</v>
      </c>
      <c s="11" r="U97">
        <f>IF((T97=0),0,(R97/T97))</f>
        <v>0.990625</v>
      </c>
      <c s="4" r="V97"/>
      <c s="13" r="W97">
        <v>8</v>
      </c>
      <c s="24" r="X97">
        <v>0.634</v>
      </c>
    </row>
    <row r="98">
      <c s="16" r="A98">
        <v>40729</v>
      </c>
      <c s="6" r="B98">
        <f>A98+time(5,0,0)</f>
        <v>40729.2083333333</v>
      </c>
      <c s="19" r="C98">
        <f>date(year(B98),month(B98),day(B98))</f>
        <v>40729</v>
      </c>
      <c s="17" r="D98">
        <f>hour(B98)</f>
        <v>5</v>
      </c>
      <c s="28" r="E98">
        <f>(8-G98)-M98</f>
        <v>8</v>
      </c>
      <c s="10" r="F98">
        <v>8</v>
      </c>
      <c s="21" r="G98">
        <v>0</v>
      </c>
      <c t="str" s="21" r="H98">
        <f>concat("AESbid:",(E98*1000))</f>
        <v>AESbid:8000</v>
      </c>
      <c t="str" s="21" r="I98">
        <f>concat("NYISOsched:",(F98*1000))</f>
        <v>NYISOsched:8000</v>
      </c>
      <c t="s" s="21" r="J98">
        <v>21</v>
      </c>
      <c t="str" s="21" r="K98">
        <f>concat("Planned:",(M98*1000))</f>
        <v>Planned:0</v>
      </c>
      <c t="str" s="5" r="L98">
        <f>concat("Settled:",(O98*1000))</f>
        <v>Settled:7775</v>
      </c>
      <c s="21" r="M98">
        <v>0</v>
      </c>
      <c s="3" r="N98"/>
      <c s="10" r="O98">
        <v>7.775</v>
      </c>
      <c s="13" r="P98">
        <v>-0.427</v>
      </c>
      <c s="13" r="Q98">
        <v>-11.83</v>
      </c>
      <c s="13" r="R98">
        <v>94.8</v>
      </c>
      <c s="13" r="S98">
        <v>0.11</v>
      </c>
      <c s="11" r="T98">
        <f>IF((O98=0),(W98*8),((R98/O98)*8))</f>
        <v>97.5434083601286</v>
      </c>
      <c s="11" r="U98">
        <f>IF((T98=0),0,(R98/T98))</f>
        <v>0.971875</v>
      </c>
      <c s="4" r="V98"/>
      <c s="13" r="W98">
        <v>6.75</v>
      </c>
      <c s="24" r="X98">
        <v>0.653</v>
      </c>
    </row>
    <row r="99">
      <c s="16" r="A99">
        <v>40729.0416666667</v>
      </c>
      <c s="6" r="B99">
        <f>A99+time(5,0,0)</f>
        <v>40729.25</v>
      </c>
      <c s="19" r="C99">
        <f>date(year(B99),month(B99),day(B99))</f>
        <v>40729</v>
      </c>
      <c s="17" r="D99">
        <f>hour(B99)</f>
        <v>6</v>
      </c>
      <c s="28" r="E99">
        <f>(8-G99)-M99</f>
        <v>8</v>
      </c>
      <c s="10" r="F99">
        <v>8</v>
      </c>
      <c s="21" r="G99">
        <v>0</v>
      </c>
      <c t="str" s="21" r="H99">
        <f>concat("AESbid:",(E99*1000))</f>
        <v>AESbid:8000</v>
      </c>
      <c t="str" s="21" r="I99">
        <f>concat("NYISOsched:",(F99*1000))</f>
        <v>NYISOsched:8000</v>
      </c>
      <c t="s" s="21" r="J99">
        <v>21</v>
      </c>
      <c t="str" s="21" r="K99">
        <f>concat("Planned:",(M99*1000))</f>
        <v>Planned:0</v>
      </c>
      <c t="str" s="5" r="L99">
        <f>concat("Settled:",(O99*1000))</f>
        <v>Settled:8000</v>
      </c>
      <c s="21" r="M99">
        <v>0</v>
      </c>
      <c s="3" r="N99"/>
      <c s="10" r="O99">
        <v>8</v>
      </c>
      <c s="13" r="P99">
        <v>-0.439</v>
      </c>
      <c s="13" r="Q99">
        <v>-12.01</v>
      </c>
      <c s="13" r="R99">
        <v>54</v>
      </c>
      <c s="13" r="S99">
        <v>0.06</v>
      </c>
      <c s="11" r="T99">
        <f>IF((O99=0),(W99*8),((R99/O99)*8))</f>
        <v>54</v>
      </c>
      <c s="11" r="U99">
        <f>IF((T99=0),0,(R99/T99))</f>
        <v>1</v>
      </c>
      <c s="4" r="V99"/>
      <c s="13" r="W99">
        <v>6.19</v>
      </c>
      <c s="24" r="X99">
        <v>0.348</v>
      </c>
    </row>
    <row r="100">
      <c s="16" r="A100">
        <v>40729.0833333333</v>
      </c>
      <c s="6" r="B100">
        <f>A100+time(5,0,0)</f>
        <v>40729.2916666667</v>
      </c>
      <c s="19" r="C100">
        <f>date(year(B100),month(B100),day(B100))</f>
        <v>40729</v>
      </c>
      <c s="17" r="D100">
        <f>hour(B100)</f>
        <v>7</v>
      </c>
      <c s="28" r="E100">
        <f>(8-G100)-M100</f>
        <v>8</v>
      </c>
      <c s="10" r="F100">
        <v>8</v>
      </c>
      <c s="21" r="G100">
        <v>0</v>
      </c>
      <c t="str" s="21" r="H100">
        <f>concat("AESbid:",(E100*1000))</f>
        <v>AESbid:8000</v>
      </c>
      <c t="str" s="21" r="I100">
        <f>concat("NYISOsched:",(F100*1000))</f>
        <v>NYISOsched:8000</v>
      </c>
      <c t="s" s="21" r="J100">
        <v>21</v>
      </c>
      <c t="str" s="21" r="K100">
        <f>concat("Planned:",(M100*1000))</f>
        <v>Planned:0</v>
      </c>
      <c t="str" s="5" r="L100">
        <f>concat("Settled:",(O100*1000))</f>
        <v>Settled:8000</v>
      </c>
      <c s="21" r="M100">
        <v>0</v>
      </c>
      <c s="3" r="N100"/>
      <c s="10" r="O100">
        <v>8</v>
      </c>
      <c s="13" r="P100">
        <v>0.156</v>
      </c>
      <c s="13" r="Q100">
        <v>3.95</v>
      </c>
      <c s="13" r="R100">
        <v>54</v>
      </c>
      <c s="13" r="S100">
        <v>0.17</v>
      </c>
      <c s="11" r="T100">
        <f>IF((O100=0),(W100*8),((R100/O100)*8))</f>
        <v>54</v>
      </c>
      <c s="11" r="U100">
        <f>IF((T100=0),0,(R100/T100))</f>
        <v>1</v>
      </c>
      <c s="4" r="V100"/>
      <c s="13" r="W100">
        <v>6.75</v>
      </c>
      <c s="24" r="X100">
        <v>0.97</v>
      </c>
    </row>
    <row r="101">
      <c s="16" r="A101">
        <v>40729.125</v>
      </c>
      <c s="6" r="B101">
        <f>A101+time(5,0,0)</f>
        <v>40729.3333333333</v>
      </c>
      <c s="19" r="C101">
        <f>date(year(B101),month(B101),day(B101))</f>
        <v>40729</v>
      </c>
      <c s="17" r="D101">
        <f>hour(B101)</f>
        <v>8</v>
      </c>
      <c s="28" r="E101">
        <f>(8-G101)-M101</f>
        <v>8</v>
      </c>
      <c s="10" r="F101">
        <v>8</v>
      </c>
      <c s="21" r="G101">
        <v>0</v>
      </c>
      <c t="str" s="21" r="H101">
        <f>concat("AESbid:",(E101*1000))</f>
        <v>AESbid:8000</v>
      </c>
      <c t="str" s="21" r="I101">
        <f>concat("NYISOsched:",(F101*1000))</f>
        <v>NYISOsched:8000</v>
      </c>
      <c t="s" s="21" r="J101">
        <v>21</v>
      </c>
      <c t="str" s="21" r="K101">
        <f>concat("Planned:",(M101*1000))</f>
        <v>Planned:0</v>
      </c>
      <c t="str" s="5" r="L101">
        <f>concat("Settled:",(O101*1000))</f>
        <v>Settled:7850</v>
      </c>
      <c s="21" r="M101">
        <v>0</v>
      </c>
      <c s="3" r="N101"/>
      <c s="10" r="O101">
        <v>7.85</v>
      </c>
      <c s="13" r="P101">
        <v>-0.784</v>
      </c>
      <c s="13" r="Q101">
        <v>-27.5</v>
      </c>
      <c s="13" r="R101">
        <v>52.99</v>
      </c>
      <c s="13" r="S101">
        <v>0.06</v>
      </c>
      <c s="11" r="T101">
        <f>IF((O101=0),(W101*8),((R101/O101)*8))</f>
        <v>54.0025477707006</v>
      </c>
      <c s="11" r="U101">
        <f>IF((T101=0),0,(R101/T101))</f>
        <v>0.98125</v>
      </c>
      <c s="4" r="V101"/>
      <c s="13" r="W101">
        <v>7.48</v>
      </c>
      <c s="24" r="X101">
        <v>0.322</v>
      </c>
    </row>
    <row r="102">
      <c s="16" r="A102">
        <v>40729.1666666667</v>
      </c>
      <c s="6" r="B102">
        <f>A102+time(5,0,0)</f>
        <v>40729.375</v>
      </c>
      <c s="19" r="C102">
        <f>date(year(B102),month(B102),day(B102))</f>
        <v>40729</v>
      </c>
      <c s="17" r="D102">
        <f>hour(B102)</f>
        <v>9</v>
      </c>
      <c s="28" r="E102">
        <f>(8-G102)-M102</f>
        <v>8</v>
      </c>
      <c s="10" r="F102">
        <v>8</v>
      </c>
      <c s="21" r="G102">
        <v>0</v>
      </c>
      <c t="str" s="21" r="H102">
        <f>concat("AESbid:",(E102*1000))</f>
        <v>AESbid:8000</v>
      </c>
      <c t="str" s="21" r="I102">
        <f>concat("NYISOsched:",(F102*1000))</f>
        <v>NYISOsched:8000</v>
      </c>
      <c t="s" s="21" r="J102">
        <v>21</v>
      </c>
      <c t="str" s="21" r="K102">
        <f>concat("Planned:",(M102*1000))</f>
        <v>Planned:0</v>
      </c>
      <c t="str" s="5" r="L102">
        <f>concat("Settled:",(O102*1000))</f>
        <v>Settled:7700</v>
      </c>
      <c s="21" r="M102">
        <v>0</v>
      </c>
      <c s="3" r="N102"/>
      <c s="10" r="O102">
        <v>7.7</v>
      </c>
      <c s="13" r="P102">
        <v>-0.508</v>
      </c>
      <c s="13" r="Q102">
        <v>-17.32</v>
      </c>
      <c s="13" r="R102">
        <v>58.65</v>
      </c>
      <c s="13" r="S102">
        <v>0.14</v>
      </c>
      <c s="11" r="T102">
        <f>IF((O102=0),(W102*8),((R102/O102)*8))</f>
        <v>60.9350649350649</v>
      </c>
      <c s="11" r="U102">
        <f>IF((T102=0),0,(R102/T102))</f>
        <v>0.9625</v>
      </c>
      <c s="4" r="V102"/>
      <c s="13" r="W102">
        <v>8.96</v>
      </c>
      <c s="24" r="X102">
        <v>0.79</v>
      </c>
    </row>
    <row r="103">
      <c s="16" r="A103">
        <v>40729.2083333333</v>
      </c>
      <c s="6" r="B103">
        <f>A103+time(5,0,0)</f>
        <v>40729.4166666667</v>
      </c>
      <c s="19" r="C103">
        <f>date(year(B103),month(B103),day(B103))</f>
        <v>40729</v>
      </c>
      <c s="17" r="D103">
        <f>hour(B103)</f>
        <v>10</v>
      </c>
      <c s="28" r="E103">
        <f>(8-G103)-M103</f>
        <v>8</v>
      </c>
      <c s="10" r="F103">
        <v>8</v>
      </c>
      <c s="21" r="G103">
        <v>0</v>
      </c>
      <c t="str" s="21" r="H103">
        <f>concat("AESbid:",(E103*1000))</f>
        <v>AESbid:8000</v>
      </c>
      <c t="str" s="21" r="I103">
        <f>concat("NYISOsched:",(F103*1000))</f>
        <v>NYISOsched:8000</v>
      </c>
      <c t="s" s="21" r="J103">
        <v>21</v>
      </c>
      <c t="str" s="21" r="K103">
        <f>concat("Planned:",(M103*1000))</f>
        <v>Planned:0</v>
      </c>
      <c t="str" s="5" r="L103">
        <f>concat("Settled:",(O103*1000))</f>
        <v>Settled:8000</v>
      </c>
      <c s="21" r="M103">
        <v>0</v>
      </c>
      <c s="3" r="N103"/>
      <c s="10" r="O103">
        <v>8</v>
      </c>
      <c s="13" r="P103">
        <v>-0.302</v>
      </c>
      <c s="13" r="Q103">
        <v>-6.95</v>
      </c>
      <c s="13" r="R103">
        <v>141.77</v>
      </c>
      <c s="13" r="S103">
        <v>0.06</v>
      </c>
      <c s="11" r="T103">
        <f>IF((O103=0),(W103*8),((R103/O103)*8))</f>
        <v>141.77</v>
      </c>
      <c s="11" r="U103">
        <f>IF((T103=0),0,(R103/T103))</f>
        <v>1</v>
      </c>
      <c s="4" r="V103"/>
      <c s="13" r="W103">
        <v>9.04</v>
      </c>
      <c s="24" r="X103">
        <v>0.36</v>
      </c>
    </row>
    <row r="104">
      <c s="16" r="A104">
        <v>40729.25</v>
      </c>
      <c s="6" r="B104">
        <f>A104+time(5,0,0)</f>
        <v>40729.4583333333</v>
      </c>
      <c s="19" r="C104">
        <f>date(year(B104),month(B104),day(B104))</f>
        <v>40729</v>
      </c>
      <c s="17" r="D104">
        <f>hour(B104)</f>
        <v>11</v>
      </c>
      <c s="28" r="E104">
        <f>(8-G104)-M104</f>
        <v>8</v>
      </c>
      <c s="10" r="F104">
        <v>8</v>
      </c>
      <c s="21" r="G104">
        <v>0</v>
      </c>
      <c t="str" s="21" r="H104">
        <f>concat("AESbid:",(E104*1000))</f>
        <v>AESbid:8000</v>
      </c>
      <c t="str" s="21" r="I104">
        <f>concat("NYISOsched:",(F104*1000))</f>
        <v>NYISOsched:8000</v>
      </c>
      <c t="s" s="21" r="J104">
        <v>21</v>
      </c>
      <c t="str" s="21" r="K104">
        <f>concat("Planned:",(M104*1000))</f>
        <v>Planned:0</v>
      </c>
      <c t="str" s="5" r="L104">
        <f>concat("Settled:",(O104*1000))</f>
        <v>Settled:8000</v>
      </c>
      <c s="21" r="M104">
        <v>0</v>
      </c>
      <c s="3" r="N104"/>
      <c s="10" r="O104">
        <v>8</v>
      </c>
      <c s="13" r="P104">
        <v>0.341</v>
      </c>
      <c s="13" r="Q104">
        <v>7.52</v>
      </c>
      <c s="13" r="R104">
        <v>208.6</v>
      </c>
      <c s="13" r="S104">
        <v>0.17</v>
      </c>
      <c s="11" r="T104">
        <f>IF((O104=0),(W104*8),((R104/O104)*8))</f>
        <v>208.6</v>
      </c>
      <c s="11" r="U104">
        <f>IF((T104=0),0,(R104/T104))</f>
        <v>1</v>
      </c>
      <c s="4" r="V104"/>
      <c s="13" r="W104">
        <v>11.61</v>
      </c>
      <c s="24" r="X104">
        <v>0.953</v>
      </c>
    </row>
    <row r="105">
      <c s="16" r="A105">
        <v>40729.2916666667</v>
      </c>
      <c s="6" r="B105">
        <f>A105+time(5,0,0)</f>
        <v>40729.5</v>
      </c>
      <c s="19" r="C105">
        <f>date(year(B105),month(B105),day(B105))</f>
        <v>40729</v>
      </c>
      <c s="17" r="D105">
        <f>hour(B105)</f>
        <v>12</v>
      </c>
      <c s="28" r="E105">
        <f>(8-G105)-M105</f>
        <v>8</v>
      </c>
      <c s="10" r="F105">
        <v>8</v>
      </c>
      <c s="21" r="G105">
        <v>0</v>
      </c>
      <c t="str" s="21" r="H105">
        <f>concat("AESbid:",(E105*1000))</f>
        <v>AESbid:8000</v>
      </c>
      <c t="str" s="21" r="I105">
        <f>concat("NYISOsched:",(F105*1000))</f>
        <v>NYISOsched:8000</v>
      </c>
      <c t="s" s="21" r="J105">
        <v>21</v>
      </c>
      <c t="str" s="21" r="K105">
        <f>concat("Planned:",(M105*1000))</f>
        <v>Planned:0</v>
      </c>
      <c t="str" s="5" r="L105">
        <f>concat("Settled:",(O105*1000))</f>
        <v>Settled:6931.7</v>
      </c>
      <c s="21" r="M105">
        <v>0</v>
      </c>
      <c s="3" r="N105"/>
      <c s="10" r="O105">
        <v>6.9317</v>
      </c>
      <c s="13" r="P105">
        <v>-0.281</v>
      </c>
      <c s="13" r="Q105">
        <v>-8.1</v>
      </c>
      <c s="13" r="R105">
        <v>93.25</v>
      </c>
      <c s="13" r="S105">
        <v>0.07</v>
      </c>
      <c s="11" r="T105">
        <f>IF((O105=0),(W105*8),((R105/O105)*8))</f>
        <v>107.621506989627</v>
      </c>
      <c s="11" r="U105">
        <f>IF((T105=0),0,(R105/T105))</f>
        <v>0.8664625</v>
      </c>
      <c s="4" r="V105"/>
      <c s="13" r="W105">
        <v>8</v>
      </c>
      <c s="24" r="X105">
        <v>0.427</v>
      </c>
    </row>
    <row r="106">
      <c s="16" r="A106">
        <v>40729.3333333333</v>
      </c>
      <c s="6" r="B106">
        <f>A106+time(5,0,0)</f>
        <v>40729.5416666667</v>
      </c>
      <c s="19" r="C106">
        <f>date(year(B106),month(B106),day(B106))</f>
        <v>40729</v>
      </c>
      <c s="17" r="D106">
        <f>hour(B106)</f>
        <v>13</v>
      </c>
      <c s="28" r="E106">
        <f>(8-G106)-M106</f>
        <v>8</v>
      </c>
      <c s="10" r="F106">
        <v>8</v>
      </c>
      <c s="21" r="G106">
        <v>0</v>
      </c>
      <c t="str" s="21" r="H106">
        <f>concat("AESbid:",(E106*1000))</f>
        <v>AESbid:8000</v>
      </c>
      <c t="str" s="21" r="I106">
        <f>concat("NYISOsched:",(F106*1000))</f>
        <v>NYISOsched:8000</v>
      </c>
      <c t="s" s="21" r="J106">
        <v>21</v>
      </c>
      <c t="str" s="21" r="K106">
        <f>concat("Planned:",(M106*1000))</f>
        <v>Planned:0</v>
      </c>
      <c t="str" s="5" r="L106">
        <f>concat("Settled:",(O106*1000))</f>
        <v>Settled:7133.3</v>
      </c>
      <c s="21" r="M106">
        <v>0</v>
      </c>
      <c s="3" r="N106"/>
      <c s="10" r="O106">
        <v>7.1333</v>
      </c>
      <c s="13" r="P106">
        <v>-0.288</v>
      </c>
      <c s="13" r="Q106">
        <v>-11.02</v>
      </c>
      <c s="13" r="R106">
        <v>60.8</v>
      </c>
      <c s="13" r="S106">
        <v>0.04</v>
      </c>
      <c s="11" r="T106">
        <f>IF((O106=0),(W106*8),((R106/O106)*8))</f>
        <v>68.1872345197875</v>
      </c>
      <c s="11" r="U106">
        <f>IF((T106=0),0,(R106/T106))</f>
        <v>0.8916625</v>
      </c>
      <c s="4" r="V106"/>
      <c s="13" r="W106">
        <v>8</v>
      </c>
      <c s="24" r="X106">
        <v>0.209</v>
      </c>
    </row>
    <row r="107">
      <c s="16" r="A107">
        <v>40729.375</v>
      </c>
      <c s="6" r="B107">
        <f>A107+time(5,0,0)</f>
        <v>40729.5833333333</v>
      </c>
      <c s="19" r="C107">
        <f>date(year(B107),month(B107),day(B107))</f>
        <v>40729</v>
      </c>
      <c s="17" r="D107">
        <f>hour(B107)</f>
        <v>14</v>
      </c>
      <c s="28" r="E107">
        <f>(8-G107)-M107</f>
        <v>8</v>
      </c>
      <c s="10" r="F107">
        <v>8</v>
      </c>
      <c s="21" r="G107">
        <v>0</v>
      </c>
      <c t="str" s="21" r="H107">
        <f>concat("AESbid:",(E107*1000))</f>
        <v>AESbid:8000</v>
      </c>
      <c t="str" s="21" r="I107">
        <f>concat("NYISOsched:",(F107*1000))</f>
        <v>NYISOsched:8000</v>
      </c>
      <c t="s" s="21" r="J107">
        <v>21</v>
      </c>
      <c t="str" s="21" r="K107">
        <f>concat("Planned:",(M107*1000))</f>
        <v>Planned:0</v>
      </c>
      <c t="str" s="5" r="L107">
        <f>concat("Settled:",(O107*1000))</f>
        <v>Settled:7417.5</v>
      </c>
      <c s="21" r="M107">
        <v>0</v>
      </c>
      <c s="3" r="N107"/>
      <c s="10" r="O107">
        <v>7.4175</v>
      </c>
      <c s="13" r="P107">
        <v>-0.608</v>
      </c>
      <c s="13" r="Q107">
        <v>-14.98</v>
      </c>
      <c s="13" r="R107">
        <v>72.4</v>
      </c>
      <c s="13" r="S107">
        <v>0.09</v>
      </c>
      <c s="11" r="T107">
        <f>IF((O107=0),(W107*8),((R107/O107)*8))</f>
        <v>78.0856083586114</v>
      </c>
      <c s="11" r="U107">
        <f>IF((T107=0),0,(R107/T107))</f>
        <v>0.9271875</v>
      </c>
      <c s="4" r="V107"/>
      <c s="13" r="W107">
        <v>12</v>
      </c>
      <c s="24" r="X107">
        <v>0.494</v>
      </c>
    </row>
    <row r="108">
      <c s="16" r="A108">
        <v>40729.4166666667</v>
      </c>
      <c s="6" r="B108">
        <f>A108+time(5,0,0)</f>
        <v>40729.625</v>
      </c>
      <c s="19" r="C108">
        <f>date(year(B108),month(B108),day(B108))</f>
        <v>40729</v>
      </c>
      <c s="17" r="D108">
        <f>hour(B108)</f>
        <v>15</v>
      </c>
      <c s="28" r="E108">
        <f>(8-G108)-M108</f>
        <v>8</v>
      </c>
      <c s="10" r="F108">
        <v>8</v>
      </c>
      <c s="21" r="G108">
        <v>0</v>
      </c>
      <c t="str" s="21" r="H108">
        <f>concat("AESbid:",(E108*1000))</f>
        <v>AESbid:8000</v>
      </c>
      <c t="str" s="21" r="I108">
        <f>concat("NYISOsched:",(F108*1000))</f>
        <v>NYISOsched:8000</v>
      </c>
      <c t="s" s="21" r="J108">
        <v>21</v>
      </c>
      <c t="str" s="21" r="K108">
        <f>concat("Planned:",(M108*1000))</f>
        <v>Planned:0</v>
      </c>
      <c t="str" s="5" r="L108">
        <f>concat("Settled:",(O108*1000))</f>
        <v>Settled:7941.7</v>
      </c>
      <c s="21" r="M108">
        <v>0</v>
      </c>
      <c s="3" r="N108"/>
      <c s="10" r="O108">
        <v>7.9417</v>
      </c>
      <c s="13" r="P108">
        <v>-0.823</v>
      </c>
      <c s="13" r="Q108">
        <v>-29.51</v>
      </c>
      <c s="13" r="R108">
        <v>63.53</v>
      </c>
      <c s="13" r="S108">
        <v>0.15</v>
      </c>
      <c s="11" r="T108">
        <f>IF((O108=0),(W108*8),((R108/O108)*8))</f>
        <v>63.9963735724089</v>
      </c>
      <c s="11" r="U108">
        <f>IF((T108=0),0,(R108/T108))</f>
        <v>0.9927125</v>
      </c>
      <c s="4" r="V108"/>
      <c s="13" r="W108">
        <v>14.97</v>
      </c>
      <c s="24" r="X108">
        <v>0.874</v>
      </c>
    </row>
    <row r="109">
      <c s="16" r="A109">
        <v>40729.4583333333</v>
      </c>
      <c s="6" r="B109">
        <f>A109+time(5,0,0)</f>
        <v>40729.6666666667</v>
      </c>
      <c s="19" r="C109">
        <f>date(year(B109),month(B109),day(B109))</f>
        <v>40729</v>
      </c>
      <c s="17" r="D109">
        <f>hour(B109)</f>
        <v>16</v>
      </c>
      <c s="28" r="E109">
        <f>(8-G109)-M109</f>
        <v>8</v>
      </c>
      <c s="10" r="F109">
        <v>8</v>
      </c>
      <c s="21" r="G109">
        <v>0</v>
      </c>
      <c t="str" s="21" r="H109">
        <f>concat("AESbid:",(E109*1000))</f>
        <v>AESbid:8000</v>
      </c>
      <c t="str" s="21" r="I109">
        <f>concat("NYISOsched:",(F109*1000))</f>
        <v>NYISOsched:8000</v>
      </c>
      <c t="s" s="21" r="J109">
        <v>21</v>
      </c>
      <c t="str" s="21" r="K109">
        <f>concat("Planned:",(M109*1000))</f>
        <v>Planned:0</v>
      </c>
      <c t="str" s="5" r="L109">
        <f>concat("Settled:",(O109*1000))</f>
        <v>Settled:7766.7</v>
      </c>
      <c s="21" r="M109">
        <v>0</v>
      </c>
      <c s="3" r="N109"/>
      <c s="10" r="O109">
        <v>7.7667</v>
      </c>
      <c s="13" r="P109">
        <v>-0.291</v>
      </c>
      <c s="13" r="Q109">
        <v>-11.38</v>
      </c>
      <c s="13" r="R109">
        <v>92.34</v>
      </c>
      <c s="13" r="S109">
        <v>0.12</v>
      </c>
      <c s="11" r="T109">
        <f>IF((O109=0),(W109*8),((R109/O109)*8))</f>
        <v>95.1137548765885</v>
      </c>
      <c s="11" r="U109">
        <f>IF((T109=0),0,(R109/T109))</f>
        <v>0.9708375</v>
      </c>
      <c s="4" r="V109"/>
      <c s="13" r="W109">
        <v>24.55</v>
      </c>
      <c s="24" r="X109">
        <v>0.674</v>
      </c>
    </row>
    <row r="110">
      <c s="16" r="A110">
        <v>40729.5</v>
      </c>
      <c s="6" r="B110">
        <f>A110+time(5,0,0)</f>
        <v>40729.7083333333</v>
      </c>
      <c s="19" r="C110">
        <f>date(year(B110),month(B110),day(B110))</f>
        <v>40729</v>
      </c>
      <c s="17" r="D110">
        <f>hour(B110)</f>
        <v>17</v>
      </c>
      <c s="28" r="E110">
        <f>(8-G110)-M110</f>
        <v>8</v>
      </c>
      <c s="10" r="F110">
        <v>8</v>
      </c>
      <c s="21" r="G110">
        <v>0</v>
      </c>
      <c t="str" s="21" r="H110">
        <f>concat("AESbid:",(E110*1000))</f>
        <v>AESbid:8000</v>
      </c>
      <c t="str" s="21" r="I110">
        <f>concat("NYISOsched:",(F110*1000))</f>
        <v>NYISOsched:8000</v>
      </c>
      <c t="s" s="21" r="J110">
        <v>21</v>
      </c>
      <c t="str" s="21" r="K110">
        <f>concat("Planned:",(M110*1000))</f>
        <v>Planned:0</v>
      </c>
      <c t="str" s="5" r="L110">
        <f>concat("Settled:",(O110*1000))</f>
        <v>Settled:7659.4</v>
      </c>
      <c s="21" r="M110">
        <v>0</v>
      </c>
      <c s="3" r="N110"/>
      <c s="10" r="O110">
        <v>7.6594</v>
      </c>
      <c s="13" r="P110">
        <v>-0.202</v>
      </c>
      <c s="13" r="Q110">
        <v>-8.22</v>
      </c>
      <c s="13" r="R110">
        <v>155.14</v>
      </c>
      <c s="13" r="S110">
        <v>0.16</v>
      </c>
      <c s="11" r="T110">
        <f>IF((O110=0),(W110*8),((R110/O110)*8))</f>
        <v>162.038801994934</v>
      </c>
      <c s="11" r="U110">
        <f>IF((T110=0),0,(R110/T110))</f>
        <v>0.957425</v>
      </c>
      <c s="4" r="V110"/>
      <c s="13" r="W110">
        <v>25</v>
      </c>
      <c s="24" r="X110">
        <v>0.931</v>
      </c>
    </row>
    <row r="111">
      <c s="16" r="A111">
        <v>40729.5416666667</v>
      </c>
      <c s="6" r="B111">
        <f>A111+time(5,0,0)</f>
        <v>40729.75</v>
      </c>
      <c s="19" r="C111">
        <f>date(year(B111),month(B111),day(B111))</f>
        <v>40729</v>
      </c>
      <c s="17" r="D111">
        <f>hour(B111)</f>
        <v>18</v>
      </c>
      <c s="28" r="E111">
        <f>(8-G111)-M111</f>
        <v>6</v>
      </c>
      <c s="10" r="F111">
        <v>8</v>
      </c>
      <c s="21" r="G111">
        <v>2</v>
      </c>
      <c t="str" s="21" r="H111">
        <f>concat("AESbid:",(E111*1000))</f>
        <v>AESbid:6000</v>
      </c>
      <c t="str" s="21" r="I111">
        <f>concat("NYISOsched:",(F111*1000))</f>
        <v>NYISOsched:8000</v>
      </c>
      <c t="s" s="21" r="J111">
        <v>21</v>
      </c>
      <c t="str" s="21" r="K111">
        <f>concat("Planned:",(M111*1000))</f>
        <v>Planned:0</v>
      </c>
      <c t="str" s="5" r="L111">
        <f>concat("Settled:",(O111*1000))</f>
        <v>Settled:5883.3</v>
      </c>
      <c s="21" r="M111">
        <v>0</v>
      </c>
      <c s="3" r="N111"/>
      <c s="10" r="O111">
        <v>5.8833</v>
      </c>
      <c s="13" r="P111">
        <v>-0.252</v>
      </c>
      <c s="13" r="Q111">
        <v>-8.95</v>
      </c>
      <c s="13" r="R111">
        <v>122.78</v>
      </c>
      <c s="13" r="S111">
        <v>0.09</v>
      </c>
      <c s="11" r="T111">
        <f>IF((O111=0),(W111*8),((R111/O111)*8))</f>
        <v>166.953920418813</v>
      </c>
      <c s="11" r="U111">
        <f>IF((T111=0),0,(R111/T111))</f>
        <v>0.7354125</v>
      </c>
      <c s="4" r="V111"/>
      <c s="13" r="W111">
        <v>25</v>
      </c>
      <c s="24" r="X111">
        <v>0.506</v>
      </c>
    </row>
    <row r="112">
      <c s="16" r="A112">
        <v>40729.5833333333</v>
      </c>
      <c s="6" r="B112">
        <f>A112+time(5,0,0)</f>
        <v>40729.7916666667</v>
      </c>
      <c s="19" r="C112">
        <f>date(year(B112),month(B112),day(B112))</f>
        <v>40729</v>
      </c>
      <c s="17" r="D112">
        <f>hour(B112)</f>
        <v>19</v>
      </c>
      <c s="28" r="E112">
        <f>(8-G112)-M112</f>
        <v>6</v>
      </c>
      <c s="10" r="F112">
        <v>8</v>
      </c>
      <c s="21" r="G112">
        <v>2</v>
      </c>
      <c t="str" s="21" r="H112">
        <f>concat("AESbid:",(E112*1000))</f>
        <v>AESbid:6000</v>
      </c>
      <c t="str" s="21" r="I112">
        <f>concat("NYISOsched:",(F112*1000))</f>
        <v>NYISOsched:8000</v>
      </c>
      <c t="s" s="21" r="J112">
        <v>21</v>
      </c>
      <c t="str" s="21" r="K112">
        <f>concat("Planned:",(M112*1000))</f>
        <v>Planned:0</v>
      </c>
      <c t="str" s="5" r="L112">
        <f>concat("Settled:",(O112*1000))</f>
        <v>Settled:3400</v>
      </c>
      <c s="21" r="M112">
        <v>0</v>
      </c>
      <c s="3" r="N112"/>
      <c s="10" r="O112">
        <v>3.4</v>
      </c>
      <c s="13" r="P112">
        <v>-0.362</v>
      </c>
      <c s="13" r="Q112">
        <v>-13.42</v>
      </c>
      <c s="13" r="R112">
        <v>85</v>
      </c>
      <c s="13" r="S112">
        <v>0</v>
      </c>
      <c s="11" r="T112">
        <f>IF((O112=0),(W112*8),((R112/O112)*8))</f>
        <v>200</v>
      </c>
      <c s="11" r="U112">
        <f>IF((T112=0),0,(R112/T112))</f>
        <v>0.425</v>
      </c>
      <c s="4" r="V112"/>
      <c s="13" r="W112">
        <v>25</v>
      </c>
      <c s="24" r="X112">
        <v>0</v>
      </c>
    </row>
    <row r="113">
      <c s="16" r="A113">
        <v>40729.625</v>
      </c>
      <c s="6" r="B113">
        <f>A113+time(5,0,0)</f>
        <v>40729.8333333333</v>
      </c>
      <c s="19" r="C113">
        <f>date(year(B113),month(B113),day(B113))</f>
        <v>40729</v>
      </c>
      <c s="17" r="D113">
        <f>hour(B113)</f>
        <v>20</v>
      </c>
      <c s="28" r="E113">
        <f>(8-G113)-M113</f>
        <v>8</v>
      </c>
      <c s="10" r="F113">
        <v>8</v>
      </c>
      <c s="21" r="G113">
        <v>0</v>
      </c>
      <c t="str" s="21" r="H113">
        <f>concat("AESbid:",(E113*1000))</f>
        <v>AESbid:8000</v>
      </c>
      <c t="str" s="21" r="I113">
        <f>concat("NYISOsched:",(F113*1000))</f>
        <v>NYISOsched:8000</v>
      </c>
      <c t="s" s="21" r="J113">
        <v>21</v>
      </c>
      <c t="str" s="21" r="K113">
        <f>concat("Planned:",(M113*1000))</f>
        <v>Planned:0</v>
      </c>
      <c t="str" s="5" r="L113">
        <f>concat("Settled:",(O113*1000))</f>
        <v>Settled:6991.7</v>
      </c>
      <c s="21" r="M113">
        <v>0</v>
      </c>
      <c s="3" r="N113"/>
      <c s="10" r="O113">
        <v>6.9917</v>
      </c>
      <c s="13" r="P113">
        <v>-0.284</v>
      </c>
      <c s="13" r="Q113">
        <v>-13.17</v>
      </c>
      <c s="13" r="R113">
        <v>174.79</v>
      </c>
      <c s="13" r="S113">
        <v>0.12</v>
      </c>
      <c s="11" r="T113">
        <f>IF((O113=0),(W113*8),((R113/O113)*8))</f>
        <v>199.997139465366</v>
      </c>
      <c s="11" r="U113">
        <f>IF((T113=0),0,(R113/T113))</f>
        <v>0.8739625</v>
      </c>
      <c s="4" r="V113"/>
      <c s="13" r="W113">
        <v>25</v>
      </c>
      <c s="24" r="X113">
        <v>0.71</v>
      </c>
    </row>
    <row r="114">
      <c s="16" r="A114">
        <v>40729.6666666667</v>
      </c>
      <c s="6" r="B114">
        <f>A114+time(5,0,0)</f>
        <v>40729.875</v>
      </c>
      <c s="19" r="C114">
        <f>date(year(B114),month(B114),day(B114))</f>
        <v>40729</v>
      </c>
      <c s="17" r="D114">
        <f>hour(B114)</f>
        <v>21</v>
      </c>
      <c s="28" r="E114">
        <f>(8-G114)-M114</f>
        <v>8</v>
      </c>
      <c s="10" r="F114">
        <v>8</v>
      </c>
      <c s="21" r="G114">
        <v>0</v>
      </c>
      <c t="str" s="21" r="H114">
        <f>concat("AESbid:",(E114*1000))</f>
        <v>AESbid:8000</v>
      </c>
      <c t="str" s="21" r="I114">
        <f>concat("NYISOsched:",(F114*1000))</f>
        <v>NYISOsched:8000</v>
      </c>
      <c t="s" s="21" r="J114">
        <v>21</v>
      </c>
      <c t="str" s="21" r="K114">
        <f>concat("Planned:",(M114*1000))</f>
        <v>Planned:0</v>
      </c>
      <c t="str" s="5" r="L114">
        <f>concat("Settled:",(O114*1000))</f>
        <v>Settled:8000</v>
      </c>
      <c s="21" r="M114">
        <v>0</v>
      </c>
      <c s="3" r="N114"/>
      <c s="10" r="O114">
        <v>8</v>
      </c>
      <c s="13" r="P114">
        <v>-0.48</v>
      </c>
      <c s="13" r="Q114">
        <v>-22.15</v>
      </c>
      <c s="13" r="R114">
        <v>200</v>
      </c>
      <c s="13" r="S114">
        <v>0.09</v>
      </c>
      <c s="11" r="T114">
        <f>IF((O114=0),(W114*8),((R114/O114)*8))</f>
        <v>200</v>
      </c>
      <c s="11" r="U114">
        <f>IF((T114=0),0,(R114/T114))</f>
        <v>1</v>
      </c>
      <c s="4" r="V114"/>
      <c s="13" r="W114">
        <v>25</v>
      </c>
      <c s="24" r="X114">
        <v>0.502</v>
      </c>
    </row>
    <row r="115">
      <c s="16" r="A115">
        <v>40729.7083333333</v>
      </c>
      <c s="6" r="B115">
        <f>A115+time(5,0,0)</f>
        <v>40729.9166666667</v>
      </c>
      <c s="19" r="C115">
        <f>date(year(B115),month(B115),day(B115))</f>
        <v>40729</v>
      </c>
      <c s="17" r="D115">
        <f>hour(B115)</f>
        <v>22</v>
      </c>
      <c s="28" r="E115">
        <f>(8-G115)-M115</f>
        <v>8</v>
      </c>
      <c s="10" r="F115">
        <v>8</v>
      </c>
      <c s="21" r="G115">
        <v>0</v>
      </c>
      <c t="str" s="21" r="H115">
        <f>concat("AESbid:",(E115*1000))</f>
        <v>AESbid:8000</v>
      </c>
      <c t="str" s="21" r="I115">
        <f>concat("NYISOsched:",(F115*1000))</f>
        <v>NYISOsched:8000</v>
      </c>
      <c t="s" s="21" r="J115">
        <v>21</v>
      </c>
      <c t="str" s="21" r="K115">
        <f>concat("Planned:",(M115*1000))</f>
        <v>Planned:0</v>
      </c>
      <c t="str" s="5" r="L115">
        <f>concat("Settled:",(O115*1000))</f>
        <v>Settled:6600</v>
      </c>
      <c s="21" r="M115">
        <v>0</v>
      </c>
      <c s="3" r="N115"/>
      <c s="10" r="O115">
        <v>6.6</v>
      </c>
      <c s="13" r="P115">
        <v>-0.043</v>
      </c>
      <c s="13" r="Q115">
        <v>-2.24</v>
      </c>
      <c s="13" r="R115">
        <v>166.21</v>
      </c>
      <c s="13" r="S115">
        <v>0.16</v>
      </c>
      <c s="11" r="T115">
        <f>IF((O115=0),(W115*8),((R115/O115)*8))</f>
        <v>201.466666666667</v>
      </c>
      <c s="11" r="U115">
        <f>IF((T115=0),0,(R115/T115))</f>
        <v>0.825</v>
      </c>
      <c s="4" r="V115"/>
      <c s="13" r="W115">
        <v>25</v>
      </c>
      <c s="24" r="X115">
        <v>0.922</v>
      </c>
    </row>
    <row r="116">
      <c s="16" r="A116">
        <v>40729.75</v>
      </c>
      <c s="6" r="B116">
        <f>A116+time(5,0,0)</f>
        <v>40729.9583333333</v>
      </c>
      <c s="19" r="C116">
        <f>date(year(B116),month(B116),day(B116))</f>
        <v>40729</v>
      </c>
      <c s="17" r="D116">
        <f>hour(B116)</f>
        <v>23</v>
      </c>
      <c s="28" r="E116">
        <f>(8-G116)-M116</f>
        <v>8</v>
      </c>
      <c s="10" r="F116">
        <v>8</v>
      </c>
      <c s="21" r="G116">
        <v>0</v>
      </c>
      <c t="str" s="21" r="H116">
        <f>concat("AESbid:",(E116*1000))</f>
        <v>AESbid:8000</v>
      </c>
      <c t="str" s="21" r="I116">
        <f>concat("NYISOsched:",(F116*1000))</f>
        <v>NYISOsched:8000</v>
      </c>
      <c t="s" s="21" r="J116">
        <v>21</v>
      </c>
      <c t="str" s="21" r="K116">
        <f>concat("Planned:",(M116*1000))</f>
        <v>Planned:0</v>
      </c>
      <c t="str" s="5" r="L116">
        <f>concat("Settled:",(O116*1000))</f>
        <v>Settled:8000</v>
      </c>
      <c s="21" r="M116">
        <v>0</v>
      </c>
      <c s="3" r="N116"/>
      <c s="10" r="O116">
        <v>8</v>
      </c>
      <c s="13" r="P116">
        <v>-0.571</v>
      </c>
      <c s="13" r="Q116">
        <v>-26.02</v>
      </c>
      <c s="13" r="R116">
        <v>207.51</v>
      </c>
      <c s="13" r="S116">
        <v>0.13</v>
      </c>
      <c s="11" r="T116">
        <f>IF((O116=0),(W116*8),((R116/O116)*8))</f>
        <v>207.51</v>
      </c>
      <c s="11" r="U116">
        <f>IF((T116=0),0,(R116/T116))</f>
        <v>1</v>
      </c>
      <c s="4" r="V116"/>
      <c s="13" r="W116">
        <v>25</v>
      </c>
      <c s="24" r="X116">
        <v>0.73</v>
      </c>
    </row>
    <row r="117">
      <c s="16" r="A117">
        <v>40729.7916666667</v>
      </c>
      <c s="19" r="B117">
        <f>A117+time(5,0,0)</f>
        <v>40730</v>
      </c>
      <c s="19" r="C117">
        <f>date(year(B117),month(B117),day(B117))</f>
        <v>40730</v>
      </c>
      <c s="17" r="D117">
        <f>hour(B117)</f>
        <v>0</v>
      </c>
      <c s="28" r="E117">
        <f>(8-G117)-M117</f>
        <v>8</v>
      </c>
      <c s="10" r="F117">
        <v>8</v>
      </c>
      <c s="21" r="G117">
        <v>0</v>
      </c>
      <c t="str" s="21" r="H117">
        <f>concat("AESbid:",(E117*1000))</f>
        <v>AESbid:8000</v>
      </c>
      <c t="str" s="21" r="I117">
        <f>concat("NYISOsched:",(F117*1000))</f>
        <v>NYISOsched:8000</v>
      </c>
      <c t="s" s="21" r="J117">
        <v>21</v>
      </c>
      <c t="str" s="21" r="K117">
        <f>concat("Planned:",(M117*1000))</f>
        <v>Planned:0</v>
      </c>
      <c t="str" s="5" r="L117">
        <f>concat("Settled:",(O117*1000))</f>
        <v>Settled:8000</v>
      </c>
      <c s="21" r="M117">
        <v>0</v>
      </c>
      <c s="3" r="N117"/>
      <c s="10" r="O117">
        <v>8</v>
      </c>
      <c s="13" r="P117">
        <v>-0.624</v>
      </c>
      <c s="13" r="Q117">
        <v>-26.87</v>
      </c>
      <c s="13" r="R117">
        <v>191.6</v>
      </c>
      <c s="13" r="S117">
        <v>0.16</v>
      </c>
      <c s="11" r="T117">
        <f>IF((O117=0),(W117*8),((R117/O117)*8))</f>
        <v>191.6</v>
      </c>
      <c s="11" r="U117">
        <f>IF((T117=0),0,(R117/T117))</f>
        <v>1</v>
      </c>
      <c s="4" r="V117"/>
      <c s="13" r="W117">
        <v>25</v>
      </c>
      <c s="24" r="X117">
        <v>0.924</v>
      </c>
    </row>
    <row r="118">
      <c s="16" r="A118">
        <v>40729.8333333333</v>
      </c>
      <c s="6" r="B118">
        <f>A118+time(5,0,0)</f>
        <v>40730.0416666667</v>
      </c>
      <c s="19" r="C118">
        <f>date(year(B118),month(B118),day(B118))</f>
        <v>40730</v>
      </c>
      <c s="17" r="D118">
        <f>hour(B118)</f>
        <v>1</v>
      </c>
      <c s="28" r="E118">
        <f>(8-G118)-M118</f>
        <v>8</v>
      </c>
      <c s="10" r="F118">
        <v>8</v>
      </c>
      <c s="21" r="G118">
        <v>0</v>
      </c>
      <c t="str" s="21" r="H118">
        <f>concat("AESbid:",(E118*1000))</f>
        <v>AESbid:8000</v>
      </c>
      <c t="str" s="21" r="I118">
        <f>concat("NYISOsched:",(F118*1000))</f>
        <v>NYISOsched:8000</v>
      </c>
      <c t="s" s="21" r="J118">
        <v>21</v>
      </c>
      <c t="str" s="21" r="K118">
        <f>concat("Planned:",(M118*1000))</f>
        <v>Planned:0</v>
      </c>
      <c t="str" s="5" r="L118">
        <f>concat("Settled:",(O118*1000))</f>
        <v>Settled:8000</v>
      </c>
      <c s="21" r="M118">
        <v>0</v>
      </c>
      <c s="3" r="N118"/>
      <c s="10" r="O118">
        <v>8</v>
      </c>
      <c s="13" r="P118">
        <v>0.053</v>
      </c>
      <c s="13" r="Q118">
        <v>2.59</v>
      </c>
      <c s="13" r="R118">
        <v>105.08</v>
      </c>
      <c s="13" r="S118">
        <v>0.13</v>
      </c>
      <c s="11" r="T118">
        <f>IF((O118=0),(W118*8),((R118/O118)*8))</f>
        <v>105.08</v>
      </c>
      <c s="11" r="U118">
        <f>IF((T118=0),0,(R118/T118))</f>
        <v>1</v>
      </c>
      <c s="4" r="V118"/>
      <c s="13" r="W118">
        <v>22.02</v>
      </c>
      <c s="24" r="X118">
        <v>0.768</v>
      </c>
    </row>
    <row r="119">
      <c s="16" r="A119">
        <v>40729.875</v>
      </c>
      <c s="6" r="B119">
        <f>A119+time(5,0,0)</f>
        <v>40730.0833333333</v>
      </c>
      <c s="19" r="C119">
        <f>date(year(B119),month(B119),day(B119))</f>
        <v>40730</v>
      </c>
      <c s="17" r="D119">
        <f>hour(B119)</f>
        <v>2</v>
      </c>
      <c s="28" r="E119">
        <f>(8-G119)-M119</f>
        <v>8</v>
      </c>
      <c s="10" r="F119">
        <v>8</v>
      </c>
      <c s="21" r="G119">
        <v>0</v>
      </c>
      <c t="str" s="21" r="H119">
        <f>concat("AESbid:",(E119*1000))</f>
        <v>AESbid:8000</v>
      </c>
      <c t="str" s="21" r="I119">
        <f>concat("NYISOsched:",(F119*1000))</f>
        <v>NYISOsched:8000</v>
      </c>
      <c t="s" s="21" r="J119">
        <v>21</v>
      </c>
      <c t="str" s="21" r="K119">
        <f>concat("Planned:",(M119*1000))</f>
        <v>Planned:0</v>
      </c>
      <c t="str" s="5" r="L119">
        <f>concat("Settled:",(O119*1000))</f>
        <v>Settled:8000</v>
      </c>
      <c s="21" r="M119">
        <v>0</v>
      </c>
      <c s="3" r="N119"/>
      <c s="10" r="O119">
        <v>8</v>
      </c>
      <c s="13" r="P119">
        <v>-1.037</v>
      </c>
      <c s="13" r="Q119">
        <v>-49.97</v>
      </c>
      <c s="13" r="R119">
        <v>76.99</v>
      </c>
      <c s="13" r="S119">
        <v>0.03</v>
      </c>
      <c s="11" r="T119">
        <f>IF((O119=0),(W119*8),((R119/O119)*8))</f>
        <v>76.99</v>
      </c>
      <c s="11" r="U119">
        <f>IF((T119=0),0,(R119/T119))</f>
        <v>1</v>
      </c>
      <c s="4" r="V119"/>
      <c s="13" r="W119">
        <v>8</v>
      </c>
      <c s="24" r="X119">
        <v>0.187</v>
      </c>
    </row>
    <row r="120">
      <c s="16" r="A120">
        <v>40729.9166666667</v>
      </c>
      <c s="6" r="B120">
        <f>A120+time(5,0,0)</f>
        <v>40730.125</v>
      </c>
      <c s="19" r="C120">
        <f>date(year(B120),month(B120),day(B120))</f>
        <v>40730</v>
      </c>
      <c s="17" r="D120">
        <f>hour(B120)</f>
        <v>3</v>
      </c>
      <c s="28" r="E120">
        <f>(8-G120)-M120</f>
        <v>8</v>
      </c>
      <c s="10" r="F120">
        <v>8</v>
      </c>
      <c s="21" r="G120">
        <v>0</v>
      </c>
      <c t="str" s="21" r="H120">
        <f>concat("AESbid:",(E120*1000))</f>
        <v>AESbid:8000</v>
      </c>
      <c t="str" s="21" r="I120">
        <f>concat("NYISOsched:",(F120*1000))</f>
        <v>NYISOsched:8000</v>
      </c>
      <c t="s" s="21" r="J120">
        <v>21</v>
      </c>
      <c t="str" s="21" r="K120">
        <f>concat("Planned:",(M120*1000))</f>
        <v>Planned:0</v>
      </c>
      <c t="str" s="5" r="L120">
        <f>concat("Settled:",(O120*1000))</f>
        <v>Settled:8000</v>
      </c>
      <c s="21" r="M120">
        <v>0</v>
      </c>
      <c s="3" r="N120"/>
      <c s="10" r="O120">
        <v>8</v>
      </c>
      <c s="13" r="P120">
        <v>-0.3</v>
      </c>
      <c s="13" r="Q120">
        <v>-12.03</v>
      </c>
      <c s="13" r="R120">
        <v>64</v>
      </c>
      <c s="13" r="S120">
        <v>0.03</v>
      </c>
      <c s="11" r="T120">
        <f>IF((O120=0),(W120*8),((R120/O120)*8))</f>
        <v>64</v>
      </c>
      <c s="11" r="U120">
        <f>IF((T120=0),0,(R120/T120))</f>
        <v>1</v>
      </c>
      <c s="4" r="V120"/>
      <c s="13" r="W120">
        <v>8</v>
      </c>
      <c s="24" r="X120">
        <v>0.151</v>
      </c>
    </row>
    <row r="121">
      <c s="16" r="A121">
        <v>40729.9583333333</v>
      </c>
      <c s="6" r="B121">
        <f>A121+time(5,0,0)</f>
        <v>40730.1666666667</v>
      </c>
      <c s="19" r="C121">
        <f>date(year(B121),month(B121),day(B121))</f>
        <v>40730</v>
      </c>
      <c s="17" r="D121">
        <f>hour(B121)</f>
        <v>4</v>
      </c>
      <c s="28" r="E121">
        <f>(8-G121)-M121</f>
        <v>8</v>
      </c>
      <c s="10" r="F121">
        <v>8</v>
      </c>
      <c s="21" r="G121">
        <v>0</v>
      </c>
      <c t="str" s="21" r="H121">
        <f>concat("AESbid:",(E121*1000))</f>
        <v>AESbid:8000</v>
      </c>
      <c t="str" s="21" r="I121">
        <f>concat("NYISOsched:",(F121*1000))</f>
        <v>NYISOsched:8000</v>
      </c>
      <c t="s" s="21" r="J121">
        <v>21</v>
      </c>
      <c t="str" s="21" r="K121">
        <f>concat("Planned:",(M121*1000))</f>
        <v>Planned:0</v>
      </c>
      <c t="str" s="5" r="L121">
        <f>concat("Settled:",(O121*1000))</f>
        <v>Settled:8000</v>
      </c>
      <c s="21" r="M121">
        <v>0</v>
      </c>
      <c s="3" r="N121"/>
      <c s="10" r="O121">
        <v>8</v>
      </c>
      <c s="13" r="P121">
        <v>-0.281</v>
      </c>
      <c s="13" r="Q121">
        <v>-10.72</v>
      </c>
      <c s="13" r="R121">
        <v>63.17</v>
      </c>
      <c s="13" r="S121">
        <v>0.06</v>
      </c>
      <c s="11" r="T121">
        <f>IF((O121=0),(W121*8),((R121/O121)*8))</f>
        <v>63.17</v>
      </c>
      <c s="11" r="U121">
        <f>IF((T121=0),0,(R121/T121))</f>
        <v>1</v>
      </c>
      <c s="4" r="V121"/>
      <c s="13" r="W121">
        <v>8</v>
      </c>
      <c s="24" r="X121">
        <v>0.35</v>
      </c>
    </row>
    <row r="122">
      <c s="16" r="A122">
        <v>40730</v>
      </c>
      <c s="6" r="B122">
        <f>A122+time(5,0,0)</f>
        <v>40730.2083333333</v>
      </c>
      <c s="19" r="C122">
        <f>date(year(B122),month(B122),day(B122))</f>
        <v>40730</v>
      </c>
      <c s="17" r="D122">
        <f>hour(B122)</f>
        <v>5</v>
      </c>
      <c s="28" r="E122">
        <f>(8-G122)-M122</f>
        <v>8</v>
      </c>
      <c s="10" r="F122">
        <v>8</v>
      </c>
      <c s="21" r="G122">
        <v>0</v>
      </c>
      <c t="str" s="21" r="H122">
        <f>concat("AESbid:",(E122*1000))</f>
        <v>AESbid:8000</v>
      </c>
      <c t="str" s="21" r="I122">
        <f>concat("NYISOsched:",(F122*1000))</f>
        <v>NYISOsched:8000</v>
      </c>
      <c t="s" s="21" r="J122">
        <v>21</v>
      </c>
      <c t="str" s="21" r="K122">
        <f>concat("Planned:",(M122*1000))</f>
        <v>Planned:0</v>
      </c>
      <c t="str" s="5" r="L122">
        <f>concat("Settled:",(O122*1000))</f>
        <v>Settled:8000</v>
      </c>
      <c s="21" r="M122">
        <v>0</v>
      </c>
      <c s="3" r="N122"/>
      <c s="10" r="O122">
        <v>8</v>
      </c>
      <c s="13" r="P122">
        <v>-0.386</v>
      </c>
      <c s="13" r="Q122">
        <v>-15.18</v>
      </c>
      <c s="13" r="R122">
        <v>54</v>
      </c>
      <c s="13" r="S122">
        <v>0.12</v>
      </c>
      <c s="11" r="T122">
        <f>IF((O122=0),(W122*8),((R122/O122)*8))</f>
        <v>54</v>
      </c>
      <c s="11" r="U122">
        <f>IF((T122=0),0,(R122/T122))</f>
        <v>1</v>
      </c>
      <c s="4" r="V122"/>
      <c s="13" r="W122">
        <v>6.75</v>
      </c>
      <c s="24" r="X122">
        <v>0.713</v>
      </c>
    </row>
    <row r="123">
      <c s="16" r="A123">
        <v>40730.0416666667</v>
      </c>
      <c s="6" r="B123">
        <f>A123+time(5,0,0)</f>
        <v>40730.25</v>
      </c>
      <c s="19" r="C123">
        <f>date(year(B123),month(B123),day(B123))</f>
        <v>40730</v>
      </c>
      <c s="17" r="D123">
        <f>hour(B123)</f>
        <v>6</v>
      </c>
      <c s="28" r="E123">
        <f>(8-G123)-M123</f>
        <v>8</v>
      </c>
      <c s="10" r="F123">
        <v>8</v>
      </c>
      <c s="21" r="G123">
        <v>0</v>
      </c>
      <c t="str" s="21" r="H123">
        <f>concat("AESbid:",(E123*1000))</f>
        <v>AESbid:8000</v>
      </c>
      <c t="str" s="21" r="I123">
        <f>concat("NYISOsched:",(F123*1000))</f>
        <v>NYISOsched:8000</v>
      </c>
      <c t="s" s="21" r="J123">
        <v>21</v>
      </c>
      <c t="str" s="21" r="K123">
        <f>concat("Planned:",(M123*1000))</f>
        <v>Planned:0</v>
      </c>
      <c t="str" s="5" r="L123">
        <f>concat("Settled:",(O123*1000))</f>
        <v>Settled:8000</v>
      </c>
      <c s="21" r="M123">
        <v>0</v>
      </c>
      <c s="3" r="N123"/>
      <c s="10" r="O123">
        <v>8</v>
      </c>
      <c s="13" r="P123">
        <v>-0.249</v>
      </c>
      <c s="13" r="Q123">
        <v>-8.08</v>
      </c>
      <c s="13" r="R123">
        <v>54</v>
      </c>
      <c s="13" r="S123">
        <v>0.13</v>
      </c>
      <c s="11" r="T123">
        <f>IF((O123=0),(W123*8),((R123/O123)*8))</f>
        <v>54</v>
      </c>
      <c s="11" r="U123">
        <f>IF((T123=0),0,(R123/T123))</f>
        <v>1</v>
      </c>
      <c s="4" r="V123"/>
      <c s="13" r="W123">
        <v>6.75</v>
      </c>
      <c s="24" r="X123">
        <v>0.749</v>
      </c>
    </row>
    <row r="124">
      <c s="16" r="A124">
        <v>40730.0833333333</v>
      </c>
      <c s="6" r="B124">
        <f>A124+time(5,0,0)</f>
        <v>40730.2916666667</v>
      </c>
      <c s="19" r="C124">
        <f>date(year(B124),month(B124),day(B124))</f>
        <v>40730</v>
      </c>
      <c s="17" r="D124">
        <f>hour(B124)</f>
        <v>7</v>
      </c>
      <c s="28" r="E124">
        <f>(8-G124)-M124</f>
        <v>8</v>
      </c>
      <c s="10" r="F124">
        <v>8</v>
      </c>
      <c s="21" r="G124">
        <v>0</v>
      </c>
      <c t="str" s="21" r="H124">
        <f>concat("AESbid:",(E124*1000))</f>
        <v>AESbid:8000</v>
      </c>
      <c t="str" s="21" r="I124">
        <f>concat("NYISOsched:",(F124*1000))</f>
        <v>NYISOsched:8000</v>
      </c>
      <c t="s" s="21" r="J124">
        <v>21</v>
      </c>
      <c t="str" s="21" r="K124">
        <f>concat("Planned:",(M124*1000))</f>
        <v>Planned:0</v>
      </c>
      <c t="str" s="5" r="L124">
        <f>concat("Settled:",(O124*1000))</f>
        <v>Settled:8000</v>
      </c>
      <c s="21" r="M124">
        <v>0</v>
      </c>
      <c s="3" r="N124"/>
      <c s="10" r="O124">
        <v>8</v>
      </c>
      <c s="13" r="P124">
        <v>-0.454</v>
      </c>
      <c s="13" r="Q124">
        <v>-13.22</v>
      </c>
      <c s="13" r="R124">
        <v>54</v>
      </c>
      <c s="13" r="S124">
        <v>0.11</v>
      </c>
      <c s="11" r="T124">
        <f>IF((O124=0),(W124*8),((R124/O124)*8))</f>
        <v>54</v>
      </c>
      <c s="11" r="U124">
        <f>IF((T124=0),0,(R124/T124))</f>
        <v>1</v>
      </c>
      <c s="4" r="V124"/>
      <c s="13" r="W124">
        <v>8.86</v>
      </c>
      <c s="24" r="X124">
        <v>0.602</v>
      </c>
    </row>
    <row r="125">
      <c s="16" r="A125">
        <v>40730.125</v>
      </c>
      <c s="6" r="B125">
        <f>A125+time(5,0,0)</f>
        <v>40730.3333333333</v>
      </c>
      <c s="19" r="C125">
        <f>date(year(B125),month(B125),day(B125))</f>
        <v>40730</v>
      </c>
      <c s="17" r="D125">
        <f>hour(B125)</f>
        <v>8</v>
      </c>
      <c s="28" r="E125">
        <f>(8-G125)-M125</f>
        <v>8</v>
      </c>
      <c s="10" r="F125">
        <v>8</v>
      </c>
      <c s="21" r="G125">
        <v>0</v>
      </c>
      <c t="str" s="21" r="H125">
        <f>concat("AESbid:",(E125*1000))</f>
        <v>AESbid:8000</v>
      </c>
      <c t="str" s="21" r="I125">
        <f>concat("NYISOsched:",(F125*1000))</f>
        <v>NYISOsched:8000</v>
      </c>
      <c t="s" s="21" r="J125">
        <v>21</v>
      </c>
      <c t="str" s="21" r="K125">
        <f>concat("Planned:",(M125*1000))</f>
        <v>Planned:0</v>
      </c>
      <c t="str" s="5" r="L125">
        <f>concat("Settled:",(O125*1000))</f>
        <v>Settled:8000</v>
      </c>
      <c s="21" r="M125">
        <v>0</v>
      </c>
      <c s="3" r="N125"/>
      <c s="10" r="O125">
        <v>8</v>
      </c>
      <c s="13" r="P125">
        <v>-0.327</v>
      </c>
      <c s="13" r="Q125">
        <v>-3.92</v>
      </c>
      <c s="13" r="R125">
        <v>70.57</v>
      </c>
      <c s="13" r="S125">
        <v>0.19</v>
      </c>
      <c s="11" r="T125">
        <f>IF((O125=0),(W125*8),((R125/O125)*8))</f>
        <v>70.57</v>
      </c>
      <c s="11" r="U125">
        <f>IF((T125=0),0,(R125/T125))</f>
        <v>1</v>
      </c>
      <c s="4" r="V125"/>
      <c s="13" r="W125">
        <v>8.56</v>
      </c>
      <c s="24" r="X125">
        <v>1.099</v>
      </c>
    </row>
    <row r="126">
      <c s="16" r="A126">
        <v>40730.1666666667</v>
      </c>
      <c s="6" r="B126">
        <f>A126+time(5,0,0)</f>
        <v>40730.375</v>
      </c>
      <c s="19" r="C126">
        <f>date(year(B126),month(B126),day(B126))</f>
        <v>40730</v>
      </c>
      <c s="17" r="D126">
        <f>hour(B126)</f>
        <v>9</v>
      </c>
      <c s="28" r="E126">
        <f>(8-G126)-M126</f>
        <v>8</v>
      </c>
      <c s="10" r="F126">
        <v>8</v>
      </c>
      <c s="21" r="G126">
        <v>0</v>
      </c>
      <c t="str" s="21" r="H126">
        <f>concat("AESbid:",(E126*1000))</f>
        <v>AESbid:8000</v>
      </c>
      <c t="str" s="21" r="I126">
        <f>concat("NYISOsched:",(F126*1000))</f>
        <v>NYISOsched:8000</v>
      </c>
      <c t="s" s="21" r="J126">
        <v>21</v>
      </c>
      <c t="str" s="21" r="K126">
        <f>concat("Planned:",(M126*1000))</f>
        <v>Planned:0</v>
      </c>
      <c t="str" s="5" r="L126">
        <f>concat("Settled:",(O126*1000))</f>
        <v>Settled:8000</v>
      </c>
      <c s="21" r="M126">
        <v>0</v>
      </c>
      <c s="3" r="N126"/>
      <c s="10" r="O126">
        <v>8</v>
      </c>
      <c s="13" r="P126">
        <v>0.326</v>
      </c>
      <c s="13" r="Q126">
        <v>1.88</v>
      </c>
      <c s="13" r="R126">
        <v>251.99</v>
      </c>
      <c s="13" r="S126">
        <v>0.17</v>
      </c>
      <c s="11" r="T126">
        <f>IF((O126=0),(W126*8),((R126/O126)*8))</f>
        <v>251.99</v>
      </c>
      <c s="11" r="U126">
        <f>IF((T126=0),0,(R126/T126))</f>
        <v>1</v>
      </c>
      <c s="4" r="V126"/>
      <c s="13" r="W126">
        <v>9.37</v>
      </c>
      <c s="24" r="X126">
        <v>0.948</v>
      </c>
    </row>
    <row r="127">
      <c s="16" r="A127">
        <v>40730.2083333333</v>
      </c>
      <c s="6" r="B127">
        <f>A127+time(5,0,0)</f>
        <v>40730.4166666667</v>
      </c>
      <c s="19" r="C127">
        <f>date(year(B127),month(B127),day(B127))</f>
        <v>40730</v>
      </c>
      <c s="17" r="D127">
        <f>hour(B127)</f>
        <v>10</v>
      </c>
      <c s="28" r="E127">
        <f>(8-G127)-M127</f>
        <v>8</v>
      </c>
      <c s="10" r="F127">
        <v>8</v>
      </c>
      <c s="21" r="G127">
        <v>0</v>
      </c>
      <c t="str" s="21" r="H127">
        <f>concat("AESbid:",(E127*1000))</f>
        <v>AESbid:8000</v>
      </c>
      <c t="str" s="21" r="I127">
        <f>concat("NYISOsched:",(F127*1000))</f>
        <v>NYISOsched:8000</v>
      </c>
      <c t="s" s="21" r="J127">
        <v>21</v>
      </c>
      <c t="str" s="21" r="K127">
        <f>concat("Planned:",(M127*1000))</f>
        <v>Planned:0</v>
      </c>
      <c t="str" s="5" r="L127">
        <f>concat("Settled:",(O127*1000))</f>
        <v>Settled:7933.3</v>
      </c>
      <c s="21" r="M127">
        <v>0</v>
      </c>
      <c s="3" r="N127"/>
      <c s="10" r="O127">
        <v>7.9333</v>
      </c>
      <c s="13" r="P127">
        <v>-0.833</v>
      </c>
      <c s="13" r="Q127">
        <v>-22.34</v>
      </c>
      <c s="13" r="R127">
        <v>118.31</v>
      </c>
      <c s="13" r="S127">
        <v>0.03</v>
      </c>
      <c s="11" r="T127">
        <f>IF((O127=0),(W127*8),((R127/O127)*8))</f>
        <v>119.304702960937</v>
      </c>
      <c s="11" r="U127">
        <f>IF((T127=0),0,(R127/T127))</f>
        <v>0.9916625</v>
      </c>
      <c s="4" r="V127"/>
      <c s="13" r="W127">
        <v>10.92</v>
      </c>
      <c s="24" r="X127">
        <v>0.149</v>
      </c>
    </row>
    <row r="128">
      <c s="16" r="A128">
        <v>40730.25</v>
      </c>
      <c s="6" r="B128">
        <f>A128+time(5,0,0)</f>
        <v>40730.4583333333</v>
      </c>
      <c s="19" r="C128">
        <f>date(year(B128),month(B128),day(B128))</f>
        <v>40730</v>
      </c>
      <c s="17" r="D128">
        <f>hour(B128)</f>
        <v>11</v>
      </c>
      <c s="28" r="E128">
        <f>(8-G128)-M128</f>
        <v>8</v>
      </c>
      <c s="10" r="F128">
        <v>8</v>
      </c>
      <c s="21" r="G128">
        <v>0</v>
      </c>
      <c t="str" s="21" r="H128">
        <f>concat("AESbid:",(E128*1000))</f>
        <v>AESbid:8000</v>
      </c>
      <c t="str" s="21" r="I128">
        <f>concat("NYISOsched:",(F128*1000))</f>
        <v>NYISOsched:8000</v>
      </c>
      <c t="s" s="21" r="J128">
        <v>21</v>
      </c>
      <c t="str" s="21" r="K128">
        <f>concat("Planned:",(M128*1000))</f>
        <v>Planned:0</v>
      </c>
      <c t="str" s="5" r="L128">
        <f>concat("Settled:",(O128*1000))</f>
        <v>Settled:7966.700000000001</v>
      </c>
      <c s="21" r="M128">
        <v>0</v>
      </c>
      <c s="3" r="N128"/>
      <c s="10" r="O128">
        <v>7.9667</v>
      </c>
      <c s="13" r="P128">
        <v>-0.161</v>
      </c>
      <c s="13" r="Q128">
        <v>-5.89</v>
      </c>
      <c s="13" r="R128">
        <v>83.71</v>
      </c>
      <c s="13" r="S128">
        <v>0.18</v>
      </c>
      <c s="11" r="T128">
        <f>IF((O128=0),(W128*8),((R128/O128)*8))</f>
        <v>84.0598993309651</v>
      </c>
      <c s="11" r="U128">
        <f>IF((T128=0),0,(R128/T128))</f>
        <v>0.9958375</v>
      </c>
      <c s="4" r="V128"/>
      <c s="13" r="W128">
        <v>14.17</v>
      </c>
      <c s="24" r="X128">
        <v>1.027</v>
      </c>
    </row>
    <row r="129">
      <c s="16" r="A129">
        <v>40730.2916666667</v>
      </c>
      <c s="6" r="B129">
        <f>A129+time(5,0,0)</f>
        <v>40730.5</v>
      </c>
      <c s="19" r="C129">
        <f>date(year(B129),month(B129),day(B129))</f>
        <v>40730</v>
      </c>
      <c s="17" r="D129">
        <f>hour(B129)</f>
        <v>12</v>
      </c>
      <c s="28" r="E129">
        <f>(8-G129)-M129</f>
        <v>8</v>
      </c>
      <c s="10" r="F129">
        <v>8</v>
      </c>
      <c s="21" r="G129">
        <v>0</v>
      </c>
      <c t="str" s="21" r="H129">
        <f>concat("AESbid:",(E129*1000))</f>
        <v>AESbid:8000</v>
      </c>
      <c t="str" s="21" r="I129">
        <f>concat("NYISOsched:",(F129*1000))</f>
        <v>NYISOsched:8000</v>
      </c>
      <c t="s" s="21" r="J129">
        <v>21</v>
      </c>
      <c t="str" s="21" r="K129">
        <f>concat("Planned:",(M129*1000))</f>
        <v>Planned:0</v>
      </c>
      <c t="str" s="5" r="L129">
        <f>concat("Settled:",(O129*1000))</f>
        <v>Settled:7841.700000000001</v>
      </c>
      <c s="21" r="M129">
        <v>0</v>
      </c>
      <c s="3" r="N129"/>
      <c s="10" r="O129">
        <v>7.8417</v>
      </c>
      <c s="13" r="P129">
        <v>0.065</v>
      </c>
      <c s="13" r="Q129">
        <v>2.54</v>
      </c>
      <c s="13" r="R129">
        <v>62.73</v>
      </c>
      <c s="13" r="S129">
        <v>0.09</v>
      </c>
      <c s="11" r="T129">
        <f>IF((O129=0),(W129*8),((R129/O129)*8))</f>
        <v>63.9963273269827</v>
      </c>
      <c s="11" r="U129">
        <f>IF((T129=0),0,(R129/T129))</f>
        <v>0.9802125</v>
      </c>
      <c s="4" r="V129"/>
      <c s="13" r="W129">
        <v>8</v>
      </c>
      <c s="24" r="X129">
        <v>0.528</v>
      </c>
    </row>
    <row r="130">
      <c s="16" r="A130">
        <v>40730.3333333333</v>
      </c>
      <c s="6" r="B130">
        <f>A130+time(5,0,0)</f>
        <v>40730.5416666667</v>
      </c>
      <c s="19" r="C130">
        <f>date(year(B130),month(B130),day(B130))</f>
        <v>40730</v>
      </c>
      <c s="17" r="D130">
        <f>hour(B130)</f>
        <v>13</v>
      </c>
      <c s="28" r="E130">
        <f>(8-G130)-M130</f>
        <v>8</v>
      </c>
      <c s="10" r="F130">
        <v>8</v>
      </c>
      <c s="21" r="G130">
        <v>0</v>
      </c>
      <c t="str" s="21" r="H130">
        <f>concat("AESbid:",(E130*1000))</f>
        <v>AESbid:8000</v>
      </c>
      <c t="str" s="21" r="I130">
        <f>concat("NYISOsched:",(F130*1000))</f>
        <v>NYISOsched:8000</v>
      </c>
      <c t="s" s="21" r="J130">
        <v>21</v>
      </c>
      <c t="str" s="21" r="K130">
        <f>concat("Planned:",(M130*1000))</f>
        <v>Planned:0</v>
      </c>
      <c t="str" s="5" r="L130">
        <f>concat("Settled:",(O130*1000))</f>
        <v>Settled:7875</v>
      </c>
      <c s="21" r="M130">
        <v>0</v>
      </c>
      <c s="3" r="N130"/>
      <c s="10" r="O130">
        <v>7.875</v>
      </c>
      <c s="13" r="P130">
        <v>-0.799</v>
      </c>
      <c s="13" r="Q130">
        <v>-32.3</v>
      </c>
      <c s="13" r="R130">
        <v>65.05</v>
      </c>
      <c s="13" r="S130">
        <v>0.08</v>
      </c>
      <c s="11" r="T130">
        <f>IF((O130=0),(W130*8),((R130/O130)*8))</f>
        <v>66.0825396825397</v>
      </c>
      <c s="11" r="U130">
        <f>IF((T130=0),0,(R130/T130))</f>
        <v>0.984375</v>
      </c>
      <c s="4" r="V130"/>
      <c s="13" r="W130">
        <v>8</v>
      </c>
      <c s="24" r="X130">
        <v>0.43</v>
      </c>
    </row>
    <row r="131">
      <c s="16" r="A131">
        <v>40730.375</v>
      </c>
      <c s="6" r="B131">
        <f>A131+time(5,0,0)</f>
        <v>40730.5833333333</v>
      </c>
      <c s="19" r="C131">
        <f>date(year(B131),month(B131),day(B131))</f>
        <v>40730</v>
      </c>
      <c s="17" r="D131">
        <f>hour(B131)</f>
        <v>14</v>
      </c>
      <c s="28" r="E131">
        <f>(8-G131)-M131</f>
        <v>8</v>
      </c>
      <c s="10" r="F131">
        <v>8</v>
      </c>
      <c s="21" r="G131">
        <v>0</v>
      </c>
      <c t="str" s="21" r="H131">
        <f>concat("AESbid:",(E131*1000))</f>
        <v>AESbid:8000</v>
      </c>
      <c t="str" s="21" r="I131">
        <f>concat("NYISOsched:",(F131*1000))</f>
        <v>NYISOsched:8000</v>
      </c>
      <c t="s" s="21" r="J131">
        <v>21</v>
      </c>
      <c t="str" s="21" r="K131">
        <f>concat("Planned:",(M131*1000))</f>
        <v>Planned:0</v>
      </c>
      <c t="str" s="5" r="L131">
        <f>concat("Settled:",(O131*1000))</f>
        <v>Settled:7908.299999999999</v>
      </c>
      <c s="21" r="M131">
        <v>0</v>
      </c>
      <c s="3" r="N131"/>
      <c s="10" r="O131">
        <v>7.9083</v>
      </c>
      <c s="13" r="P131">
        <v>-0.799</v>
      </c>
      <c s="13" r="Q131">
        <v>-35.88</v>
      </c>
      <c s="13" r="R131">
        <v>77.61</v>
      </c>
      <c s="13" r="S131">
        <v>0.08</v>
      </c>
      <c s="11" r="T131">
        <f>IF((O131=0),(W131*8),((R131/O131)*8))</f>
        <v>78.509919957513</v>
      </c>
      <c s="11" r="U131">
        <f>IF((T131=0),0,(R131/T131))</f>
        <v>0.9885375</v>
      </c>
      <c s="4" r="V131"/>
      <c s="13" r="W131">
        <v>12</v>
      </c>
      <c s="24" r="X131">
        <v>0.43</v>
      </c>
    </row>
    <row r="132">
      <c s="16" r="A132">
        <v>40730.4166666667</v>
      </c>
      <c s="6" r="B132">
        <f>A132+time(5,0,0)</f>
        <v>40730.625</v>
      </c>
      <c s="19" r="C132">
        <f>date(year(B132),month(B132),day(B132))</f>
        <v>40730</v>
      </c>
      <c s="17" r="D132">
        <f>hour(B132)</f>
        <v>15</v>
      </c>
      <c s="28" r="E132">
        <f>(8-G132)-M132</f>
        <v>8</v>
      </c>
      <c s="10" r="F132">
        <v>8</v>
      </c>
      <c s="21" r="G132">
        <v>0</v>
      </c>
      <c t="str" s="21" r="H132">
        <f>concat("AESbid:",(E132*1000))</f>
        <v>AESbid:8000</v>
      </c>
      <c t="str" s="21" r="I132">
        <f>concat("NYISOsched:",(F132*1000))</f>
        <v>NYISOsched:8000</v>
      </c>
      <c t="s" s="21" r="J132">
        <v>21</v>
      </c>
      <c t="str" s="21" r="K132">
        <f>concat("Planned:",(M132*1000))</f>
        <v>Planned:0</v>
      </c>
      <c t="str" s="5" r="L132">
        <f>concat("Settled:",(O132*1000))</f>
        <v>Settled:7900</v>
      </c>
      <c s="21" r="M132">
        <v>0</v>
      </c>
      <c s="3" r="N132"/>
      <c s="10" r="O132">
        <v>7.9</v>
      </c>
      <c s="13" r="P132">
        <v>-0.799</v>
      </c>
      <c s="13" r="Q132">
        <v>-33.66</v>
      </c>
      <c s="13" r="R132">
        <v>63.66</v>
      </c>
      <c s="13" r="S132">
        <v>0.08</v>
      </c>
      <c s="11" r="T132">
        <f>IF((O132=0),(W132*8),((R132/O132)*8))</f>
        <v>64.4658227848101</v>
      </c>
      <c s="11" r="U132">
        <f>IF((T132=0),0,(R132/T132))</f>
        <v>0.9875</v>
      </c>
      <c s="4" r="V132"/>
      <c s="13" r="W132">
        <v>14.5</v>
      </c>
      <c s="24" r="X132">
        <v>0.43</v>
      </c>
    </row>
    <row r="133">
      <c s="16" r="A133">
        <v>40730.4583333333</v>
      </c>
      <c s="6" r="B133">
        <f>A133+time(5,0,0)</f>
        <v>40730.6666666667</v>
      </c>
      <c s="19" r="C133">
        <f>date(year(B133),month(B133),day(B133))</f>
        <v>40730</v>
      </c>
      <c s="17" r="D133">
        <f>hour(B133)</f>
        <v>16</v>
      </c>
      <c s="28" r="E133">
        <f>(8-G133)-M133</f>
        <v>8</v>
      </c>
      <c s="10" r="F133">
        <v>8</v>
      </c>
      <c s="21" r="G133">
        <v>0</v>
      </c>
      <c t="str" s="21" r="H133">
        <f>concat("AESbid:",(E133*1000))</f>
        <v>AESbid:8000</v>
      </c>
      <c t="str" s="21" r="I133">
        <f>concat("NYISOsched:",(F133*1000))</f>
        <v>NYISOsched:8000</v>
      </c>
      <c t="s" s="21" r="J133">
        <v>21</v>
      </c>
      <c t="str" s="21" r="K133">
        <f>concat("Planned:",(M133*1000))</f>
        <v>Planned:0</v>
      </c>
      <c t="str" s="5" r="L133">
        <f>concat("Settled:",(O133*1000))</f>
        <v>Settled:7900</v>
      </c>
      <c s="21" r="M133">
        <v>0</v>
      </c>
      <c s="3" r="N133"/>
      <c s="10" r="O133">
        <v>7.9</v>
      </c>
      <c s="13" r="P133">
        <v>-0.799</v>
      </c>
      <c s="13" r="Q133">
        <v>-38.23</v>
      </c>
      <c s="13" r="R133">
        <v>188.55</v>
      </c>
      <c s="13" r="S133">
        <v>0.08</v>
      </c>
      <c s="11" r="T133">
        <f>IF((O133=0),(W133*8),((R133/O133)*8))</f>
        <v>190.93670886076</v>
      </c>
      <c s="11" r="U133">
        <f>IF((T133=0),0,(R133/T133))</f>
        <v>0.9875</v>
      </c>
      <c s="4" r="V133"/>
      <c s="13" r="W133">
        <v>25</v>
      </c>
      <c s="24" r="X133">
        <v>0.43</v>
      </c>
    </row>
    <row r="134">
      <c s="16" r="A134">
        <v>40730.5</v>
      </c>
      <c s="6" r="B134">
        <f>A134+time(5,0,0)</f>
        <v>40730.7083333333</v>
      </c>
      <c s="19" r="C134">
        <f>date(year(B134),month(B134),day(B134))</f>
        <v>40730</v>
      </c>
      <c s="17" r="D134">
        <f>hour(B134)</f>
        <v>17</v>
      </c>
      <c s="28" r="E134">
        <f>(8-G134)-M134</f>
        <v>8</v>
      </c>
      <c s="10" r="F134">
        <v>8</v>
      </c>
      <c s="21" r="G134">
        <v>0</v>
      </c>
      <c t="str" s="21" r="H134">
        <f>concat("AESbid:",(E134*1000))</f>
        <v>AESbid:8000</v>
      </c>
      <c t="str" s="21" r="I134">
        <f>concat("NYISOsched:",(F134*1000))</f>
        <v>NYISOsched:8000</v>
      </c>
      <c t="s" s="21" r="J134">
        <v>21</v>
      </c>
      <c t="str" s="21" r="K134">
        <f>concat("Planned:",(M134*1000))</f>
        <v>Planned:0</v>
      </c>
      <c t="str" s="5" r="L134">
        <f>concat("Settled:",(O134*1000))</f>
        <v>Settled:7900</v>
      </c>
      <c s="21" r="M134">
        <v>0</v>
      </c>
      <c s="3" r="N134"/>
      <c s="10" r="O134">
        <v>7.9</v>
      </c>
      <c s="13" r="P134">
        <v>-0.799</v>
      </c>
      <c s="13" r="Q134">
        <v>-39.72</v>
      </c>
      <c s="13" r="R134">
        <v>122.5</v>
      </c>
      <c s="13" r="S134">
        <v>0.08</v>
      </c>
      <c s="11" r="T134">
        <f>IF((O134=0),(W134*8),((R134/O134)*8))</f>
        <v>124.050632911392</v>
      </c>
      <c s="11" r="U134">
        <f>IF((T134=0),0,(R134/T134))</f>
        <v>0.9875</v>
      </c>
      <c s="4" r="V134"/>
      <c s="13" r="W134">
        <v>25</v>
      </c>
      <c s="24" r="X134">
        <v>0.43</v>
      </c>
    </row>
    <row r="135">
      <c s="16" r="A135">
        <v>40730.5416666667</v>
      </c>
      <c s="6" r="B135">
        <f>A135+time(5,0,0)</f>
        <v>40730.75</v>
      </c>
      <c s="19" r="C135">
        <f>date(year(B135),month(B135),day(B135))</f>
        <v>40730</v>
      </c>
      <c s="17" r="D135">
        <f>hour(B135)</f>
        <v>18</v>
      </c>
      <c s="28" r="E135">
        <f>(8-G135)-M135</f>
        <v>8</v>
      </c>
      <c s="10" r="F135">
        <v>8</v>
      </c>
      <c s="21" r="G135">
        <v>0</v>
      </c>
      <c t="str" s="21" r="H135">
        <f>concat("AESbid:",(E135*1000))</f>
        <v>AESbid:8000</v>
      </c>
      <c t="str" s="21" r="I135">
        <f>concat("NYISOsched:",(F135*1000))</f>
        <v>NYISOsched:8000</v>
      </c>
      <c t="s" s="21" r="J135">
        <v>21</v>
      </c>
      <c t="str" s="21" r="K135">
        <f>concat("Planned:",(M135*1000))</f>
        <v>Planned:0</v>
      </c>
      <c t="str" s="5" r="L135">
        <f>concat("Settled:",(O135*1000))</f>
        <v>Settled:3950</v>
      </c>
      <c s="21" r="M135">
        <v>0</v>
      </c>
      <c s="3" r="N135"/>
      <c s="10" r="O135">
        <v>3.95</v>
      </c>
      <c s="13" r="P135">
        <v>-0.97</v>
      </c>
      <c s="13" r="Q135">
        <v>-50.36</v>
      </c>
      <c s="13" r="R135">
        <v>76.7</v>
      </c>
      <c s="13" r="S135">
        <v>0.29</v>
      </c>
      <c s="11" r="T135">
        <f>IF((O135=0),(W135*8),((R135/O135)*8))</f>
        <v>155.341772151899</v>
      </c>
      <c s="11" r="U135">
        <f>IF((T135=0),0,(R135/T135))</f>
        <v>0.49375</v>
      </c>
      <c s="4" r="V135"/>
      <c s="13" r="W135">
        <v>25</v>
      </c>
      <c s="24" r="X135">
        <v>1.634</v>
      </c>
    </row>
    <row r="136">
      <c s="16" r="A136">
        <v>40730.5833333333</v>
      </c>
      <c s="6" r="B136">
        <f>A136+time(5,0,0)</f>
        <v>40730.7916666667</v>
      </c>
      <c s="19" r="C136">
        <f>date(year(B136),month(B136),day(B136))</f>
        <v>40730</v>
      </c>
      <c s="17" r="D136">
        <f>hour(B136)</f>
        <v>19</v>
      </c>
      <c s="28" r="E136">
        <f>(8-G136)-M136</f>
        <v>8</v>
      </c>
      <c s="10" r="F136">
        <v>8</v>
      </c>
      <c s="21" r="G136">
        <v>0</v>
      </c>
      <c t="str" s="21" r="H136">
        <f>concat("AESbid:",(E136*1000))</f>
        <v>AESbid:8000</v>
      </c>
      <c t="str" s="21" r="I136">
        <f>concat("NYISOsched:",(F136*1000))</f>
        <v>NYISOsched:8000</v>
      </c>
      <c t="s" s="21" r="J136">
        <v>21</v>
      </c>
      <c t="str" s="21" r="K136">
        <f>concat("Planned:",(M136*1000))</f>
        <v>Planned:0</v>
      </c>
      <c t="str" s="5" r="L136">
        <f>concat("Settled:",(O136*1000))</f>
        <v>Settled:0</v>
      </c>
      <c s="21" r="M136">
        <v>0</v>
      </c>
      <c s="3" r="N136"/>
      <c s="10" r="O136">
        <v>0</v>
      </c>
      <c s="13" r="P136">
        <v>-0.334</v>
      </c>
      <c s="13" r="Q136">
        <v>-14.85</v>
      </c>
      <c s="13" r="R136">
        <v>0</v>
      </c>
      <c s="13" r="S136">
        <v>0</v>
      </c>
      <c s="11" r="T136">
        <f>IF((O136=0),(W136*8),((R136/O136)*8))</f>
        <v>200</v>
      </c>
      <c s="11" r="U136">
        <f>IF((T136=0),0,(R136/T136))</f>
        <v>0</v>
      </c>
      <c s="4" r="V136"/>
      <c s="13" r="W136">
        <v>25</v>
      </c>
      <c s="24" r="X136">
        <v>0</v>
      </c>
    </row>
    <row r="137">
      <c s="16" r="A137">
        <v>40730.625</v>
      </c>
      <c s="6" r="B137">
        <f>A137+time(5,0,0)</f>
        <v>40730.8333333333</v>
      </c>
      <c s="19" r="C137">
        <f>date(year(B137),month(B137),day(B137))</f>
        <v>40730</v>
      </c>
      <c s="17" r="D137">
        <f>hour(B137)</f>
        <v>20</v>
      </c>
      <c s="28" r="E137">
        <f>(8-G137)-M137</f>
        <v>8</v>
      </c>
      <c s="10" r="F137">
        <v>8</v>
      </c>
      <c s="21" r="G137">
        <v>0</v>
      </c>
      <c t="str" s="21" r="H137">
        <f>concat("AESbid:",(E137*1000))</f>
        <v>AESbid:8000</v>
      </c>
      <c t="str" s="21" r="I137">
        <f>concat("NYISOsched:",(F137*1000))</f>
        <v>NYISOsched:8000</v>
      </c>
      <c t="s" s="21" r="J137">
        <v>21</v>
      </c>
      <c t="str" s="21" r="K137">
        <f>concat("Planned:",(M137*1000))</f>
        <v>Planned:0</v>
      </c>
      <c t="str" s="5" r="L137">
        <f>concat("Settled:",(O137*1000))</f>
        <v>Settled:5662.3</v>
      </c>
      <c s="21" r="M137">
        <v>0</v>
      </c>
      <c s="3" r="N137"/>
      <c s="10" r="O137">
        <v>5.6623</v>
      </c>
      <c s="13" r="P137">
        <v>-0.326</v>
      </c>
      <c s="13" r="Q137">
        <v>-13.46</v>
      </c>
      <c s="13" r="R137">
        <v>92.34</v>
      </c>
      <c s="13" r="S137">
        <v>0.08</v>
      </c>
      <c s="11" r="T137">
        <f>IF((O137=0),(W137*8),((R137/O137)*8))</f>
        <v>130.462886106353</v>
      </c>
      <c s="11" r="U137">
        <f>IF((T137=0),0,(R137/T137))</f>
        <v>0.7077875</v>
      </c>
      <c s="4" r="V137"/>
      <c s="13" r="W137">
        <v>25</v>
      </c>
      <c s="24" r="X137">
        <v>0.466</v>
      </c>
    </row>
    <row r="138">
      <c s="16" r="A138">
        <v>40730.6666666667</v>
      </c>
      <c s="6" r="B138">
        <f>A138+time(5,0,0)</f>
        <v>40730.875</v>
      </c>
      <c s="19" r="C138">
        <f>date(year(B138),month(B138),day(B138))</f>
        <v>40730</v>
      </c>
      <c s="17" r="D138">
        <f>hour(B138)</f>
        <v>21</v>
      </c>
      <c s="28" r="E138">
        <f>(8-G138)-M138</f>
        <v>8</v>
      </c>
      <c s="10" r="F138">
        <v>8</v>
      </c>
      <c s="21" r="G138">
        <v>0</v>
      </c>
      <c t="str" s="21" r="H138">
        <f>concat("AESbid:",(E138*1000))</f>
        <v>AESbid:8000</v>
      </c>
      <c t="str" s="21" r="I138">
        <f>concat("NYISOsched:",(F138*1000))</f>
        <v>NYISOsched:8000</v>
      </c>
      <c t="s" s="21" r="J138">
        <v>21</v>
      </c>
      <c t="str" s="21" r="K138">
        <f>concat("Planned:",(M138*1000))</f>
        <v>Planned:0</v>
      </c>
      <c t="str" s="5" r="L138">
        <f>concat("Settled:",(O138*1000))</f>
        <v>Settled:8000</v>
      </c>
      <c s="21" r="M138">
        <v>0</v>
      </c>
      <c s="3" r="N138"/>
      <c s="10" r="O138">
        <v>8</v>
      </c>
      <c s="13" r="P138">
        <v>-0.379</v>
      </c>
      <c s="13" r="Q138">
        <v>-15.53</v>
      </c>
      <c s="13" r="R138">
        <v>121.54</v>
      </c>
      <c s="13" r="S138">
        <v>0.11</v>
      </c>
      <c s="11" r="T138">
        <f>IF((O138=0),(W138*8),((R138/O138)*8))</f>
        <v>121.54</v>
      </c>
      <c s="11" r="U138">
        <f>IF((T138=0),0,(R138/T138))</f>
        <v>1</v>
      </c>
      <c s="4" r="V138"/>
      <c s="13" r="W138">
        <v>25</v>
      </c>
      <c s="24" r="X138">
        <v>0.629</v>
      </c>
    </row>
    <row r="139">
      <c s="16" r="A139">
        <v>40730.7083333333</v>
      </c>
      <c s="6" r="B139">
        <f>A139+time(5,0,0)</f>
        <v>40730.9166666667</v>
      </c>
      <c s="19" r="C139">
        <f>date(year(B139),month(B139),day(B139))</f>
        <v>40730</v>
      </c>
      <c s="17" r="D139">
        <f>hour(B139)</f>
        <v>22</v>
      </c>
      <c s="28" r="E139">
        <f>(8-G139)-M139</f>
        <v>8</v>
      </c>
      <c s="10" r="F139">
        <v>8</v>
      </c>
      <c s="21" r="G139">
        <v>0</v>
      </c>
      <c t="str" s="21" r="H139">
        <f>concat("AESbid:",(E139*1000))</f>
        <v>AESbid:8000</v>
      </c>
      <c t="str" s="21" r="I139">
        <f>concat("NYISOsched:",(F139*1000))</f>
        <v>NYISOsched:8000</v>
      </c>
      <c t="s" s="21" r="J139">
        <v>21</v>
      </c>
      <c t="str" s="21" r="K139">
        <f>concat("Planned:",(M139*1000))</f>
        <v>Planned:0</v>
      </c>
      <c t="str" s="5" r="L139">
        <f>concat("Settled:",(O139*1000))</f>
        <v>Settled:8000</v>
      </c>
      <c s="21" r="M139">
        <v>0</v>
      </c>
      <c s="3" r="N139"/>
      <c s="10" r="O139">
        <v>8</v>
      </c>
      <c s="13" r="P139">
        <v>-0.912</v>
      </c>
      <c s="13" r="Q139">
        <v>-40.87</v>
      </c>
      <c s="13" r="R139">
        <v>138.54</v>
      </c>
      <c s="13" r="S139">
        <v>0.09</v>
      </c>
      <c s="11" r="T139">
        <f>IF((O139=0),(W139*8),((R139/O139)*8))</f>
        <v>138.54</v>
      </c>
      <c s="11" r="U139">
        <f>IF((T139=0),0,(R139/T139))</f>
        <v>1</v>
      </c>
      <c s="4" r="V139"/>
      <c s="13" r="W139">
        <v>25</v>
      </c>
      <c s="24" r="X139">
        <v>0.494</v>
      </c>
    </row>
    <row r="140">
      <c s="16" r="A140">
        <v>40730.75</v>
      </c>
      <c s="6" r="B140">
        <f>A140+time(5,0,0)</f>
        <v>40730.9583333333</v>
      </c>
      <c s="19" r="C140">
        <f>date(year(B140),month(B140),day(B140))</f>
        <v>40730</v>
      </c>
      <c s="17" r="D140">
        <f>hour(B140)</f>
        <v>23</v>
      </c>
      <c s="28" r="E140">
        <f>(8-G140)-M140</f>
        <v>8</v>
      </c>
      <c s="10" r="F140">
        <v>8</v>
      </c>
      <c s="21" r="G140">
        <v>0</v>
      </c>
      <c t="str" s="21" r="H140">
        <f>concat("AESbid:",(E140*1000))</f>
        <v>AESbid:8000</v>
      </c>
      <c t="str" s="21" r="I140">
        <f>concat("NYISOsched:",(F140*1000))</f>
        <v>NYISOsched:8000</v>
      </c>
      <c t="s" s="21" r="J140">
        <v>21</v>
      </c>
      <c t="str" s="21" r="K140">
        <f>concat("Planned:",(M140*1000))</f>
        <v>Planned:0</v>
      </c>
      <c t="str" s="5" r="L140">
        <f>concat("Settled:",(O140*1000))</f>
        <v>Settled:8000</v>
      </c>
      <c s="21" r="M140">
        <v>0</v>
      </c>
      <c s="3" r="N140"/>
      <c s="10" r="O140">
        <v>8</v>
      </c>
      <c s="13" r="P140">
        <v>-0.576</v>
      </c>
      <c s="13" r="Q140">
        <v>-24.5</v>
      </c>
      <c s="13" r="R140">
        <v>113.91</v>
      </c>
      <c s="13" r="S140">
        <v>0.12</v>
      </c>
      <c s="11" r="T140">
        <f>IF((O140=0),(W140*8),((R140/O140)*8))</f>
        <v>113.91</v>
      </c>
      <c s="11" r="U140">
        <f>IF((T140=0),0,(R140/T140))</f>
        <v>1</v>
      </c>
      <c s="4" r="V140"/>
      <c s="13" r="W140">
        <v>25</v>
      </c>
      <c s="24" r="X140">
        <v>0.713</v>
      </c>
    </row>
    <row r="141">
      <c s="16" r="A141">
        <v>40730.7916666667</v>
      </c>
      <c s="19" r="B141">
        <f>A141+time(5,0,0)</f>
        <v>40731</v>
      </c>
      <c s="19" r="C141">
        <f>date(year(B141),month(B141),day(B141))</f>
        <v>40731</v>
      </c>
      <c s="17" r="D141">
        <f>hour(B141)</f>
        <v>0</v>
      </c>
      <c s="28" r="E141">
        <f>(8-G141)-M141</f>
        <v>8</v>
      </c>
      <c s="10" r="F141">
        <v>8</v>
      </c>
      <c s="21" r="G141">
        <v>0</v>
      </c>
      <c t="str" s="21" r="H141">
        <f>concat("AESbid:",(E141*1000))</f>
        <v>AESbid:8000</v>
      </c>
      <c t="str" s="21" r="I141">
        <f>concat("NYISOsched:",(F141*1000))</f>
        <v>NYISOsched:8000</v>
      </c>
      <c t="s" s="21" r="J141">
        <v>21</v>
      </c>
      <c t="str" s="21" r="K141">
        <f>concat("Planned:",(M141*1000))</f>
        <v>Planned:0</v>
      </c>
      <c t="str" s="5" r="L141">
        <f>concat("Settled:",(O141*1000))</f>
        <v>Settled:8000</v>
      </c>
      <c s="21" r="M141">
        <v>0</v>
      </c>
      <c s="3" r="N141"/>
      <c s="10" r="O141">
        <v>8</v>
      </c>
      <c s="13" r="P141">
        <v>0.127</v>
      </c>
      <c s="13" r="Q141">
        <v>5.59</v>
      </c>
      <c s="13" r="R141">
        <v>152.84</v>
      </c>
      <c s="13" r="S141">
        <v>0.16</v>
      </c>
      <c s="11" r="T141">
        <f>IF((O141=0),(W141*8),((R141/O141)*8))</f>
        <v>152.84</v>
      </c>
      <c s="11" r="U141">
        <f>IF((T141=0),0,(R141/T141))</f>
        <v>1</v>
      </c>
      <c s="4" r="V141"/>
      <c s="13" r="W141">
        <v>25</v>
      </c>
      <c s="24" r="X141">
        <v>0.895</v>
      </c>
    </row>
    <row r="142">
      <c s="16" r="A142">
        <v>40730.8333333333</v>
      </c>
      <c s="6" r="B142">
        <f>A142+time(5,0,0)</f>
        <v>40731.0416666667</v>
      </c>
      <c s="19" r="C142">
        <f>date(year(B142),month(B142),day(B142))</f>
        <v>40731</v>
      </c>
      <c s="17" r="D142">
        <f>hour(B142)</f>
        <v>1</v>
      </c>
      <c s="28" r="E142">
        <f>(8-G142)-M142</f>
        <v>8</v>
      </c>
      <c s="10" r="F142">
        <v>8</v>
      </c>
      <c s="21" r="G142">
        <v>0</v>
      </c>
      <c t="str" s="21" r="H142">
        <f>concat("AESbid:",(E142*1000))</f>
        <v>AESbid:8000</v>
      </c>
      <c t="str" s="21" r="I142">
        <f>concat("NYISOsched:",(F142*1000))</f>
        <v>NYISOsched:8000</v>
      </c>
      <c t="s" s="21" r="J142">
        <v>21</v>
      </c>
      <c t="str" s="21" r="K142">
        <f>concat("Planned:",(M142*1000))</f>
        <v>Planned:0</v>
      </c>
      <c t="str" s="5" r="L142">
        <f>concat("Settled:",(O142*1000))</f>
        <v>Settled:8000</v>
      </c>
      <c s="21" r="M142">
        <v>0</v>
      </c>
      <c s="3" r="N142"/>
      <c s="10" r="O142">
        <v>8</v>
      </c>
      <c s="13" r="P142">
        <v>-0.12</v>
      </c>
      <c s="13" r="Q142">
        <v>-5</v>
      </c>
      <c s="13" r="R142">
        <v>83.11</v>
      </c>
      <c s="13" r="S142">
        <v>0.09</v>
      </c>
      <c s="11" r="T142">
        <f>IF((O142=0),(W142*8),((R142/O142)*8))</f>
        <v>83.11</v>
      </c>
      <c s="11" r="U142">
        <f>IF((T142=0),0,(R142/T142))</f>
        <v>1</v>
      </c>
      <c s="4" r="V142"/>
      <c s="13" r="W142">
        <v>25</v>
      </c>
      <c s="24" r="X142">
        <v>0.506</v>
      </c>
    </row>
    <row r="143">
      <c s="16" r="A143">
        <v>40730.875</v>
      </c>
      <c s="6" r="B143">
        <f>A143+time(5,0,0)</f>
        <v>40731.0833333333</v>
      </c>
      <c s="19" r="C143">
        <f>date(year(B143),month(B143),day(B143))</f>
        <v>40731</v>
      </c>
      <c s="17" r="D143">
        <f>hour(B143)</f>
        <v>2</v>
      </c>
      <c s="28" r="E143">
        <f>(8-G143)-M143</f>
        <v>8</v>
      </c>
      <c s="10" r="F143">
        <v>8</v>
      </c>
      <c s="21" r="G143">
        <v>0</v>
      </c>
      <c t="str" s="21" r="H143">
        <f>concat("AESbid:",(E143*1000))</f>
        <v>AESbid:8000</v>
      </c>
      <c t="str" s="21" r="I143">
        <f>concat("NYISOsched:",(F143*1000))</f>
        <v>NYISOsched:8000</v>
      </c>
      <c t="s" s="21" r="J143">
        <v>21</v>
      </c>
      <c t="str" s="21" r="K143">
        <f>concat("Planned:",(M143*1000))</f>
        <v>Planned:0</v>
      </c>
      <c t="str" s="5" r="L143">
        <f>concat("Settled:",(O143*1000))</f>
        <v>Settled:7991.7</v>
      </c>
      <c s="21" r="M143">
        <v>0</v>
      </c>
      <c s="3" r="N143"/>
      <c s="10" r="O143">
        <v>7.9917</v>
      </c>
      <c s="13" r="P143">
        <v>-0.7</v>
      </c>
      <c s="13" r="Q143">
        <v>-30.78</v>
      </c>
      <c s="13" r="R143">
        <v>57.8</v>
      </c>
      <c s="13" r="S143">
        <v>0.08</v>
      </c>
      <c s="11" r="T143">
        <f>IF((O143=0),(W143*8),((R143/O143)*8))</f>
        <v>57.8600297808977</v>
      </c>
      <c s="11" r="U143">
        <f>IF((T143=0),0,(R143/T143))</f>
        <v>0.9989625</v>
      </c>
      <c s="4" r="V143"/>
      <c s="13" r="W143">
        <v>8</v>
      </c>
      <c s="24" r="X143">
        <v>0.442</v>
      </c>
    </row>
    <row r="144">
      <c s="16" r="A144">
        <v>40730.9166666667</v>
      </c>
      <c s="6" r="B144">
        <f>A144+time(5,0,0)</f>
        <v>40731.125</v>
      </c>
      <c s="19" r="C144">
        <f>date(year(B144),month(B144),day(B144))</f>
        <v>40731</v>
      </c>
      <c s="17" r="D144">
        <f>hour(B144)</f>
        <v>3</v>
      </c>
      <c s="28" r="E144">
        <f>(8-G144)-M144</f>
        <v>8</v>
      </c>
      <c s="10" r="F144">
        <v>8</v>
      </c>
      <c s="21" r="G144">
        <v>0</v>
      </c>
      <c t="str" s="21" r="H144">
        <f>concat("AESbid:",(E144*1000))</f>
        <v>AESbid:8000</v>
      </c>
      <c t="str" s="21" r="I144">
        <f>concat("NYISOsched:",(F144*1000))</f>
        <v>NYISOsched:8000</v>
      </c>
      <c t="s" s="21" r="J144">
        <v>21</v>
      </c>
      <c t="str" s="21" r="K144">
        <f>concat("Planned:",(M144*1000))</f>
        <v>Planned:0</v>
      </c>
      <c t="str" s="5" r="L144">
        <f>concat("Settled:",(O144*1000))</f>
        <v>Settled:8000</v>
      </c>
      <c s="21" r="M144">
        <v>0</v>
      </c>
      <c s="3" r="N144"/>
      <c s="10" r="O144">
        <v>8</v>
      </c>
      <c s="13" r="P144">
        <v>-0.632</v>
      </c>
      <c s="13" r="Q144">
        <v>-26.58</v>
      </c>
      <c s="13" r="R144">
        <v>64</v>
      </c>
      <c s="13" r="S144">
        <v>0.08</v>
      </c>
      <c s="11" r="T144">
        <f>IF((O144=0),(W144*8),((R144/O144)*8))</f>
        <v>64</v>
      </c>
      <c s="11" r="U144">
        <f>IF((T144=0),0,(R144/T144))</f>
        <v>1</v>
      </c>
      <c s="4" r="V144"/>
      <c s="13" r="W144">
        <v>8</v>
      </c>
      <c s="24" r="X144">
        <v>0.458</v>
      </c>
    </row>
    <row r="145">
      <c s="16" r="A145">
        <v>40730.9583333333</v>
      </c>
      <c s="6" r="B145">
        <f>A145+time(5,0,0)</f>
        <v>40731.1666666667</v>
      </c>
      <c s="19" r="C145">
        <f>date(year(B145),month(B145),day(B145))</f>
        <v>40731</v>
      </c>
      <c s="17" r="D145">
        <f>hour(B145)</f>
        <v>4</v>
      </c>
      <c s="28" r="E145">
        <f>(8-G145)-M145</f>
        <v>8</v>
      </c>
      <c s="10" r="F145">
        <v>8</v>
      </c>
      <c s="21" r="G145">
        <v>0</v>
      </c>
      <c t="str" s="21" r="H145">
        <f>concat("AESbid:",(E145*1000))</f>
        <v>AESbid:8000</v>
      </c>
      <c t="str" s="21" r="I145">
        <f>concat("NYISOsched:",(F145*1000))</f>
        <v>NYISOsched:8000</v>
      </c>
      <c t="s" s="21" r="J145">
        <v>21</v>
      </c>
      <c t="str" s="21" r="K145">
        <f>concat("Planned:",(M145*1000))</f>
        <v>Planned:0</v>
      </c>
      <c t="str" s="5" r="L145">
        <f>concat("Settled:",(O145*1000))</f>
        <v>Settled:7991.7</v>
      </c>
      <c s="21" r="M145">
        <v>0</v>
      </c>
      <c s="3" r="N145"/>
      <c s="10" r="O145">
        <v>7.9917</v>
      </c>
      <c s="13" r="P145">
        <v>-0.139</v>
      </c>
      <c s="13" r="Q145">
        <v>-6.12</v>
      </c>
      <c s="13" r="R145">
        <v>63.1</v>
      </c>
      <c s="13" r="S145">
        <v>0.17</v>
      </c>
      <c s="11" r="T145">
        <f>IF((O145=0),(W145*8),((R145/O145)*8))</f>
        <v>63.1655342417758</v>
      </c>
      <c s="11" r="U145">
        <f>IF((T145=0),0,(R145/T145))</f>
        <v>0.9989625</v>
      </c>
      <c s="4" r="V145"/>
      <c s="13" r="W145">
        <v>8</v>
      </c>
      <c s="24" r="X145">
        <v>0.965</v>
      </c>
    </row>
    <row r="146">
      <c s="16" r="A146">
        <v>40731</v>
      </c>
      <c s="6" r="B146">
        <f>A146+time(5,0,0)</f>
        <v>40731.2083333333</v>
      </c>
      <c s="19" r="C146">
        <f>date(year(B146),month(B146),day(B146))</f>
        <v>40731</v>
      </c>
      <c s="17" r="D146">
        <f>hour(B146)</f>
        <v>5</v>
      </c>
      <c s="28" r="E146">
        <f>(8-G146)-M146</f>
        <v>8</v>
      </c>
      <c s="10" r="F146">
        <v>8</v>
      </c>
      <c s="21" r="G146">
        <v>0</v>
      </c>
      <c t="str" s="21" r="H146">
        <f>concat("AESbid:",(E146*1000))</f>
        <v>AESbid:8000</v>
      </c>
      <c t="str" s="21" r="I146">
        <f>concat("NYISOsched:",(F146*1000))</f>
        <v>NYISOsched:8000</v>
      </c>
      <c t="s" s="21" r="J146">
        <v>21</v>
      </c>
      <c t="str" s="21" r="K146">
        <f>concat("Planned:",(M146*1000))</f>
        <v>Planned:0</v>
      </c>
      <c t="str" s="5" r="L146">
        <f>concat("Settled:",(O146*1000))</f>
        <v>Settled:7891.7</v>
      </c>
      <c s="21" r="M146">
        <v>0</v>
      </c>
      <c s="3" r="N146"/>
      <c s="10" r="O146">
        <v>7.8917</v>
      </c>
      <c s="13" r="P146">
        <v>-0.66</v>
      </c>
      <c s="13" r="Q146">
        <v>-28.56</v>
      </c>
      <c s="13" r="R146">
        <v>53.27</v>
      </c>
      <c s="13" r="S146">
        <v>0.1</v>
      </c>
      <c s="11" r="T146">
        <f>IF((O146=0),(W146*8),((R146/O146)*8))</f>
        <v>54.0010390663609</v>
      </c>
      <c s="11" r="U146">
        <f>IF((T146=0),0,(R146/T146))</f>
        <v>0.9864625</v>
      </c>
      <c s="4" r="V146"/>
      <c s="13" r="W146">
        <v>6.75</v>
      </c>
      <c s="24" r="X146">
        <v>0.586</v>
      </c>
    </row>
    <row r="147">
      <c s="16" r="A147">
        <v>40731.0416666667</v>
      </c>
      <c s="6" r="B147">
        <f>A147+time(5,0,0)</f>
        <v>40731.25</v>
      </c>
      <c s="19" r="C147">
        <f>date(year(B147),month(B147),day(B147))</f>
        <v>40731</v>
      </c>
      <c s="17" r="D147">
        <f>hour(B147)</f>
        <v>6</v>
      </c>
      <c s="28" r="E147">
        <f>(8-G147)-M147</f>
        <v>8</v>
      </c>
      <c s="10" r="F147">
        <v>8</v>
      </c>
      <c s="21" r="G147">
        <v>0</v>
      </c>
      <c t="str" s="21" r="H147">
        <f>concat("AESbid:",(E147*1000))</f>
        <v>AESbid:8000</v>
      </c>
      <c t="str" s="21" r="I147">
        <f>concat("NYISOsched:",(F147*1000))</f>
        <v>NYISOsched:8000</v>
      </c>
      <c t="s" s="21" r="J147">
        <v>21</v>
      </c>
      <c t="str" s="21" r="K147">
        <f>concat("Planned:",(M147*1000))</f>
        <v>Planned:0</v>
      </c>
      <c t="str" s="5" r="L147">
        <f>concat("Settled:",(O147*1000))</f>
        <v>Settled:8000</v>
      </c>
      <c s="21" r="M147">
        <v>0</v>
      </c>
      <c s="3" r="N147"/>
      <c s="10" r="O147">
        <v>8</v>
      </c>
      <c s="13" r="P147">
        <v>-0.18</v>
      </c>
      <c s="13" r="Q147">
        <v>-7.14</v>
      </c>
      <c s="13" r="R147">
        <v>54</v>
      </c>
      <c s="13" r="S147">
        <v>0.2</v>
      </c>
      <c s="11" r="T147">
        <f>IF((O147=0),(W147*8),((R147/O147)*8))</f>
        <v>54</v>
      </c>
      <c s="11" r="U147">
        <f>IF((T147=0),0,(R147/T147))</f>
        <v>1</v>
      </c>
      <c s="4" r="V147"/>
      <c s="13" r="W147">
        <v>6.75</v>
      </c>
      <c s="24" r="X147">
        <v>1.135</v>
      </c>
    </row>
    <row r="148">
      <c s="16" r="A148">
        <v>40731.0833333333</v>
      </c>
      <c s="6" r="B148">
        <f>A148+time(5,0,0)</f>
        <v>40731.2916666667</v>
      </c>
      <c s="19" r="C148">
        <f>date(year(B148),month(B148),day(B148))</f>
        <v>40731</v>
      </c>
      <c s="17" r="D148">
        <f>hour(B148)</f>
        <v>7</v>
      </c>
      <c s="28" r="E148">
        <f>(8-G148)-M148</f>
        <v>8</v>
      </c>
      <c s="10" r="F148">
        <v>8</v>
      </c>
      <c s="21" r="G148">
        <v>0</v>
      </c>
      <c t="str" s="21" r="H148">
        <f>concat("AESbid:",(E148*1000))</f>
        <v>AESbid:8000</v>
      </c>
      <c t="str" s="21" r="I148">
        <f>concat("NYISOsched:",(F148*1000))</f>
        <v>NYISOsched:8000</v>
      </c>
      <c t="s" s="21" r="J148">
        <v>21</v>
      </c>
      <c t="str" s="21" r="K148">
        <f>concat("Planned:",(M148*1000))</f>
        <v>Planned:0</v>
      </c>
      <c t="str" s="5" r="L148">
        <f>concat("Settled:",(O148*1000))</f>
        <v>Settled:7950</v>
      </c>
      <c s="21" r="M148">
        <v>0</v>
      </c>
      <c s="3" r="N148"/>
      <c s="10" r="O148">
        <v>7.95</v>
      </c>
      <c s="13" r="P148">
        <v>-0.646</v>
      </c>
      <c s="13" r="Q148">
        <v>-25.05</v>
      </c>
      <c s="13" r="R148">
        <v>53.66</v>
      </c>
      <c s="13" r="S148">
        <v>0.09</v>
      </c>
      <c s="11" r="T148">
        <f>IF((O148=0),(W148*8),((R148/O148)*8))</f>
        <v>53.9974842767296</v>
      </c>
      <c s="11" r="U148">
        <f>IF((T148=0),0,(R148/T148))</f>
        <v>0.99375</v>
      </c>
      <c s="4" r="V148"/>
      <c s="13" r="W148">
        <v>6.75</v>
      </c>
      <c s="24" r="X148">
        <v>0.518</v>
      </c>
    </row>
    <row r="149">
      <c s="16" r="A149">
        <v>40731.125</v>
      </c>
      <c s="6" r="B149">
        <f>A149+time(5,0,0)</f>
        <v>40731.3333333333</v>
      </c>
      <c s="19" r="C149">
        <f>date(year(B149),month(B149),day(B149))</f>
        <v>40731</v>
      </c>
      <c s="17" r="D149">
        <f>hour(B149)</f>
        <v>8</v>
      </c>
      <c s="28" r="E149">
        <f>(8-G149)-M149</f>
        <v>8</v>
      </c>
      <c s="10" r="F149">
        <v>8</v>
      </c>
      <c s="21" r="G149">
        <v>0</v>
      </c>
      <c t="str" s="21" r="H149">
        <f>concat("AESbid:",(E149*1000))</f>
        <v>AESbid:8000</v>
      </c>
      <c t="str" s="21" r="I149">
        <f>concat("NYISOsched:",(F149*1000))</f>
        <v>NYISOsched:8000</v>
      </c>
      <c t="s" s="21" r="J149">
        <v>21</v>
      </c>
      <c t="str" s="21" r="K149">
        <f>concat("Planned:",(M149*1000))</f>
        <v>Planned:0</v>
      </c>
      <c t="str" s="5" r="L149">
        <f>concat("Settled:",(O149*1000))</f>
        <v>Settled:8000</v>
      </c>
      <c s="21" r="M149">
        <v>0</v>
      </c>
      <c s="3" r="N149"/>
      <c s="10" r="O149">
        <v>8</v>
      </c>
      <c s="13" r="P149">
        <v>-0.031</v>
      </c>
      <c s="13" r="Q149">
        <v>-1.12</v>
      </c>
      <c s="13" r="R149">
        <v>54</v>
      </c>
      <c s="13" r="S149">
        <v>0.13</v>
      </c>
      <c s="11" r="T149">
        <f>IF((O149=0),(W149*8),((R149/O149)*8))</f>
        <v>54</v>
      </c>
      <c s="11" r="U149">
        <f>IF((T149=0),0,(R149/T149))</f>
        <v>1</v>
      </c>
      <c s="4" r="V149"/>
      <c s="13" r="W149">
        <v>7.97</v>
      </c>
      <c s="24" r="X149">
        <v>0.725</v>
      </c>
    </row>
    <row r="150">
      <c s="16" r="A150">
        <v>40731.1666666667</v>
      </c>
      <c s="6" r="B150">
        <f>A150+time(5,0,0)</f>
        <v>40731.375</v>
      </c>
      <c s="19" r="C150">
        <f>date(year(B150),month(B150),day(B150))</f>
        <v>40731</v>
      </c>
      <c s="17" r="D150">
        <f>hour(B150)</f>
        <v>9</v>
      </c>
      <c s="28" r="E150">
        <f>(8-G150)-M150</f>
        <v>8</v>
      </c>
      <c s="10" r="F150">
        <v>8</v>
      </c>
      <c s="21" r="G150">
        <v>0</v>
      </c>
      <c t="str" s="21" r="H150">
        <f>concat("AESbid:",(E150*1000))</f>
        <v>AESbid:8000</v>
      </c>
      <c t="str" s="21" r="I150">
        <f>concat("NYISOsched:",(F150*1000))</f>
        <v>NYISOsched:8000</v>
      </c>
      <c t="s" s="21" r="J150">
        <v>21</v>
      </c>
      <c t="str" s="21" r="K150">
        <f>concat("Planned:",(M150*1000))</f>
        <v>Planned:0</v>
      </c>
      <c t="str" s="5" r="L150">
        <f>concat("Settled:",(O150*1000))</f>
        <v>Settled:7883.3</v>
      </c>
      <c s="21" r="M150">
        <v>0</v>
      </c>
      <c s="3" r="N150"/>
      <c s="10" r="O150">
        <v>7.8833</v>
      </c>
      <c s="13" r="P150">
        <v>0.098</v>
      </c>
      <c s="13" r="Q150">
        <v>3.88</v>
      </c>
      <c s="13" r="R150">
        <v>53.21</v>
      </c>
      <c s="13" r="S150">
        <v>0.15</v>
      </c>
      <c s="11" r="T150">
        <f>IF((O150=0),(W150*8),((R150/O150)*8))</f>
        <v>53.997691322162</v>
      </c>
      <c s="11" r="U150">
        <f>IF((T150=0),0,(R150/T150))</f>
        <v>0.9854125</v>
      </c>
      <c s="4" r="V150"/>
      <c s="13" r="W150">
        <v>9.35</v>
      </c>
      <c s="24" r="X150">
        <v>0.859</v>
      </c>
    </row>
    <row r="151">
      <c s="16" r="A151">
        <v>40731.2083333333</v>
      </c>
      <c s="6" r="B151">
        <f>A151+time(5,0,0)</f>
        <v>40731.4166666667</v>
      </c>
      <c s="19" r="C151">
        <f>date(year(B151),month(B151),day(B151))</f>
        <v>40731</v>
      </c>
      <c s="17" r="D151">
        <f>hour(B151)</f>
        <v>10</v>
      </c>
      <c s="28" r="E151">
        <f>(8-G151)-M151</f>
        <v>8</v>
      </c>
      <c s="10" r="F151">
        <v>8</v>
      </c>
      <c s="21" r="G151">
        <v>0</v>
      </c>
      <c t="str" s="21" r="H151">
        <f>concat("AESbid:",(E151*1000))</f>
        <v>AESbid:8000</v>
      </c>
      <c t="str" s="21" r="I151">
        <f>concat("NYISOsched:",(F151*1000))</f>
        <v>NYISOsched:8000</v>
      </c>
      <c t="s" s="21" r="J151">
        <v>21</v>
      </c>
      <c t="str" s="21" r="K151">
        <f>concat("Planned:",(M151*1000))</f>
        <v>Planned:0</v>
      </c>
      <c t="str" s="5" r="L151">
        <f>concat("Settled:",(O151*1000))</f>
        <v>Settled:7900</v>
      </c>
      <c s="21" r="M151">
        <v>0</v>
      </c>
      <c s="3" r="N151"/>
      <c s="10" r="O151">
        <v>7.9</v>
      </c>
      <c s="13" r="P151">
        <v>-1.036</v>
      </c>
      <c s="13" r="Q151">
        <v>-43.45</v>
      </c>
      <c s="13" r="R151">
        <v>56.56</v>
      </c>
      <c s="13" r="S151">
        <v>0.06</v>
      </c>
      <c s="11" r="T151">
        <f>IF((O151=0),(W151*8),((R151/O151)*8))</f>
        <v>57.2759493670886</v>
      </c>
      <c s="11" r="U151">
        <f>IF((T151=0),0,(R151/T151))</f>
        <v>0.9875</v>
      </c>
      <c s="4" r="V151"/>
      <c s="13" r="W151">
        <v>9.31</v>
      </c>
      <c s="24" r="X151">
        <v>0.358</v>
      </c>
    </row>
    <row r="152">
      <c s="16" r="A152">
        <v>40731.25</v>
      </c>
      <c s="6" r="B152">
        <f>A152+time(5,0,0)</f>
        <v>40731.4583333333</v>
      </c>
      <c s="19" r="C152">
        <f>date(year(B152),month(B152),day(B152))</f>
        <v>40731</v>
      </c>
      <c s="17" r="D152">
        <f>hour(B152)</f>
        <v>11</v>
      </c>
      <c s="28" r="E152">
        <f>(8-G152)-M152</f>
        <v>8</v>
      </c>
      <c s="10" r="F152">
        <v>8</v>
      </c>
      <c s="21" r="G152">
        <v>0</v>
      </c>
      <c t="str" s="21" r="H152">
        <f>concat("AESbid:",(E152*1000))</f>
        <v>AESbid:8000</v>
      </c>
      <c t="str" s="21" r="I152">
        <f>concat("NYISOsched:",(F152*1000))</f>
        <v>NYISOsched:8000</v>
      </c>
      <c t="s" s="21" r="J152">
        <v>21</v>
      </c>
      <c t="str" s="21" r="K152">
        <f>concat("Planned:",(M152*1000))</f>
        <v>Planned:0</v>
      </c>
      <c t="str" s="5" r="L152">
        <f>concat("Settled:",(O152*1000))</f>
        <v>Settled:8000</v>
      </c>
      <c s="21" r="M152">
        <v>0</v>
      </c>
      <c s="3" r="N152"/>
      <c s="10" r="O152">
        <v>8</v>
      </c>
      <c s="13" r="P152">
        <v>0.118</v>
      </c>
      <c s="13" r="Q152">
        <v>4.22</v>
      </c>
      <c s="13" r="R152">
        <v>80.01</v>
      </c>
      <c s="13" r="S152">
        <v>0.11</v>
      </c>
      <c s="11" r="T152">
        <f>IF((O152=0),(W152*8),((R152/O152)*8))</f>
        <v>80.01</v>
      </c>
      <c s="11" r="U152">
        <f>IF((T152=0),0,(R152/T152))</f>
        <v>1</v>
      </c>
      <c s="4" r="V152"/>
      <c s="13" r="W152">
        <v>13.23</v>
      </c>
      <c s="24" r="X152">
        <v>0.629</v>
      </c>
    </row>
    <row r="153">
      <c s="16" r="A153">
        <v>40731.2916666667</v>
      </c>
      <c s="6" r="B153">
        <f>A153+time(5,0,0)</f>
        <v>40731.5</v>
      </c>
      <c s="19" r="C153">
        <f>date(year(B153),month(B153),day(B153))</f>
        <v>40731</v>
      </c>
      <c s="17" r="D153">
        <f>hour(B153)</f>
        <v>12</v>
      </c>
      <c s="28" r="E153">
        <f>(8-G153)-M153</f>
        <v>8</v>
      </c>
      <c s="10" r="F153">
        <v>8</v>
      </c>
      <c s="21" r="G153">
        <v>0</v>
      </c>
      <c t="str" s="21" r="H153">
        <f>concat("AESbid:",(E153*1000))</f>
        <v>AESbid:8000</v>
      </c>
      <c t="str" s="21" r="I153">
        <f>concat("NYISOsched:",(F153*1000))</f>
        <v>NYISOsched:8000</v>
      </c>
      <c t="s" s="21" r="J153">
        <v>21</v>
      </c>
      <c t="str" s="21" r="K153">
        <f>concat("Planned:",(M153*1000))</f>
        <v>Planned:0</v>
      </c>
      <c t="str" s="5" r="L153">
        <f>concat("Settled:",(O153*1000))</f>
        <v>Settled:7922</v>
      </c>
      <c s="21" r="M153">
        <v>0</v>
      </c>
      <c s="3" r="N153"/>
      <c s="10" r="O153">
        <v>7.922</v>
      </c>
      <c s="13" r="P153">
        <v>-0.307</v>
      </c>
      <c s="13" r="Q153">
        <v>-13.93</v>
      </c>
      <c s="13" r="R153">
        <v>69.89</v>
      </c>
      <c s="13" r="S153">
        <v>0.12</v>
      </c>
      <c s="11" r="T153">
        <f>IF((O153=0),(W153*8),((R153/O153)*8))</f>
        <v>70.5781368341328</v>
      </c>
      <c s="11" r="U153">
        <f>IF((T153=0),0,(R153/T153))</f>
        <v>0.99025</v>
      </c>
      <c s="4" r="V153"/>
      <c s="13" r="W153">
        <v>8</v>
      </c>
      <c s="24" r="X153">
        <v>0.684</v>
      </c>
    </row>
    <row r="154">
      <c s="16" r="A154">
        <v>40731.3333333333</v>
      </c>
      <c s="6" r="B154">
        <f>A154+time(5,0,0)</f>
        <v>40731.5416666667</v>
      </c>
      <c s="19" r="C154">
        <f>date(year(B154),month(B154),day(B154))</f>
        <v>40731</v>
      </c>
      <c s="17" r="D154">
        <f>hour(B154)</f>
        <v>13</v>
      </c>
      <c s="28" r="E154">
        <f>(8-G154)-M154</f>
        <v>8</v>
      </c>
      <c s="10" r="F154">
        <v>8</v>
      </c>
      <c s="21" r="G154">
        <v>0</v>
      </c>
      <c t="str" s="21" r="H154">
        <f>concat("AESbid:",(E154*1000))</f>
        <v>AESbid:8000</v>
      </c>
      <c t="str" s="21" r="I154">
        <f>concat("NYISOsched:",(F154*1000))</f>
        <v>NYISOsched:8000</v>
      </c>
      <c t="s" s="21" r="J154">
        <v>21</v>
      </c>
      <c t="str" s="21" r="K154">
        <f>concat("Planned:",(M154*1000))</f>
        <v>Planned:0</v>
      </c>
      <c t="str" s="5" r="L154">
        <f>concat("Settled:",(O154*1000))</f>
        <v>Settled:7679.2</v>
      </c>
      <c s="21" r="M154">
        <v>0</v>
      </c>
      <c s="3" r="N154"/>
      <c s="10" r="O154">
        <v>7.6792</v>
      </c>
      <c s="13" r="P154">
        <v>-0.228</v>
      </c>
      <c s="13" r="Q154">
        <v>-10.84</v>
      </c>
      <c s="13" r="R154">
        <v>63.97</v>
      </c>
      <c s="13" r="S154">
        <v>0.12</v>
      </c>
      <c s="11" r="T154">
        <f>IF((O154=0),(W154*8),((R154/O154)*8))</f>
        <v>66.6423585790186</v>
      </c>
      <c s="11" r="U154">
        <f>IF((T154=0),0,(R154/T154))</f>
        <v>0.9599</v>
      </c>
      <c s="4" r="V154"/>
      <c s="13" r="W154">
        <v>8</v>
      </c>
      <c s="24" r="X154">
        <v>0.662</v>
      </c>
    </row>
    <row r="155">
      <c s="16" r="A155">
        <v>40731.375</v>
      </c>
      <c s="6" r="B155">
        <f>A155+time(5,0,0)</f>
        <v>40731.5833333333</v>
      </c>
      <c s="19" r="C155">
        <f>date(year(B155),month(B155),day(B155))</f>
        <v>40731</v>
      </c>
      <c s="17" r="D155">
        <f>hour(B155)</f>
        <v>14</v>
      </c>
      <c s="28" r="E155">
        <f>(8-G155)-M155</f>
        <v>8</v>
      </c>
      <c s="10" r="F155">
        <v>8</v>
      </c>
      <c s="21" r="G155">
        <v>0</v>
      </c>
      <c t="str" s="21" r="H155">
        <f>concat("AESbid:",(E155*1000))</f>
        <v>AESbid:8000</v>
      </c>
      <c t="str" s="21" r="I155">
        <f>concat("NYISOsched:",(F155*1000))</f>
        <v>NYISOsched:8000</v>
      </c>
      <c t="s" s="21" r="J155">
        <v>21</v>
      </c>
      <c t="str" s="21" r="K155">
        <f>concat("Planned:",(M155*1000))</f>
        <v>Planned:0</v>
      </c>
      <c t="str" s="5" r="L155">
        <f>concat("Settled:",(O155*1000))</f>
        <v>Settled:7658.299999999999</v>
      </c>
      <c s="21" r="M155">
        <v>0</v>
      </c>
      <c s="3" r="N155"/>
      <c s="10" r="O155">
        <v>7.6583</v>
      </c>
      <c s="13" r="P155">
        <v>-0.108</v>
      </c>
      <c s="13" r="Q155">
        <v>-5.57</v>
      </c>
      <c s="13" r="R155">
        <v>79.53</v>
      </c>
      <c s="13" r="S155">
        <v>0.09</v>
      </c>
      <c s="11" r="T155">
        <f>IF((O155=0),(W155*8),((R155/O155)*8))</f>
        <v>83.0784900043091</v>
      </c>
      <c s="11" r="U155">
        <f>IF((T155=0),0,(R155/T155))</f>
        <v>0.9572875</v>
      </c>
      <c s="4" r="V155"/>
      <c s="13" r="W155">
        <v>12</v>
      </c>
      <c s="24" r="X155">
        <v>0.533</v>
      </c>
    </row>
    <row r="156">
      <c s="16" r="A156">
        <v>40731.4166666667</v>
      </c>
      <c s="6" r="B156">
        <f>A156+time(5,0,0)</f>
        <v>40731.625</v>
      </c>
      <c s="19" r="C156">
        <f>date(year(B156),month(B156),day(B156))</f>
        <v>40731</v>
      </c>
      <c s="17" r="D156">
        <f>hour(B156)</f>
        <v>15</v>
      </c>
      <c s="28" r="E156">
        <f>(8-G156)-M156</f>
        <v>8</v>
      </c>
      <c s="10" r="F156">
        <v>8</v>
      </c>
      <c s="21" r="G156">
        <v>0</v>
      </c>
      <c t="str" s="21" r="H156">
        <f>concat("AESbid:",(E156*1000))</f>
        <v>AESbid:8000</v>
      </c>
      <c t="str" s="21" r="I156">
        <f>concat("NYISOsched:",(F156*1000))</f>
        <v>NYISOsched:8000</v>
      </c>
      <c t="s" s="21" r="J156">
        <v>21</v>
      </c>
      <c t="str" s="21" r="K156">
        <f>concat("Planned:",(M156*1000))</f>
        <v>Planned:0</v>
      </c>
      <c t="str" s="5" r="L156">
        <f>concat("Settled:",(O156*1000))</f>
        <v>Settled:7766.7</v>
      </c>
      <c s="21" r="M156">
        <v>0</v>
      </c>
      <c s="3" r="N156"/>
      <c s="10" r="O156">
        <v>7.7667</v>
      </c>
      <c s="13" r="P156">
        <v>-0.333</v>
      </c>
      <c s="13" r="Q156">
        <v>-13.31</v>
      </c>
      <c s="13" r="R156">
        <v>58.89</v>
      </c>
      <c s="13" r="S156">
        <v>0.11</v>
      </c>
      <c s="11" r="T156">
        <f>IF((O156=0),(W156*8),((R156/O156)*8))</f>
        <v>60.6589671288964</v>
      </c>
      <c s="11" r="U156">
        <f>IF((T156=0),0,(R156/T156))</f>
        <v>0.9708375</v>
      </c>
      <c s="4" r="V156"/>
      <c s="13" r="W156">
        <v>12</v>
      </c>
      <c s="24" r="X156">
        <v>0.629</v>
      </c>
    </row>
    <row r="157">
      <c s="16" r="A157">
        <v>40731.4583333333</v>
      </c>
      <c s="6" r="B157">
        <f>A157+time(5,0,0)</f>
        <v>40731.6666666667</v>
      </c>
      <c s="19" r="C157">
        <f>date(year(B157),month(B157),day(B157))</f>
        <v>40731</v>
      </c>
      <c s="17" r="D157">
        <f>hour(B157)</f>
        <v>16</v>
      </c>
      <c s="28" r="E157">
        <f>(8-G157)-M157</f>
        <v>8</v>
      </c>
      <c s="10" r="F157">
        <v>8</v>
      </c>
      <c s="21" r="G157">
        <v>0</v>
      </c>
      <c t="str" s="21" r="H157">
        <f>concat("AESbid:",(E157*1000))</f>
        <v>AESbid:8000</v>
      </c>
      <c t="str" s="21" r="I157">
        <f>concat("NYISOsched:",(F157*1000))</f>
        <v>NYISOsched:8000</v>
      </c>
      <c t="s" s="21" r="J157">
        <v>21</v>
      </c>
      <c t="str" s="21" r="K157">
        <f>concat("Planned:",(M157*1000))</f>
        <v>Planned:0</v>
      </c>
      <c t="str" s="5" r="L157">
        <f>concat("Settled:",(O157*1000))</f>
        <v>Settled:7808.3</v>
      </c>
      <c s="21" r="M157">
        <v>0</v>
      </c>
      <c s="3" r="N157"/>
      <c s="10" r="O157">
        <v>7.8083</v>
      </c>
      <c s="13" r="P157">
        <v>-0.466</v>
      </c>
      <c s="13" r="Q157">
        <v>-19.17</v>
      </c>
      <c s="13" r="R157">
        <v>117.13</v>
      </c>
      <c s="13" r="S157">
        <v>0.14</v>
      </c>
      <c s="11" r="T157">
        <f>IF((O157=0),(W157*8),((R157/O157)*8))</f>
        <v>120.005635029392</v>
      </c>
      <c s="11" r="U157">
        <f>IF((T157=0),0,(R157/T157))</f>
        <v>0.9760375</v>
      </c>
      <c s="4" r="V157"/>
      <c s="13" r="W157">
        <v>15</v>
      </c>
      <c s="24" r="X157">
        <v>0.804</v>
      </c>
    </row>
    <row r="158">
      <c s="16" r="A158">
        <v>40731.5</v>
      </c>
      <c s="6" r="B158">
        <f>A158+time(5,0,0)</f>
        <v>40731.7083333333</v>
      </c>
      <c s="19" r="C158">
        <f>date(year(B158),month(B158),day(B158))</f>
        <v>40731</v>
      </c>
      <c s="17" r="D158">
        <f>hour(B158)</f>
        <v>17</v>
      </c>
      <c s="28" r="E158">
        <f>(8-G158)-M158</f>
        <v>8</v>
      </c>
      <c s="10" r="F158">
        <v>8</v>
      </c>
      <c s="21" r="G158">
        <v>0</v>
      </c>
      <c t="str" s="21" r="H158">
        <f>concat("AESbid:",(E158*1000))</f>
        <v>AESbid:8000</v>
      </c>
      <c t="str" s="21" r="I158">
        <f>concat("NYISOsched:",(F158*1000))</f>
        <v>NYISOsched:8000</v>
      </c>
      <c t="s" s="21" r="J158">
        <v>21</v>
      </c>
      <c t="str" s="21" r="K158">
        <f>concat("Planned:",(M158*1000))</f>
        <v>Planned:0</v>
      </c>
      <c t="str" s="5" r="L158">
        <f>concat("Settled:",(O158*1000))</f>
        <v>Settled:7966.700000000001</v>
      </c>
      <c s="21" r="M158">
        <v>0</v>
      </c>
      <c s="3" r="N158"/>
      <c s="10" r="O158">
        <v>7.9667</v>
      </c>
      <c s="13" r="P158">
        <v>-0.231</v>
      </c>
      <c s="13" r="Q158">
        <v>-9.71</v>
      </c>
      <c s="13" r="R158">
        <v>119.5</v>
      </c>
      <c s="13" r="S158">
        <v>0.09</v>
      </c>
      <c s="11" r="T158">
        <f>IF((O158=0),(W158*8),((R158/O158)*8))</f>
        <v>119.999497910051</v>
      </c>
      <c s="11" r="U158">
        <f>IF((T158=0),0,(R158/T158))</f>
        <v>0.9958375</v>
      </c>
      <c s="4" r="V158"/>
      <c s="13" r="W158">
        <v>15</v>
      </c>
      <c s="24" r="X158">
        <v>0.499</v>
      </c>
    </row>
    <row r="159">
      <c s="16" r="A159">
        <v>40731.5416666667</v>
      </c>
      <c s="6" r="B159">
        <f>A159+time(5,0,0)</f>
        <v>40731.75</v>
      </c>
      <c s="19" r="C159">
        <f>date(year(B159),month(B159),day(B159))</f>
        <v>40731</v>
      </c>
      <c s="17" r="D159">
        <f>hour(B159)</f>
        <v>18</v>
      </c>
      <c s="28" r="E159">
        <f>(8-G159)-M159</f>
        <v>8</v>
      </c>
      <c s="10" r="F159">
        <v>8</v>
      </c>
      <c s="21" r="G159">
        <v>0</v>
      </c>
      <c t="str" s="21" r="H159">
        <f>concat("AESbid:",(E159*1000))</f>
        <v>AESbid:8000</v>
      </c>
      <c t="str" s="21" r="I159">
        <f>concat("NYISOsched:",(F159*1000))</f>
        <v>NYISOsched:8000</v>
      </c>
      <c t="s" s="21" r="J159">
        <v>21</v>
      </c>
      <c t="str" s="21" r="K159">
        <f>concat("Planned:",(M159*1000))</f>
        <v>Planned:0</v>
      </c>
      <c t="str" s="5" r="L159">
        <f>concat("Settled:",(O159*1000))</f>
        <v>Settled:7775</v>
      </c>
      <c s="21" r="M159">
        <v>0</v>
      </c>
      <c s="3" r="N159"/>
      <c s="10" r="O159">
        <v>7.775</v>
      </c>
      <c s="13" r="P159">
        <v>-0.362</v>
      </c>
      <c s="13" r="Q159">
        <v>-19.58</v>
      </c>
      <c s="13" r="R159">
        <v>167.08</v>
      </c>
      <c s="13" r="S159">
        <v>0.16</v>
      </c>
      <c s="11" r="T159">
        <f>IF((O159=0),(W159*8),((R159/O159)*8))</f>
        <v>171.915112540193</v>
      </c>
      <c s="11" r="U159">
        <f>IF((T159=0),0,(R159/T159))</f>
        <v>0.971875</v>
      </c>
      <c s="4" r="V159"/>
      <c s="13" r="W159">
        <v>15</v>
      </c>
      <c s="24" r="X159">
        <v>0.924</v>
      </c>
    </row>
    <row r="160">
      <c s="16" r="A160">
        <v>40731.5833333333</v>
      </c>
      <c s="6" r="B160">
        <f>A160+time(5,0,0)</f>
        <v>40731.7916666667</v>
      </c>
      <c s="19" r="C160">
        <f>date(year(B160),month(B160),day(B160))</f>
        <v>40731</v>
      </c>
      <c s="17" r="D160">
        <f>hour(B160)</f>
        <v>19</v>
      </c>
      <c s="28" r="E160">
        <f>(8-G160)-M160</f>
        <v>8</v>
      </c>
      <c s="10" r="F160">
        <v>8</v>
      </c>
      <c s="21" r="G160">
        <v>0</v>
      </c>
      <c t="str" s="21" r="H160">
        <f>concat("AESbid:",(E160*1000))</f>
        <v>AESbid:8000</v>
      </c>
      <c t="str" s="21" r="I160">
        <f>concat("NYISOsched:",(F160*1000))</f>
        <v>NYISOsched:8000</v>
      </c>
      <c t="s" s="21" r="J160">
        <v>21</v>
      </c>
      <c t="str" s="21" r="K160">
        <f>concat("Planned:",(M160*1000))</f>
        <v>Planned:0</v>
      </c>
      <c t="str" s="5" r="L160">
        <f>concat("Settled:",(O160*1000))</f>
        <v>Settled:7858.3</v>
      </c>
      <c s="21" r="M160">
        <v>0</v>
      </c>
      <c s="3" r="N160"/>
      <c s="10" r="O160">
        <v>7.8583</v>
      </c>
      <c s="13" r="P160">
        <v>-0.963</v>
      </c>
      <c s="13" r="Q160">
        <v>-42.23</v>
      </c>
      <c s="13" r="R160">
        <v>117.88</v>
      </c>
      <c s="13" r="S160">
        <v>0.12</v>
      </c>
      <c s="11" r="T160">
        <f>IF((O160=0),(W160*8),((R160/O160)*8))</f>
        <v>120.005599175394</v>
      </c>
      <c s="11" r="U160">
        <f>IF((T160=0),0,(R160/T160))</f>
        <v>0.9822875</v>
      </c>
      <c s="4" r="V160"/>
      <c s="13" r="W160">
        <v>15</v>
      </c>
      <c s="24" r="X160">
        <v>0.71</v>
      </c>
    </row>
    <row r="161">
      <c s="16" r="A161">
        <v>40731.625</v>
      </c>
      <c s="6" r="B161">
        <f>A161+time(5,0,0)</f>
        <v>40731.8333333333</v>
      </c>
      <c s="19" r="C161">
        <f>date(year(B161),month(B161),day(B161))</f>
        <v>40731</v>
      </c>
      <c s="17" r="D161">
        <f>hour(B161)</f>
        <v>20</v>
      </c>
      <c s="28" r="E161">
        <f>(8-G161)-M161</f>
        <v>8</v>
      </c>
      <c s="10" r="F161">
        <v>8</v>
      </c>
      <c s="21" r="G161">
        <v>0</v>
      </c>
      <c t="str" s="21" r="H161">
        <f>concat("AESbid:",(E161*1000))</f>
        <v>AESbid:8000</v>
      </c>
      <c t="str" s="21" r="I161">
        <f>concat("NYISOsched:",(F161*1000))</f>
        <v>NYISOsched:8000</v>
      </c>
      <c t="s" s="21" r="J161">
        <v>21</v>
      </c>
      <c t="str" s="21" r="K161">
        <f>concat("Planned:",(M161*1000))</f>
        <v>Planned:0</v>
      </c>
      <c t="str" s="5" r="L161">
        <f>concat("Settled:",(O161*1000))</f>
        <v>Settled:8000</v>
      </c>
      <c s="21" r="M161">
        <v>0</v>
      </c>
      <c s="3" r="N161"/>
      <c s="10" r="O161">
        <v>8</v>
      </c>
      <c s="13" r="P161">
        <v>-0.456</v>
      </c>
      <c s="13" r="Q161">
        <v>-19.62</v>
      </c>
      <c s="13" r="R161">
        <v>107.59</v>
      </c>
      <c s="13" r="S161">
        <v>0.02</v>
      </c>
      <c s="11" r="T161">
        <f>IF((O161=0),(W161*8),((R161/O161)*8))</f>
        <v>107.59</v>
      </c>
      <c s="11" r="U161">
        <f>IF((T161=0),0,(R161/T161))</f>
        <v>1</v>
      </c>
      <c s="4" r="V161"/>
      <c s="13" r="W161">
        <v>15</v>
      </c>
      <c s="24" r="X161">
        <v>0.142</v>
      </c>
    </row>
    <row r="162">
      <c s="16" r="A162">
        <v>40731.6666666667</v>
      </c>
      <c s="6" r="B162">
        <f>A162+time(5,0,0)</f>
        <v>40731.875</v>
      </c>
      <c s="19" r="C162">
        <f>date(year(B162),month(B162),day(B162))</f>
        <v>40731</v>
      </c>
      <c s="17" r="D162">
        <f>hour(B162)</f>
        <v>21</v>
      </c>
      <c s="28" r="E162">
        <f>(8-G162)-M162</f>
        <v>8</v>
      </c>
      <c s="10" r="F162">
        <v>8</v>
      </c>
      <c s="21" r="G162">
        <v>0</v>
      </c>
      <c t="str" s="21" r="H162">
        <f>concat("AESbid:",(E162*1000))</f>
        <v>AESbid:8000</v>
      </c>
      <c t="str" s="21" r="I162">
        <f>concat("NYISOsched:",(F162*1000))</f>
        <v>NYISOsched:8000</v>
      </c>
      <c t="s" s="21" r="J162">
        <v>21</v>
      </c>
      <c t="str" s="21" r="K162">
        <f>concat("Planned:",(M162*1000))</f>
        <v>Planned:0</v>
      </c>
      <c t="str" s="5" r="L162">
        <f>concat("Settled:",(O162*1000))</f>
        <v>Settled:7950</v>
      </c>
      <c s="21" r="M162">
        <v>0</v>
      </c>
      <c s="3" r="N162"/>
      <c s="10" r="O162">
        <v>7.95</v>
      </c>
      <c s="13" r="P162">
        <v>-0.47</v>
      </c>
      <c s="13" r="Q162">
        <v>-22.46</v>
      </c>
      <c s="13" r="R162">
        <v>126.63</v>
      </c>
      <c s="13" r="S162">
        <v>0.17</v>
      </c>
      <c s="11" r="T162">
        <f>IF((O162=0),(W162*8),((R162/O162)*8))</f>
        <v>127.42641509434</v>
      </c>
      <c s="11" r="U162">
        <f>IF((T162=0),0,(R162/T162))</f>
        <v>0.99375</v>
      </c>
      <c s="4" r="V162"/>
      <c s="13" r="W162">
        <v>15</v>
      </c>
      <c s="24" r="X162">
        <v>0.948</v>
      </c>
    </row>
    <row r="163">
      <c s="16" r="A163">
        <v>40731.7083333333</v>
      </c>
      <c s="6" r="B163">
        <f>A163+time(5,0,0)</f>
        <v>40731.9166666667</v>
      </c>
      <c s="19" r="C163">
        <f>date(year(B163),month(B163),day(B163))</f>
        <v>40731</v>
      </c>
      <c s="17" r="D163">
        <f>hour(B163)</f>
        <v>22</v>
      </c>
      <c s="28" r="E163">
        <f>(8-G163)-M163</f>
        <v>8</v>
      </c>
      <c s="10" r="F163">
        <v>8</v>
      </c>
      <c s="21" r="G163">
        <v>0</v>
      </c>
      <c t="str" s="21" r="H163">
        <f>concat("AESbid:",(E163*1000))</f>
        <v>AESbid:8000</v>
      </c>
      <c t="str" s="21" r="I163">
        <f>concat("NYISOsched:",(F163*1000))</f>
        <v>NYISOsched:8000</v>
      </c>
      <c t="s" s="21" r="J163">
        <v>21</v>
      </c>
      <c t="str" s="21" r="K163">
        <f>concat("Planned:",(M163*1000))</f>
        <v>Planned:0</v>
      </c>
      <c t="str" s="5" r="L163">
        <f>concat("Settled:",(O163*1000))</f>
        <v>Settled:7950</v>
      </c>
      <c s="21" r="M163">
        <v>0</v>
      </c>
      <c s="3" r="N163"/>
      <c s="10" r="O163">
        <v>7.95</v>
      </c>
      <c s="13" r="P163">
        <v>-0.079</v>
      </c>
      <c s="13" r="Q163">
        <v>-3.48</v>
      </c>
      <c s="13" r="R163">
        <v>118.06</v>
      </c>
      <c s="13" r="S163">
        <v>0.19</v>
      </c>
      <c s="11" r="T163">
        <f>IF((O163=0),(W163*8),((R163/O163)*8))</f>
        <v>118.80251572327</v>
      </c>
      <c s="11" r="U163">
        <f>IF((T163=0),0,(R163/T163))</f>
        <v>0.99375</v>
      </c>
      <c s="4" r="V163"/>
      <c s="13" r="W163">
        <v>15</v>
      </c>
      <c s="24" r="X163">
        <v>1.102</v>
      </c>
    </row>
    <row r="164">
      <c s="16" r="A164">
        <v>40731.75</v>
      </c>
      <c s="6" r="B164">
        <f>A164+time(5,0,0)</f>
        <v>40731.9583333333</v>
      </c>
      <c s="19" r="C164">
        <f>date(year(B164),month(B164),day(B164))</f>
        <v>40731</v>
      </c>
      <c s="17" r="D164">
        <f>hour(B164)</f>
        <v>23</v>
      </c>
      <c s="28" r="E164">
        <f>(8-G164)-M164</f>
        <v>8</v>
      </c>
      <c s="10" r="F164">
        <v>8</v>
      </c>
      <c s="21" r="G164">
        <v>0</v>
      </c>
      <c t="str" s="21" r="H164">
        <f>concat("AESbid:",(E164*1000))</f>
        <v>AESbid:8000</v>
      </c>
      <c t="str" s="21" r="I164">
        <f>concat("NYISOsched:",(F164*1000))</f>
        <v>NYISOsched:8000</v>
      </c>
      <c t="s" s="21" r="J164">
        <v>21</v>
      </c>
      <c t="str" s="21" r="K164">
        <f>concat("Planned:",(M164*1000))</f>
        <v>Planned:0</v>
      </c>
      <c t="str" s="5" r="L164">
        <f>concat("Settled:",(O164*1000))</f>
        <v>Settled:7775</v>
      </c>
      <c s="21" r="M164">
        <v>0</v>
      </c>
      <c s="3" r="N164"/>
      <c s="10" r="O164">
        <v>7.775</v>
      </c>
      <c s="13" r="P164">
        <v>-0.399</v>
      </c>
      <c s="13" r="Q164">
        <v>-22.88</v>
      </c>
      <c s="13" r="R164">
        <v>138.94</v>
      </c>
      <c s="13" r="S164">
        <v>0.13</v>
      </c>
      <c s="11" r="T164">
        <f>IF((O164=0),(W164*8),((R164/O164)*8))</f>
        <v>142.96077170418</v>
      </c>
      <c s="11" r="U164">
        <f>IF((T164=0),0,(R164/T164))</f>
        <v>0.971875</v>
      </c>
      <c s="4" r="V164"/>
      <c s="13" r="W164">
        <v>15</v>
      </c>
      <c s="24" r="X164">
        <v>0.722</v>
      </c>
    </row>
    <row r="165">
      <c s="16" r="A165">
        <v>40731.7916666667</v>
      </c>
      <c s="19" r="B165">
        <f>A165+time(5,0,0)</f>
        <v>40732</v>
      </c>
      <c s="19" r="C165">
        <f>date(year(B165),month(B165),day(B165))</f>
        <v>40732</v>
      </c>
      <c s="17" r="D165">
        <f>hour(B165)</f>
        <v>0</v>
      </c>
      <c s="28" r="E165">
        <f>(8-G165)-M165</f>
        <v>8</v>
      </c>
      <c s="10" r="F165">
        <v>8</v>
      </c>
      <c s="21" r="G165">
        <v>0</v>
      </c>
      <c t="str" s="21" r="H165">
        <f>concat("AESbid:",(E165*1000))</f>
        <v>AESbid:8000</v>
      </c>
      <c t="str" s="21" r="I165">
        <f>concat("NYISOsched:",(F165*1000))</f>
        <v>NYISOsched:8000</v>
      </c>
      <c t="s" s="21" r="J165">
        <v>21</v>
      </c>
      <c t="str" s="21" r="K165">
        <f>concat("Planned:",(M165*1000))</f>
        <v>Planned:0</v>
      </c>
      <c t="str" s="5" r="L165">
        <f>concat("Settled:",(O165*1000))</f>
        <v>Settled:8000</v>
      </c>
      <c s="21" r="M165">
        <v>0</v>
      </c>
      <c s="3" r="N165"/>
      <c s="10" r="O165">
        <v>8</v>
      </c>
      <c s="13" r="P165">
        <v>-0.581</v>
      </c>
      <c s="13" r="Q165">
        <v>-29.46</v>
      </c>
      <c s="13" r="R165">
        <v>99.65</v>
      </c>
      <c s="13" r="S165">
        <v>0.08</v>
      </c>
      <c s="11" r="T165">
        <f>IF((O165=0),(W165*8),((R165/O165)*8))</f>
        <v>99.65</v>
      </c>
      <c s="11" r="U165">
        <f>IF((T165=0),0,(R165/T165))</f>
        <v>1</v>
      </c>
      <c s="4" r="V165"/>
      <c s="13" r="W165">
        <v>15</v>
      </c>
      <c s="24" r="X165">
        <v>0.485</v>
      </c>
    </row>
    <row r="166">
      <c s="16" r="A166">
        <v>40731.8333333333</v>
      </c>
      <c s="6" r="B166">
        <f>A166+time(5,0,0)</f>
        <v>40732.0416666667</v>
      </c>
      <c s="19" r="C166">
        <f>date(year(B166),month(B166),day(B166))</f>
        <v>40732</v>
      </c>
      <c s="17" r="D166">
        <f>hour(B166)</f>
        <v>1</v>
      </c>
      <c s="28" r="E166">
        <f>(8-G166)-M166</f>
        <v>8</v>
      </c>
      <c s="10" r="F166">
        <v>8</v>
      </c>
      <c s="21" r="G166">
        <v>0</v>
      </c>
      <c t="str" s="21" r="H166">
        <f>concat("AESbid:",(E166*1000))</f>
        <v>AESbid:8000</v>
      </c>
      <c t="str" s="21" r="I166">
        <f>concat("NYISOsched:",(F166*1000))</f>
        <v>NYISOsched:8000</v>
      </c>
      <c t="s" s="21" r="J166">
        <v>21</v>
      </c>
      <c t="str" s="21" r="K166">
        <f>concat("Planned:",(M166*1000))</f>
        <v>Planned:0</v>
      </c>
      <c t="str" s="5" r="L166">
        <f>concat("Settled:",(O166*1000))</f>
        <v>Settled:7358.3</v>
      </c>
      <c s="21" r="M166">
        <v>0</v>
      </c>
      <c s="3" r="N166"/>
      <c s="10" r="O166">
        <v>7.3583</v>
      </c>
      <c s="13" r="P166">
        <v>0.06</v>
      </c>
      <c s="13" r="Q166">
        <v>3.47</v>
      </c>
      <c s="13" r="R166">
        <v>108.22</v>
      </c>
      <c s="13" r="S166">
        <v>0.12</v>
      </c>
      <c s="11" r="T166">
        <f>IF((O166=0),(W166*8),((R166/O166)*8))</f>
        <v>117.657611133006</v>
      </c>
      <c s="11" r="U166">
        <f>IF((T166=0),0,(R166/T166))</f>
        <v>0.9197875</v>
      </c>
      <c s="4" r="V166"/>
      <c s="13" r="W166">
        <v>15</v>
      </c>
      <c s="24" r="X166">
        <v>0.679</v>
      </c>
    </row>
    <row r="167">
      <c s="16" r="A167">
        <v>40731.875</v>
      </c>
      <c s="6" r="B167">
        <f>A167+time(5,0,0)</f>
        <v>40732.0833333333</v>
      </c>
      <c s="19" r="C167">
        <f>date(year(B167),month(B167),day(B167))</f>
        <v>40732</v>
      </c>
      <c s="17" r="D167">
        <f>hour(B167)</f>
        <v>2</v>
      </c>
      <c s="28" r="E167">
        <f>(8-G167)-M167</f>
        <v>8</v>
      </c>
      <c s="10" r="F167">
        <v>8</v>
      </c>
      <c s="21" r="G167">
        <v>0</v>
      </c>
      <c t="str" s="21" r="H167">
        <f>concat("AESbid:",(E167*1000))</f>
        <v>AESbid:8000</v>
      </c>
      <c t="str" s="21" r="I167">
        <f>concat("NYISOsched:",(F167*1000))</f>
        <v>NYISOsched:8000</v>
      </c>
      <c t="s" s="21" r="J167">
        <v>21</v>
      </c>
      <c t="str" s="21" r="K167">
        <f>concat("Planned:",(M167*1000))</f>
        <v>Planned:0</v>
      </c>
      <c t="str" s="5" r="L167">
        <f>concat("Settled:",(O167*1000))</f>
        <v>Settled:7925</v>
      </c>
      <c s="21" r="M167">
        <v>0</v>
      </c>
      <c s="3" r="N167"/>
      <c s="10" r="O167">
        <v>7.925</v>
      </c>
      <c s="13" r="P167">
        <v>-0.951</v>
      </c>
      <c s="13" r="Q167">
        <v>-45.83</v>
      </c>
      <c s="13" r="R167">
        <v>62.88</v>
      </c>
      <c s="13" r="S167">
        <v>0.09</v>
      </c>
      <c s="11" r="T167">
        <f>IF((O167=0),(W167*8),((R167/O167)*8))</f>
        <v>63.4750788643533</v>
      </c>
      <c s="11" r="U167">
        <f>IF((T167=0),0,(R167/T167))</f>
        <v>0.990625</v>
      </c>
      <c s="4" r="V167"/>
      <c s="13" r="W167">
        <v>9.01</v>
      </c>
      <c s="24" r="X167">
        <v>0.542</v>
      </c>
    </row>
    <row r="168">
      <c s="16" r="A168">
        <v>40731.9166666667</v>
      </c>
      <c s="6" r="B168">
        <f>A168+time(5,0,0)</f>
        <v>40732.125</v>
      </c>
      <c s="19" r="C168">
        <f>date(year(B168),month(B168),day(B168))</f>
        <v>40732</v>
      </c>
      <c s="17" r="D168">
        <f>hour(B168)</f>
        <v>3</v>
      </c>
      <c s="28" r="E168">
        <f>(8-G168)-M168</f>
        <v>8</v>
      </c>
      <c s="10" r="F168">
        <v>8</v>
      </c>
      <c s="21" r="G168">
        <v>0</v>
      </c>
      <c t="str" s="21" r="H168">
        <f>concat("AESbid:",(E168*1000))</f>
        <v>AESbid:8000</v>
      </c>
      <c t="str" s="21" r="I168">
        <f>concat("NYISOsched:",(F168*1000))</f>
        <v>NYISOsched:8000</v>
      </c>
      <c t="s" s="21" r="J168">
        <v>21</v>
      </c>
      <c t="str" s="21" r="K168">
        <f>concat("Planned:",(M168*1000))</f>
        <v>Planned:0</v>
      </c>
      <c t="str" s="5" r="L168">
        <f>concat("Settled:",(O168*1000))</f>
        <v>Settled:8000</v>
      </c>
      <c s="21" r="M168">
        <v>0</v>
      </c>
      <c s="3" r="N168"/>
      <c s="10" r="O168">
        <v>8</v>
      </c>
      <c s="13" r="P168">
        <v>-0.367</v>
      </c>
      <c s="13" r="Q168">
        <v>-15.94</v>
      </c>
      <c s="13" r="R168">
        <v>64</v>
      </c>
      <c s="13" r="S168">
        <v>0</v>
      </c>
      <c s="11" r="T168">
        <f>IF((O168=0),(W168*8),((R168/O168)*8))</f>
        <v>64</v>
      </c>
      <c s="11" r="U168">
        <f>IF((T168=0),0,(R168/T168))</f>
        <v>1</v>
      </c>
      <c s="4" r="V168"/>
      <c s="13" r="W168">
        <v>8</v>
      </c>
      <c s="24" r="X168">
        <v>0</v>
      </c>
    </row>
    <row r="169">
      <c s="16" r="A169">
        <v>40731.9583333333</v>
      </c>
      <c s="6" r="B169">
        <f>A169+time(5,0,0)</f>
        <v>40732.1666666667</v>
      </c>
      <c s="19" r="C169">
        <f>date(year(B169),month(B169),day(B169))</f>
        <v>40732</v>
      </c>
      <c s="17" r="D169">
        <f>hour(B169)</f>
        <v>4</v>
      </c>
      <c s="28" r="E169">
        <f>(8-G169)-M169</f>
        <v>8</v>
      </c>
      <c s="10" r="F169">
        <v>8</v>
      </c>
      <c s="21" r="G169">
        <v>0</v>
      </c>
      <c t="str" s="21" r="H169">
        <f>concat("AESbid:",(E169*1000))</f>
        <v>AESbid:8000</v>
      </c>
      <c t="str" s="21" r="I169">
        <f>concat("NYISOsched:",(F169*1000))</f>
        <v>NYISOsched:8000</v>
      </c>
      <c t="s" s="21" r="J169">
        <v>21</v>
      </c>
      <c t="str" s="21" r="K169">
        <f>concat("Planned:",(M169*1000))</f>
        <v>Planned:0</v>
      </c>
      <c t="str" s="5" r="L169">
        <f>concat("Settled:",(O169*1000))</f>
        <v>Settled:7966.700000000001</v>
      </c>
      <c s="21" r="M169">
        <v>0</v>
      </c>
      <c s="3" r="N169"/>
      <c s="10" r="O169">
        <v>7.9667</v>
      </c>
      <c s="13" r="P169">
        <v>-0.062</v>
      </c>
      <c s="13" r="Q169">
        <v>-2.71</v>
      </c>
      <c s="13" r="R169">
        <v>62.9</v>
      </c>
      <c s="13" r="S169">
        <v>0.15</v>
      </c>
      <c s="11" r="T169">
        <f>IF((O169=0),(W169*8),((R169/O169)*8))</f>
        <v>63.1629156363362</v>
      </c>
      <c s="11" r="U169">
        <f>IF((T169=0),0,(R169/T169))</f>
        <v>0.9958375</v>
      </c>
      <c s="4" r="V169"/>
      <c s="13" r="W169">
        <v>8</v>
      </c>
      <c s="24" r="X169">
        <v>0.838</v>
      </c>
    </row>
    <row r="170">
      <c s="16" r="A170">
        <v>40732</v>
      </c>
      <c s="6" r="B170">
        <f>A170+time(5,0,0)</f>
        <v>40732.2083333333</v>
      </c>
      <c s="19" r="C170">
        <f>date(year(B170),month(B170),day(B170))</f>
        <v>40732</v>
      </c>
      <c s="17" r="D170">
        <f>hour(B170)</f>
        <v>5</v>
      </c>
      <c s="28" r="E170">
        <f>(8-G170)-M170</f>
        <v>8</v>
      </c>
      <c s="10" r="F170">
        <v>8</v>
      </c>
      <c s="21" r="G170">
        <v>0</v>
      </c>
      <c t="str" s="21" r="H170">
        <f>concat("AESbid:",(E170*1000))</f>
        <v>AESbid:8000</v>
      </c>
      <c t="str" s="21" r="I170">
        <f>concat("NYISOsched:",(F170*1000))</f>
        <v>NYISOsched:8000</v>
      </c>
      <c t="s" s="21" r="J170">
        <v>21</v>
      </c>
      <c t="str" s="21" r="K170">
        <f>concat("Planned:",(M170*1000))</f>
        <v>Planned:0</v>
      </c>
      <c t="str" s="5" r="L170">
        <f>concat("Settled:",(O170*1000))</f>
        <v>Settled:7875</v>
      </c>
      <c s="21" r="M170">
        <v>0</v>
      </c>
      <c s="3" r="N170"/>
      <c s="10" r="O170">
        <v>7.875</v>
      </c>
      <c s="13" r="P170">
        <v>-0.662</v>
      </c>
      <c s="13" r="Q170">
        <v>-34.22</v>
      </c>
      <c s="13" r="R170">
        <v>53.16</v>
      </c>
      <c s="13" r="S170">
        <v>0.1</v>
      </c>
      <c s="11" r="T170">
        <f>IF((O170=0),(W170*8),((R170/O170)*8))</f>
        <v>54.0038095238095</v>
      </c>
      <c s="11" r="U170">
        <f>IF((T170=0),0,(R170/T170))</f>
        <v>0.984375</v>
      </c>
      <c s="4" r="V170"/>
      <c s="13" r="W170">
        <v>6.75</v>
      </c>
      <c s="24" r="X170">
        <v>0.598</v>
      </c>
    </row>
    <row r="171">
      <c s="16" r="A171">
        <v>40732.0416666667</v>
      </c>
      <c s="6" r="B171">
        <f>A171+time(5,0,0)</f>
        <v>40732.25</v>
      </c>
      <c s="19" r="C171">
        <f>date(year(B171),month(B171),day(B171))</f>
        <v>40732</v>
      </c>
      <c s="17" r="D171">
        <f>hour(B171)</f>
        <v>6</v>
      </c>
      <c s="28" r="E171">
        <f>(8-G171)-M171</f>
        <v>8</v>
      </c>
      <c s="10" r="F171">
        <v>8</v>
      </c>
      <c s="21" r="G171">
        <v>0</v>
      </c>
      <c t="str" s="21" r="H171">
        <f>concat("AESbid:",(E171*1000))</f>
        <v>AESbid:8000</v>
      </c>
      <c t="str" s="21" r="I171">
        <f>concat("NYISOsched:",(F171*1000))</f>
        <v>NYISOsched:8000</v>
      </c>
      <c t="s" s="21" r="J171">
        <v>21</v>
      </c>
      <c t="str" s="21" r="K171">
        <f>concat("Planned:",(M171*1000))</f>
        <v>Planned:0</v>
      </c>
      <c t="str" s="5" r="L171">
        <f>concat("Settled:",(O171*1000))</f>
        <v>Settled:8000</v>
      </c>
      <c s="21" r="M171">
        <v>0</v>
      </c>
      <c s="3" r="N171"/>
      <c s="10" r="O171">
        <v>8</v>
      </c>
      <c s="13" r="P171">
        <v>-0.367</v>
      </c>
      <c s="13" r="Q171">
        <v>-14.94</v>
      </c>
      <c s="13" r="R171">
        <v>54</v>
      </c>
      <c s="13" r="S171">
        <v>0.15</v>
      </c>
      <c s="11" r="T171">
        <f>IF((O171=0),(W171*8),((R171/O171)*8))</f>
        <v>54</v>
      </c>
      <c s="11" r="U171">
        <f>IF((T171=0),0,(R171/T171))</f>
        <v>1</v>
      </c>
      <c s="4" r="V171"/>
      <c s="13" r="W171">
        <v>6.75</v>
      </c>
      <c s="24" r="X171">
        <v>0.871</v>
      </c>
    </row>
    <row r="172">
      <c s="16" r="A172">
        <v>40732.0833333333</v>
      </c>
      <c s="6" r="B172">
        <f>A172+time(5,0,0)</f>
        <v>40732.2916666667</v>
      </c>
      <c s="19" r="C172">
        <f>date(year(B172),month(B172),day(B172))</f>
        <v>40732</v>
      </c>
      <c s="17" r="D172">
        <f>hour(B172)</f>
        <v>7</v>
      </c>
      <c s="28" r="E172">
        <f>(8-G172)-M172</f>
        <v>8</v>
      </c>
      <c s="10" r="F172">
        <v>8</v>
      </c>
      <c s="21" r="G172">
        <v>0</v>
      </c>
      <c t="str" s="21" r="H172">
        <f>concat("AESbid:",(E172*1000))</f>
        <v>AESbid:8000</v>
      </c>
      <c t="str" s="21" r="I172">
        <f>concat("NYISOsched:",(F172*1000))</f>
        <v>NYISOsched:8000</v>
      </c>
      <c t="s" s="21" r="J172">
        <v>21</v>
      </c>
      <c t="str" s="21" r="K172">
        <f>concat("Planned:",(M172*1000))</f>
        <v>Planned:0</v>
      </c>
      <c t="str" s="5" r="L172">
        <f>concat("Settled:",(O172*1000))</f>
        <v>Settled:7975</v>
      </c>
      <c s="21" r="M172">
        <v>0</v>
      </c>
      <c s="3" r="N172"/>
      <c s="10" r="O172">
        <v>7.975</v>
      </c>
      <c s="13" r="P172">
        <v>-0.067</v>
      </c>
      <c s="13" r="Q172">
        <v>-2.68</v>
      </c>
      <c s="13" r="R172">
        <v>53.83</v>
      </c>
      <c s="13" r="S172">
        <v>0.17</v>
      </c>
      <c s="11" r="T172">
        <f>IF((O172=0),(W172*8),((R172/O172)*8))</f>
        <v>53.9987460815047</v>
      </c>
      <c s="11" r="U172">
        <f>IF((T172=0),0,(R172/T172))</f>
        <v>0.996875</v>
      </c>
      <c s="4" r="V172"/>
      <c s="13" r="W172">
        <v>6.9</v>
      </c>
      <c s="24" r="X172">
        <v>1.001</v>
      </c>
    </row>
    <row r="173">
      <c s="16" r="A173">
        <v>40732.125</v>
      </c>
      <c s="6" r="B173">
        <f>A173+time(5,0,0)</f>
        <v>40732.3333333333</v>
      </c>
      <c s="19" r="C173">
        <f>date(year(B173),month(B173),day(B173))</f>
        <v>40732</v>
      </c>
      <c s="17" r="D173">
        <f>hour(B173)</f>
        <v>8</v>
      </c>
      <c s="28" r="E173">
        <f>(8-G173)-M173</f>
        <v>8</v>
      </c>
      <c s="10" r="F173">
        <v>8</v>
      </c>
      <c s="21" r="G173">
        <v>0</v>
      </c>
      <c t="str" s="21" r="H173">
        <f>concat("AESbid:",(E173*1000))</f>
        <v>AESbid:8000</v>
      </c>
      <c t="str" s="21" r="I173">
        <f>concat("NYISOsched:",(F173*1000))</f>
        <v>NYISOsched:8000</v>
      </c>
      <c t="s" s="21" r="J173">
        <v>21</v>
      </c>
      <c t="str" s="21" r="K173">
        <f>concat("Planned:",(M173*1000))</f>
        <v>Planned:0</v>
      </c>
      <c t="str" s="5" r="L173">
        <f>concat("Settled:",(O173*1000))</f>
        <v>Settled:7925</v>
      </c>
      <c s="21" r="M173">
        <v>0</v>
      </c>
      <c s="3" r="N173"/>
      <c s="10" r="O173">
        <v>7.925</v>
      </c>
      <c s="13" r="P173">
        <v>-0.545</v>
      </c>
      <c s="13" r="Q173">
        <v>-22.07</v>
      </c>
      <c s="13" r="R173">
        <v>53.49</v>
      </c>
      <c s="13" r="S173">
        <v>0.11</v>
      </c>
      <c s="11" r="T173">
        <f>IF((O173=0),(W173*8),((R173/O173)*8))</f>
        <v>53.996214511041</v>
      </c>
      <c s="11" r="U173">
        <f>IF((T173=0),0,(R173/T173))</f>
        <v>0.990625</v>
      </c>
      <c s="4" r="V173"/>
      <c s="13" r="W173">
        <v>7.45</v>
      </c>
      <c s="24" r="X173">
        <v>0.65</v>
      </c>
    </row>
    <row r="174">
      <c s="16" r="A174">
        <v>40732.1666666667</v>
      </c>
      <c s="6" r="B174">
        <f>A174+time(5,0,0)</f>
        <v>40732.375</v>
      </c>
      <c s="19" r="C174">
        <f>date(year(B174),month(B174),day(B174))</f>
        <v>40732</v>
      </c>
      <c s="17" r="D174">
        <f>hour(B174)</f>
        <v>9</v>
      </c>
      <c s="28" r="E174">
        <f>(8-G174)-M174</f>
        <v>8</v>
      </c>
      <c s="10" r="F174">
        <v>8</v>
      </c>
      <c s="21" r="G174">
        <v>0</v>
      </c>
      <c t="str" s="21" r="H174">
        <f>concat("AESbid:",(E174*1000))</f>
        <v>AESbid:8000</v>
      </c>
      <c t="str" s="21" r="I174">
        <f>concat("NYISOsched:",(F174*1000))</f>
        <v>NYISOsched:8000</v>
      </c>
      <c t="s" s="21" r="J174">
        <v>21</v>
      </c>
      <c t="str" s="21" r="K174">
        <f>concat("Planned:",(M174*1000))</f>
        <v>Planned:0</v>
      </c>
      <c t="str" s="5" r="L174">
        <f>concat("Settled:",(O174*1000))</f>
        <v>Settled:7908.299999999999</v>
      </c>
      <c s="21" r="M174">
        <v>0</v>
      </c>
      <c s="3" r="N174"/>
      <c s="10" r="O174">
        <v>7.9083</v>
      </c>
      <c s="13" r="P174">
        <v>0.05</v>
      </c>
      <c s="13" r="Q174">
        <v>2.25</v>
      </c>
      <c s="13" r="R174">
        <v>53.38</v>
      </c>
      <c s="13" r="S174">
        <v>0.2</v>
      </c>
      <c s="11" r="T174">
        <f>IF((O174=0),(W174*8),((R174/O174)*8))</f>
        <v>53.9989631147023</v>
      </c>
      <c s="11" r="U174">
        <f>IF((T174=0),0,(R174/T174))</f>
        <v>0.9885375</v>
      </c>
      <c s="4" r="V174"/>
      <c s="13" r="W174">
        <v>11.97</v>
      </c>
      <c s="24" r="X174">
        <v>1.13</v>
      </c>
    </row>
    <row r="175">
      <c s="16" r="A175">
        <v>40732.2083333333</v>
      </c>
      <c s="6" r="B175">
        <f>A175+time(5,0,0)</f>
        <v>40732.4166666667</v>
      </c>
      <c s="19" r="C175">
        <f>date(year(B175),month(B175),day(B175))</f>
        <v>40732</v>
      </c>
      <c s="17" r="D175">
        <f>hour(B175)</f>
        <v>10</v>
      </c>
      <c s="28" r="E175">
        <f>(8-G175)-M175</f>
        <v>8</v>
      </c>
      <c s="10" r="F175">
        <v>8</v>
      </c>
      <c s="21" r="G175">
        <v>0</v>
      </c>
      <c t="str" s="21" r="H175">
        <f>concat("AESbid:",(E175*1000))</f>
        <v>AESbid:8000</v>
      </c>
      <c t="str" s="21" r="I175">
        <f>concat("NYISOsched:",(F175*1000))</f>
        <v>NYISOsched:8000</v>
      </c>
      <c t="s" s="21" r="J175">
        <v>21</v>
      </c>
      <c t="str" s="21" r="K175">
        <f>concat("Planned:",(M175*1000))</f>
        <v>Planned:0</v>
      </c>
      <c t="str" s="5" r="L175">
        <f>concat("Settled:",(O175*1000))</f>
        <v>Settled:7866.7</v>
      </c>
      <c s="21" r="M175">
        <v>0</v>
      </c>
      <c s="3" r="N175"/>
      <c s="10" r="O175">
        <v>7.8667</v>
      </c>
      <c s="13" r="P175">
        <v>-1.015</v>
      </c>
      <c s="13" r="Q175">
        <v>-43.8</v>
      </c>
      <c s="13" r="R175">
        <v>53.97</v>
      </c>
      <c s="13" r="S175">
        <v>0.16</v>
      </c>
      <c s="11" r="T175">
        <f>IF((O175=0),(W175*8),((R175/O175)*8))</f>
        <v>54.8845132012152</v>
      </c>
      <c s="11" r="U175">
        <f>IF((T175=0),0,(R175/T175))</f>
        <v>0.9833375</v>
      </c>
      <c s="4" r="V175"/>
      <c s="13" r="W175">
        <v>10.29</v>
      </c>
      <c s="24" r="X175">
        <v>0.931</v>
      </c>
    </row>
    <row r="176">
      <c s="16" r="A176">
        <v>40732.25</v>
      </c>
      <c s="6" r="B176">
        <f>A176+time(5,0,0)</f>
        <v>40732.4583333333</v>
      </c>
      <c s="19" r="C176">
        <f>date(year(B176),month(B176),day(B176))</f>
        <v>40732</v>
      </c>
      <c s="17" r="D176">
        <f>hour(B176)</f>
        <v>11</v>
      </c>
      <c s="28" r="E176">
        <f>(8-G176)-M176</f>
        <v>8</v>
      </c>
      <c s="10" r="F176">
        <v>8</v>
      </c>
      <c s="21" r="G176">
        <v>0</v>
      </c>
      <c t="str" s="21" r="H176">
        <f>concat("AESbid:",(E176*1000))</f>
        <v>AESbid:8000</v>
      </c>
      <c t="str" s="21" r="I176">
        <f>concat("NYISOsched:",(F176*1000))</f>
        <v>NYISOsched:8000</v>
      </c>
      <c t="s" s="21" r="J176">
        <v>21</v>
      </c>
      <c t="str" s="21" r="K176">
        <f>concat("Planned:",(M176*1000))</f>
        <v>Planned:0</v>
      </c>
      <c t="str" s="5" r="L176">
        <f>concat("Settled:",(O176*1000))</f>
        <v>Settled:7737</v>
      </c>
      <c s="21" r="M176">
        <v>0</v>
      </c>
      <c s="3" r="N176"/>
      <c s="10" r="O176">
        <v>7.737</v>
      </c>
      <c s="13" r="P176">
        <v>-0.403</v>
      </c>
      <c s="13" r="Q176">
        <v>-17.75</v>
      </c>
      <c s="13" r="R176">
        <v>62.22</v>
      </c>
      <c s="13" r="S176">
        <v>0.24</v>
      </c>
      <c s="11" r="T176">
        <f>IF((O176=0),(W176*8),((R176/O176)*8))</f>
        <v>64.3350135711516</v>
      </c>
      <c s="11" r="U176">
        <f>IF((T176=0),0,(R176/T176))</f>
        <v>0.967125</v>
      </c>
      <c s="4" r="V176"/>
      <c s="13" r="W176">
        <v>13.12</v>
      </c>
      <c s="24" r="X176">
        <v>1.39</v>
      </c>
    </row>
    <row r="177">
      <c s="16" r="A177">
        <v>40732.2916666667</v>
      </c>
      <c s="6" r="B177">
        <f>A177+time(5,0,0)</f>
        <v>40732.5</v>
      </c>
      <c s="19" r="C177">
        <f>date(year(B177),month(B177),day(B177))</f>
        <v>40732</v>
      </c>
      <c s="17" r="D177">
        <f>hour(B177)</f>
        <v>12</v>
      </c>
      <c s="28" r="E177">
        <f>(8-G177)-M177</f>
        <v>8</v>
      </c>
      <c s="10" r="F177">
        <v>8</v>
      </c>
      <c s="21" r="G177">
        <v>0</v>
      </c>
      <c t="str" s="21" r="H177">
        <f>concat("AESbid:",(E177*1000))</f>
        <v>AESbid:8000</v>
      </c>
      <c t="str" s="21" r="I177">
        <f>concat("NYISOsched:",(F177*1000))</f>
        <v>NYISOsched:8000</v>
      </c>
      <c t="s" s="21" r="J177">
        <v>21</v>
      </c>
      <c t="str" s="21" r="K177">
        <f>concat("Planned:",(M177*1000))</f>
        <v>Planned:0</v>
      </c>
      <c t="str" s="5" r="L177">
        <f>concat("Settled:",(O177*1000))</f>
        <v>Settled:7500</v>
      </c>
      <c s="21" r="M177">
        <v>0</v>
      </c>
      <c s="3" r="N177"/>
      <c s="10" r="O177">
        <v>7.5</v>
      </c>
      <c s="13" r="P177">
        <v>0.165</v>
      </c>
      <c s="13" r="Q177">
        <v>6.14</v>
      </c>
      <c s="13" r="R177">
        <v>60</v>
      </c>
      <c s="13" r="S177">
        <v>0.18</v>
      </c>
      <c s="11" r="T177">
        <f>IF((O177=0),(W177*8),((R177/O177)*8))</f>
        <v>64</v>
      </c>
      <c s="11" r="U177">
        <f>IF((T177=0),0,(R177/T177))</f>
        <v>0.9375</v>
      </c>
      <c s="4" r="V177"/>
      <c s="13" r="W177">
        <v>8</v>
      </c>
      <c s="24" r="X177">
        <v>1.039</v>
      </c>
    </row>
    <row r="178">
      <c s="16" r="A178">
        <v>40732.3333333333</v>
      </c>
      <c s="6" r="B178">
        <f>A178+time(5,0,0)</f>
        <v>40732.5416666667</v>
      </c>
      <c s="19" r="C178">
        <f>date(year(B178),month(B178),day(B178))</f>
        <v>40732</v>
      </c>
      <c s="17" r="D178">
        <f>hour(B178)</f>
        <v>13</v>
      </c>
      <c s="28" r="E178">
        <f>(8-G178)-M178</f>
        <v>8</v>
      </c>
      <c s="10" r="F178">
        <v>8</v>
      </c>
      <c s="21" r="G178">
        <v>0</v>
      </c>
      <c t="str" s="21" r="H178">
        <f>concat("AESbid:",(E178*1000))</f>
        <v>AESbid:8000</v>
      </c>
      <c t="str" s="21" r="I178">
        <f>concat("NYISOsched:",(F178*1000))</f>
        <v>NYISOsched:8000</v>
      </c>
      <c t="s" s="21" r="J178">
        <v>21</v>
      </c>
      <c t="str" s="21" r="K178">
        <f>concat("Planned:",(M178*1000))</f>
        <v>Planned:0</v>
      </c>
      <c t="str" s="5" r="L178">
        <f>concat("Settled:",(O178*1000))</f>
        <v>Settled:7250</v>
      </c>
      <c s="21" r="M178">
        <v>0</v>
      </c>
      <c s="3" r="N178"/>
      <c s="10" r="O178">
        <v>7.25</v>
      </c>
      <c s="13" r="P178">
        <v>-0.254</v>
      </c>
      <c s="13" r="Q178">
        <v>-12.1</v>
      </c>
      <c s="13" r="R178">
        <v>60.41</v>
      </c>
      <c s="13" r="S178">
        <v>0.12</v>
      </c>
      <c s="11" r="T178">
        <f>IF((O178=0),(W178*8),((R178/O178)*8))</f>
        <v>66.6593103448276</v>
      </c>
      <c s="11" r="U178">
        <f>IF((T178=0),0,(R178/T178))</f>
        <v>0.90625</v>
      </c>
      <c s="4" r="V178"/>
      <c s="13" r="W178">
        <v>8</v>
      </c>
      <c s="24" r="X178">
        <v>0.682</v>
      </c>
    </row>
    <row r="179">
      <c s="16" r="A179">
        <v>40732.375</v>
      </c>
      <c s="6" r="B179">
        <f>A179+time(5,0,0)</f>
        <v>40732.5833333333</v>
      </c>
      <c s="19" r="C179">
        <f>date(year(B179),month(B179),day(B179))</f>
        <v>40732</v>
      </c>
      <c s="17" r="D179">
        <f>hour(B179)</f>
        <v>14</v>
      </c>
      <c s="28" r="E179">
        <f>(8-G179)-M179</f>
        <v>8</v>
      </c>
      <c s="10" r="F179">
        <v>8</v>
      </c>
      <c s="21" r="G179">
        <v>0</v>
      </c>
      <c t="str" s="21" r="H179">
        <f>concat("AESbid:",(E179*1000))</f>
        <v>AESbid:8000</v>
      </c>
      <c t="str" s="21" r="I179">
        <f>concat("NYISOsched:",(F179*1000))</f>
        <v>NYISOsched:8000</v>
      </c>
      <c t="s" s="21" r="J179">
        <v>21</v>
      </c>
      <c t="str" s="21" r="K179">
        <f>concat("Planned:",(M179*1000))</f>
        <v>Planned:0</v>
      </c>
      <c t="str" s="5" r="L179">
        <f>concat("Settled:",(O179*1000))</f>
        <v>Settled:7308.3</v>
      </c>
      <c s="21" r="M179">
        <v>0</v>
      </c>
      <c s="3" r="N179"/>
      <c s="10" r="O179">
        <v>7.3083</v>
      </c>
      <c s="13" r="P179">
        <v>-0.65</v>
      </c>
      <c s="13" r="Q179">
        <v>-30.14</v>
      </c>
      <c s="13" r="R179">
        <v>87.27</v>
      </c>
      <c s="13" r="S179">
        <v>0.05</v>
      </c>
      <c s="11" r="T179">
        <f>IF((O179=0),(W179*8),((R179/O179)*8))</f>
        <v>95.52974015845</v>
      </c>
      <c s="11" r="U179">
        <f>IF((T179=0),0,(R179/T179))</f>
        <v>0.9135375</v>
      </c>
      <c s="4" r="V179"/>
      <c s="13" r="W179">
        <v>12</v>
      </c>
      <c s="24" r="X179">
        <v>0.31</v>
      </c>
    </row>
    <row r="180">
      <c s="16" r="A180">
        <v>40732.4166666667</v>
      </c>
      <c s="6" r="B180">
        <f>A180+time(5,0,0)</f>
        <v>40732.625</v>
      </c>
      <c s="19" r="C180">
        <f>date(year(B180),month(B180),day(B180))</f>
        <v>40732</v>
      </c>
      <c s="17" r="D180">
        <f>hour(B180)</f>
        <v>15</v>
      </c>
      <c s="28" r="E180">
        <f>(8-G180)-M180</f>
        <v>8</v>
      </c>
      <c s="10" r="F180">
        <v>8</v>
      </c>
      <c s="21" r="G180">
        <v>0</v>
      </c>
      <c t="str" s="21" r="H180">
        <f>concat("AESbid:",(E180*1000))</f>
        <v>AESbid:8000</v>
      </c>
      <c t="str" s="21" r="I180">
        <f>concat("NYISOsched:",(F180*1000))</f>
        <v>NYISOsched:8000</v>
      </c>
      <c t="s" s="21" r="J180">
        <v>21</v>
      </c>
      <c t="str" s="21" r="K180">
        <f>concat("Planned:",(M180*1000))</f>
        <v>Planned:0</v>
      </c>
      <c t="str" s="5" r="L180">
        <f>concat("Settled:",(O180*1000))</f>
        <v>Settled:7416.7</v>
      </c>
      <c s="21" r="M180">
        <v>0</v>
      </c>
      <c s="3" r="N180"/>
      <c s="10" r="O180">
        <v>7.4167</v>
      </c>
      <c s="13" r="P180">
        <v>-0.204</v>
      </c>
      <c s="13" r="Q180">
        <v>-9.61</v>
      </c>
      <c s="13" r="R180">
        <v>95.69</v>
      </c>
      <c s="13" r="S180">
        <v>0.14</v>
      </c>
      <c s="11" r="T180">
        <f>IF((O180=0),(W180*8),((R180/O180)*8))</f>
        <v>103.215715884423</v>
      </c>
      <c s="11" r="U180">
        <f>IF((T180=0),0,(R180/T180))</f>
        <v>0.9270875</v>
      </c>
      <c s="4" r="V180"/>
      <c s="13" r="W180">
        <v>12</v>
      </c>
      <c s="24" r="X180">
        <v>0.806</v>
      </c>
    </row>
    <row r="181">
      <c s="16" r="A181">
        <v>40732.4583333333</v>
      </c>
      <c s="6" r="B181">
        <f>A181+time(5,0,0)</f>
        <v>40732.6666666667</v>
      </c>
      <c s="19" r="C181">
        <f>date(year(B181),month(B181),day(B181))</f>
        <v>40732</v>
      </c>
      <c s="17" r="D181">
        <f>hour(B181)</f>
        <v>16</v>
      </c>
      <c s="28" r="E181">
        <f>(8-G181)-M181</f>
        <v>8</v>
      </c>
      <c s="10" r="F181">
        <v>8</v>
      </c>
      <c s="21" r="G181">
        <v>0</v>
      </c>
      <c t="str" s="21" r="H181">
        <f>concat("AESbid:",(E181*1000))</f>
        <v>AESbid:8000</v>
      </c>
      <c t="str" s="21" r="I181">
        <f>concat("NYISOsched:",(F181*1000))</f>
        <v>NYISOsched:8000</v>
      </c>
      <c t="s" s="21" r="J181">
        <v>21</v>
      </c>
      <c t="str" s="21" r="K181">
        <f>concat("Planned:",(M181*1000))</f>
        <v>Planned:0</v>
      </c>
      <c t="str" s="5" r="L181">
        <f>concat("Settled:",(O181*1000))</f>
        <v>Settled:6187.5</v>
      </c>
      <c s="21" r="M181">
        <v>0</v>
      </c>
      <c s="3" r="N181"/>
      <c s="10" r="O181">
        <v>6.1875</v>
      </c>
      <c s="13" r="P181">
        <v>-0.924</v>
      </c>
      <c s="13" r="Q181">
        <v>-60.96</v>
      </c>
      <c s="13" r="R181">
        <v>190.68</v>
      </c>
      <c s="13" r="S181">
        <v>0.1</v>
      </c>
      <c s="11" r="T181">
        <f>IF((O181=0),(W181*8),((R181/O181)*8))</f>
        <v>246.535757575758</v>
      </c>
      <c s="11" r="U181">
        <f>IF((T181=0),0,(R181/T181))</f>
        <v>0.7734375</v>
      </c>
      <c s="4" r="V181"/>
      <c s="13" r="W181">
        <v>14</v>
      </c>
      <c s="24" r="X181">
        <v>0.547</v>
      </c>
    </row>
    <row r="182">
      <c s="16" r="A182">
        <v>40732.5</v>
      </c>
      <c s="6" r="B182">
        <f>A182+time(5,0,0)</f>
        <v>40732.7083333333</v>
      </c>
      <c s="19" r="C182">
        <f>date(year(B182),month(B182),day(B182))</f>
        <v>40732</v>
      </c>
      <c s="17" r="D182">
        <f>hour(B182)</f>
        <v>17</v>
      </c>
      <c s="28" r="E182">
        <f>(8-G182)-M182</f>
        <v>8</v>
      </c>
      <c s="10" r="F182">
        <v>8</v>
      </c>
      <c s="21" r="G182">
        <v>0</v>
      </c>
      <c t="str" s="21" r="H182">
        <f>concat("AESbid:",(E182*1000))</f>
        <v>AESbid:8000</v>
      </c>
      <c t="str" s="21" r="I182">
        <f>concat("NYISOsched:",(F182*1000))</f>
        <v>NYISOsched:8000</v>
      </c>
      <c t="s" s="21" r="J182">
        <v>21</v>
      </c>
      <c t="str" s="21" r="K182">
        <f>concat("Planned:",(M182*1000))</f>
        <v>Planned:0</v>
      </c>
      <c t="str" s="5" r="L182">
        <f>concat("Settled:",(O182*1000))</f>
        <v>Settled:6169.7</v>
      </c>
      <c s="21" r="M182">
        <v>0</v>
      </c>
      <c s="3" r="N182"/>
      <c s="10" r="O182">
        <v>6.1697</v>
      </c>
      <c s="13" r="P182">
        <v>-0.428</v>
      </c>
      <c s="13" r="Q182">
        <v>-96.23</v>
      </c>
      <c s="13" r="R182">
        <v>1144.54</v>
      </c>
      <c s="13" r="S182">
        <v>0.13</v>
      </c>
      <c s="11" r="T182">
        <f>IF((O182=0),(W182*8),((R182/O182)*8))</f>
        <v>1484.07864239752</v>
      </c>
      <c s="11" r="U182">
        <f>IF((T182=0),0,(R182/T182))</f>
        <v>0.7712125</v>
      </c>
      <c s="4" r="V182"/>
      <c s="13" r="W182">
        <v>14</v>
      </c>
      <c s="24" r="X182">
        <v>0.734</v>
      </c>
    </row>
    <row r="183">
      <c s="16" r="A183">
        <v>40732.5416666667</v>
      </c>
      <c s="6" r="B183">
        <f>A183+time(5,0,0)</f>
        <v>40732.75</v>
      </c>
      <c s="19" r="C183">
        <f>date(year(B183),month(B183),day(B183))</f>
        <v>40732</v>
      </c>
      <c s="17" r="D183">
        <f>hour(B183)</f>
        <v>18</v>
      </c>
      <c s="28" r="E183">
        <f>(8-G183)-M183</f>
        <v>8</v>
      </c>
      <c s="10" r="F183">
        <v>8</v>
      </c>
      <c s="21" r="G183">
        <v>0</v>
      </c>
      <c t="str" s="21" r="H183">
        <f>concat("AESbid:",(E183*1000))</f>
        <v>AESbid:8000</v>
      </c>
      <c t="str" s="21" r="I183">
        <f>concat("NYISOsched:",(F183*1000))</f>
        <v>NYISOsched:8000</v>
      </c>
      <c t="s" s="21" r="J183">
        <v>21</v>
      </c>
      <c t="str" s="21" r="K183">
        <f>concat("Planned:",(M183*1000))</f>
        <v>Planned:0</v>
      </c>
      <c t="str" s="5" r="L183">
        <f>concat("Settled:",(O183*1000))</f>
        <v>Settled:7333.3</v>
      </c>
      <c s="21" r="M183">
        <v>0</v>
      </c>
      <c s="3" r="N183"/>
      <c s="10" r="O183">
        <v>7.3333</v>
      </c>
      <c s="13" r="P183">
        <v>-0.024</v>
      </c>
      <c s="13" r="Q183">
        <v>-15.71</v>
      </c>
      <c s="13" r="R183">
        <v>2301.23</v>
      </c>
      <c s="13" r="S183">
        <v>0.13</v>
      </c>
      <c s="11" r="T183">
        <f>IF((O183=0),(W183*8),((R183/O183)*8))</f>
        <v>2510.44413838245</v>
      </c>
      <c s="11" r="U183">
        <f>IF((T183=0),0,(R183/T183))</f>
        <v>0.9166625</v>
      </c>
      <c s="4" r="V183"/>
      <c s="13" r="W183">
        <v>14</v>
      </c>
      <c s="24" r="X183">
        <v>0.727</v>
      </c>
    </row>
    <row r="184">
      <c s="16" r="A184">
        <v>40732.5833333333</v>
      </c>
      <c s="6" r="B184">
        <f>A184+time(5,0,0)</f>
        <v>40732.7916666667</v>
      </c>
      <c s="19" r="C184">
        <f>date(year(B184),month(B184),day(B184))</f>
        <v>40732</v>
      </c>
      <c s="17" r="D184">
        <f>hour(B184)</f>
        <v>19</v>
      </c>
      <c s="28" r="E184">
        <f>(8-G184)-M184</f>
        <v>8</v>
      </c>
      <c s="10" r="F184">
        <v>8</v>
      </c>
      <c s="21" r="G184">
        <v>0</v>
      </c>
      <c t="str" s="21" r="H184">
        <f>concat("AESbid:",(E184*1000))</f>
        <v>AESbid:8000</v>
      </c>
      <c t="str" s="21" r="I184">
        <f>concat("NYISOsched:",(F184*1000))</f>
        <v>NYISOsched:8000</v>
      </c>
      <c t="s" s="21" r="J184">
        <v>21</v>
      </c>
      <c t="str" s="21" r="K184">
        <f>concat("Planned:",(M184*1000))</f>
        <v>Planned:0</v>
      </c>
      <c t="str" s="5" r="L184">
        <f>concat("Settled:",(O184*1000))</f>
        <v>Settled:8000</v>
      </c>
      <c s="21" r="M184">
        <v>0</v>
      </c>
      <c s="3" r="N184"/>
      <c s="10" r="O184">
        <v>8</v>
      </c>
      <c s="13" r="P184">
        <v>-0.643</v>
      </c>
      <c s="13" r="Q184">
        <v>-117.55</v>
      </c>
      <c s="13" r="R184">
        <v>992.33</v>
      </c>
      <c s="13" r="S184">
        <v>0.04</v>
      </c>
      <c s="11" r="T184">
        <f>IF((O184=0),(W184*8),((R184/O184)*8))</f>
        <v>992.33</v>
      </c>
      <c s="11" r="U184">
        <f>IF((T184=0),0,(R184/T184))</f>
        <v>1</v>
      </c>
      <c s="4" r="V184"/>
      <c s="13" r="W184">
        <v>14.35</v>
      </c>
      <c s="24" r="X184">
        <v>0.214</v>
      </c>
    </row>
    <row r="185">
      <c s="16" r="A185">
        <v>40732.625</v>
      </c>
      <c s="6" r="B185">
        <f>A185+time(5,0,0)</f>
        <v>40732.8333333333</v>
      </c>
      <c s="19" r="C185">
        <f>date(year(B185),month(B185),day(B185))</f>
        <v>40732</v>
      </c>
      <c s="17" r="D185">
        <f>hour(B185)</f>
        <v>20</v>
      </c>
      <c s="28" r="E185">
        <f>(8-G185)-M185</f>
        <v>8</v>
      </c>
      <c s="10" r="F185">
        <v>8</v>
      </c>
      <c s="21" r="G185">
        <v>0</v>
      </c>
      <c t="str" s="21" r="H185">
        <f>concat("AESbid:",(E185*1000))</f>
        <v>AESbid:8000</v>
      </c>
      <c t="str" s="21" r="I185">
        <f>concat("NYISOsched:",(F185*1000))</f>
        <v>NYISOsched:8000</v>
      </c>
      <c t="s" s="21" r="J185">
        <v>21</v>
      </c>
      <c t="str" s="21" r="K185">
        <f>concat("Planned:",(M185*1000))</f>
        <v>Planned:0</v>
      </c>
      <c t="str" s="5" r="L185">
        <f>concat("Settled:",(O185*1000))</f>
        <v>Settled:8000</v>
      </c>
      <c s="21" r="M185">
        <v>0</v>
      </c>
      <c s="3" r="N185"/>
      <c s="10" r="O185">
        <v>8</v>
      </c>
      <c s="13" r="P185">
        <v>-0.295</v>
      </c>
      <c s="13" r="Q185">
        <v>-13.13</v>
      </c>
      <c s="13" r="R185">
        <v>112</v>
      </c>
      <c s="13" r="S185">
        <v>0.06</v>
      </c>
      <c s="11" r="T185">
        <f>IF((O185=0),(W185*8),((R185/O185)*8))</f>
        <v>112</v>
      </c>
      <c s="11" r="U185">
        <f>IF((T185=0),0,(R185/T185))</f>
        <v>1</v>
      </c>
      <c s="4" r="V185"/>
      <c s="13" r="W185">
        <v>14</v>
      </c>
      <c s="24" r="X185">
        <v>0.319</v>
      </c>
    </row>
    <row r="186">
      <c s="16" r="A186">
        <v>40732.6666666667</v>
      </c>
      <c s="6" r="B186">
        <f>A186+time(5,0,0)</f>
        <v>40732.875</v>
      </c>
      <c s="19" r="C186">
        <f>date(year(B186),month(B186),day(B186))</f>
        <v>40732</v>
      </c>
      <c s="17" r="D186">
        <f>hour(B186)</f>
        <v>21</v>
      </c>
      <c s="28" r="E186">
        <f>(8-G186)-M186</f>
        <v>8</v>
      </c>
      <c s="10" r="F186">
        <v>8</v>
      </c>
      <c s="21" r="G186">
        <v>0</v>
      </c>
      <c t="str" s="21" r="H186">
        <f>concat("AESbid:",(E186*1000))</f>
        <v>AESbid:8000</v>
      </c>
      <c t="str" s="21" r="I186">
        <f>concat("NYISOsched:",(F186*1000))</f>
        <v>NYISOsched:8000</v>
      </c>
      <c t="s" s="21" r="J186">
        <v>21</v>
      </c>
      <c t="str" s="21" r="K186">
        <f>concat("Planned:",(M186*1000))</f>
        <v>Planned:0</v>
      </c>
      <c t="str" s="5" r="L186">
        <f>concat("Settled:",(O186*1000))</f>
        <v>Settled:8000</v>
      </c>
      <c s="21" r="M186">
        <v>0</v>
      </c>
      <c s="3" r="N186"/>
      <c s="10" r="O186">
        <v>8</v>
      </c>
      <c s="13" r="P186">
        <v>-0.343</v>
      </c>
      <c s="13" r="Q186">
        <v>-13.36</v>
      </c>
      <c s="13" r="R186">
        <v>112</v>
      </c>
      <c s="13" r="S186">
        <v>0.1</v>
      </c>
      <c s="11" r="T186">
        <f>IF((O186=0),(W186*8),((R186/O186)*8))</f>
        <v>112</v>
      </c>
      <c s="11" r="U186">
        <f>IF((T186=0),0,(R186/T186))</f>
        <v>1</v>
      </c>
      <c s="4" r="V186"/>
      <c s="13" r="W186">
        <v>16</v>
      </c>
      <c s="24" r="X186">
        <v>0.581</v>
      </c>
    </row>
    <row r="187">
      <c s="16" r="A187">
        <v>40732.7083333333</v>
      </c>
      <c s="6" r="B187">
        <f>A187+time(5,0,0)</f>
        <v>40732.9166666667</v>
      </c>
      <c s="19" r="C187">
        <f>date(year(B187),month(B187),day(B187))</f>
        <v>40732</v>
      </c>
      <c s="17" r="D187">
        <f>hour(B187)</f>
        <v>22</v>
      </c>
      <c s="28" r="E187">
        <f>(8-G187)-M187</f>
        <v>8</v>
      </c>
      <c s="10" r="F187">
        <v>8</v>
      </c>
      <c s="21" r="G187">
        <v>0</v>
      </c>
      <c t="str" s="21" r="H187">
        <f>concat("AESbid:",(E187*1000))</f>
        <v>AESbid:8000</v>
      </c>
      <c t="str" s="21" r="I187">
        <f>concat("NYISOsched:",(F187*1000))</f>
        <v>NYISOsched:8000</v>
      </c>
      <c t="s" s="21" r="J187">
        <v>21</v>
      </c>
      <c t="str" s="21" r="K187">
        <f>concat("Planned:",(M187*1000))</f>
        <v>Planned:0</v>
      </c>
      <c t="str" s="5" r="L187">
        <f>concat("Settled:",(O187*1000))</f>
        <v>Settled:7991.7</v>
      </c>
      <c s="21" r="M187">
        <v>0</v>
      </c>
      <c s="3" r="N187"/>
      <c s="10" r="O187">
        <v>7.9917</v>
      </c>
      <c s="13" r="P187">
        <v>0.379</v>
      </c>
      <c s="13" r="Q187">
        <v>13.23</v>
      </c>
      <c s="13" r="R187">
        <v>111.88</v>
      </c>
      <c s="13" r="S187">
        <v>0.13</v>
      </c>
      <c s="11" r="T187">
        <f>IF((O187=0),(W187*8),((R187/O187)*8))</f>
        <v>111.996196053405</v>
      </c>
      <c s="11" r="U187">
        <f>IF((T187=0),0,(R187/T187))</f>
        <v>0.9989625</v>
      </c>
      <c s="4" r="V187"/>
      <c s="13" r="W187">
        <v>14.05</v>
      </c>
      <c s="24" r="X187">
        <v>0.722</v>
      </c>
    </row>
    <row r="188">
      <c s="16" r="A188">
        <v>40732.75</v>
      </c>
      <c s="6" r="B188">
        <f>A188+time(5,0,0)</f>
        <v>40732.9583333333</v>
      </c>
      <c s="19" r="C188">
        <f>date(year(B188),month(B188),day(B188))</f>
        <v>40732</v>
      </c>
      <c s="17" r="D188">
        <f>hour(B188)</f>
        <v>23</v>
      </c>
      <c s="28" r="E188">
        <f>(8-G188)-M188</f>
        <v>8</v>
      </c>
      <c s="10" r="F188">
        <v>8</v>
      </c>
      <c s="21" r="G188">
        <v>0</v>
      </c>
      <c t="str" s="21" r="H188">
        <f>concat("AESbid:",(E188*1000))</f>
        <v>AESbid:8000</v>
      </c>
      <c t="str" s="21" r="I188">
        <f>concat("NYISOsched:",(F188*1000))</f>
        <v>NYISOsched:8000</v>
      </c>
      <c t="s" s="21" r="J188">
        <v>21</v>
      </c>
      <c t="str" s="21" r="K188">
        <f>concat("Planned:",(M188*1000))</f>
        <v>Planned:0</v>
      </c>
      <c t="str" s="5" r="L188">
        <f>concat("Settled:",(O188*1000))</f>
        <v>Settled:7850</v>
      </c>
      <c s="21" r="M188">
        <v>0</v>
      </c>
      <c s="3" r="N188"/>
      <c s="10" r="O188">
        <v>7.85</v>
      </c>
      <c s="13" r="P188">
        <v>-0.9</v>
      </c>
      <c s="13" r="Q188">
        <v>-37.1</v>
      </c>
      <c s="13" r="R188">
        <v>109.9</v>
      </c>
      <c s="13" r="S188">
        <v>0.14</v>
      </c>
      <c s="11" r="T188">
        <f>IF((O188=0),(W188*8),((R188/O188)*8))</f>
        <v>112</v>
      </c>
      <c s="11" r="U188">
        <f>IF((T188=0),0,(R188/T188))</f>
        <v>0.98125</v>
      </c>
      <c s="4" r="V188"/>
      <c s="13" r="W188">
        <v>14</v>
      </c>
      <c s="24" r="X188">
        <v>0.792</v>
      </c>
    </row>
    <row r="189">
      <c s="16" r="A189">
        <v>40732.7916666667</v>
      </c>
      <c s="19" r="B189">
        <f>A189+time(5,0,0)</f>
        <v>40733</v>
      </c>
      <c s="19" r="C189">
        <f>date(year(B189),month(B189),day(B189))</f>
        <v>40733</v>
      </c>
      <c s="17" r="D189">
        <f>hour(B189)</f>
        <v>0</v>
      </c>
      <c s="28" r="E189">
        <f>(8-G189)-M189</f>
        <v>8</v>
      </c>
      <c s="10" r="F189">
        <v>8</v>
      </c>
      <c s="21" r="G189">
        <v>0</v>
      </c>
      <c t="str" s="21" r="H189">
        <f>concat("AESbid:",(E189*1000))</f>
        <v>AESbid:8000</v>
      </c>
      <c t="str" s="21" r="I189">
        <f>concat("NYISOsched:",(F189*1000))</f>
        <v>NYISOsched:8000</v>
      </c>
      <c t="s" s="21" r="J189">
        <v>21</v>
      </c>
      <c t="str" s="21" r="K189">
        <f>concat("Planned:",(M189*1000))</f>
        <v>Planned:0</v>
      </c>
      <c t="str" s="5" r="L189">
        <f>concat("Settled:",(O189*1000))</f>
        <v>Settled:8000</v>
      </c>
      <c s="21" r="M189">
        <v>0</v>
      </c>
      <c s="3" r="N189"/>
      <c s="10" r="O189">
        <v>8</v>
      </c>
      <c s="13" r="P189">
        <v>0.06</v>
      </c>
      <c s="13" r="Q189">
        <v>2.04</v>
      </c>
      <c s="13" r="R189">
        <v>112</v>
      </c>
      <c s="13" r="S189">
        <v>0.16</v>
      </c>
      <c s="11" r="T189">
        <f>IF((O189=0),(W189*8),((R189/O189)*8))</f>
        <v>112</v>
      </c>
      <c s="11" r="U189">
        <f>IF((T189=0),0,(R189/T189))</f>
        <v>1</v>
      </c>
      <c s="4" r="V189"/>
      <c s="13" r="W189">
        <v>14</v>
      </c>
      <c s="24" r="X189">
        <v>0.912</v>
      </c>
    </row>
    <row r="190">
      <c s="16" r="A190">
        <v>40732.8333333333</v>
      </c>
      <c s="6" r="B190">
        <f>A190+time(5,0,0)</f>
        <v>40733.0416666667</v>
      </c>
      <c s="19" r="C190">
        <f>date(year(B190),month(B190),day(B190))</f>
        <v>40733</v>
      </c>
      <c s="17" r="D190">
        <f>hour(B190)</f>
        <v>1</v>
      </c>
      <c s="28" r="E190">
        <f>(8-G190)-M190</f>
        <v>8</v>
      </c>
      <c s="10" r="F190">
        <v>8</v>
      </c>
      <c s="21" r="G190">
        <v>0</v>
      </c>
      <c t="str" s="21" r="H190">
        <f>concat("AESbid:",(E190*1000))</f>
        <v>AESbid:8000</v>
      </c>
      <c t="str" s="21" r="I190">
        <f>concat("NYISOsched:",(F190*1000))</f>
        <v>NYISOsched:8000</v>
      </c>
      <c t="s" s="21" r="J190">
        <v>21</v>
      </c>
      <c t="str" s="21" r="K190">
        <f>concat("Planned:",(M190*1000))</f>
        <v>Planned:0</v>
      </c>
      <c t="str" s="5" r="L190">
        <f>concat("Settled:",(O190*1000))</f>
        <v>Settled:7866.7</v>
      </c>
      <c s="21" r="M190">
        <v>0</v>
      </c>
      <c s="3" r="N190"/>
      <c s="10" r="O190">
        <v>7.8667</v>
      </c>
      <c s="13" r="P190">
        <v>-0.612</v>
      </c>
      <c s="13" r="Q190">
        <v>-21.23</v>
      </c>
      <c s="13" r="R190">
        <v>106.13</v>
      </c>
      <c s="13" r="S190">
        <v>0.11</v>
      </c>
      <c s="11" r="T190">
        <f>IF((O190=0),(W190*8),((R190/O190)*8))</f>
        <v>107.928356235779</v>
      </c>
      <c s="11" r="U190">
        <f>IF((T190=0),0,(R190/T190))</f>
        <v>0.9833375</v>
      </c>
      <c s="4" r="V190"/>
      <c s="13" r="W190">
        <v>14</v>
      </c>
      <c s="24" r="X190">
        <v>0.629</v>
      </c>
    </row>
    <row r="191">
      <c s="16" r="A191">
        <v>40732.875</v>
      </c>
      <c s="6" r="B191">
        <f>A191+time(5,0,0)</f>
        <v>40733.0833333333</v>
      </c>
      <c s="19" r="C191">
        <f>date(year(B191),month(B191),day(B191))</f>
        <v>40733</v>
      </c>
      <c s="17" r="D191">
        <f>hour(B191)</f>
        <v>2</v>
      </c>
      <c s="28" r="E191">
        <f>(8-G191)-M191</f>
        <v>8</v>
      </c>
      <c s="10" r="F191">
        <v>8</v>
      </c>
      <c s="21" r="G191">
        <v>0</v>
      </c>
      <c t="str" s="21" r="H191">
        <f>concat("AESbid:",(E191*1000))</f>
        <v>AESbid:8000</v>
      </c>
      <c t="str" s="21" r="I191">
        <f>concat("NYISOsched:",(F191*1000))</f>
        <v>NYISOsched:8000</v>
      </c>
      <c t="s" s="21" r="J191">
        <v>21</v>
      </c>
      <c t="str" s="21" r="K191">
        <f>concat("Planned:",(M191*1000))</f>
        <v>Planned:0</v>
      </c>
      <c t="str" s="5" r="L191">
        <f>concat("Settled:",(O191*1000))</f>
        <v>Settled:7808.3</v>
      </c>
      <c s="21" r="M191">
        <v>0</v>
      </c>
      <c s="3" r="N191"/>
      <c s="10" r="O191">
        <v>7.8083</v>
      </c>
      <c s="13" r="P191">
        <v>-0.18</v>
      </c>
      <c s="13" r="Q191">
        <v>-8.27</v>
      </c>
      <c s="13" r="R191">
        <v>62.47</v>
      </c>
      <c s="13" r="S191">
        <v>0.18</v>
      </c>
      <c s="11" r="T191">
        <f>IF((O191=0),(W191*8),((R191/O191)*8))</f>
        <v>64.0036883828746</v>
      </c>
      <c s="11" r="U191">
        <f>IF((T191=0),0,(R191/T191))</f>
        <v>0.9760375</v>
      </c>
      <c s="4" r="V191"/>
      <c s="13" r="W191">
        <v>8</v>
      </c>
      <c s="24" r="X191">
        <v>1.018</v>
      </c>
    </row>
    <row r="192">
      <c s="16" r="A192">
        <v>40732.9166666667</v>
      </c>
      <c s="6" r="B192">
        <f>A192+time(5,0,0)</f>
        <v>40733.125</v>
      </c>
      <c s="19" r="C192">
        <f>date(year(B192),month(B192),day(B192))</f>
        <v>40733</v>
      </c>
      <c s="17" r="D192">
        <f>hour(B192)</f>
        <v>3</v>
      </c>
      <c s="28" r="E192">
        <f>(8-G192)-M192</f>
        <v>8</v>
      </c>
      <c s="10" r="F192">
        <v>8</v>
      </c>
      <c s="21" r="G192">
        <v>0</v>
      </c>
      <c t="str" s="21" r="H192">
        <f>concat("AESbid:",(E192*1000))</f>
        <v>AESbid:8000</v>
      </c>
      <c t="str" s="21" r="I192">
        <f>concat("NYISOsched:",(F192*1000))</f>
        <v>NYISOsched:8000</v>
      </c>
      <c t="s" s="21" r="J192">
        <v>21</v>
      </c>
      <c t="str" s="21" r="K192">
        <f>concat("Planned:",(M192*1000))</f>
        <v>Planned:0</v>
      </c>
      <c t="str" s="5" r="L192">
        <f>concat("Settled:",(O192*1000))</f>
        <v>Settled:7791.7</v>
      </c>
      <c s="21" r="M192">
        <v>0</v>
      </c>
      <c s="3" r="N192"/>
      <c s="10" r="O192">
        <v>7.7917</v>
      </c>
      <c s="13" r="P192">
        <v>-0.979</v>
      </c>
      <c s="13" r="Q192">
        <v>-43.06</v>
      </c>
      <c s="13" r="R192">
        <v>62.33</v>
      </c>
      <c s="13" r="S192">
        <v>0.13</v>
      </c>
      <c s="11" r="T192">
        <f>IF((O192=0),(W192*8),((R192/O192)*8))</f>
        <v>63.9963037591283</v>
      </c>
      <c s="11" r="U192">
        <f>IF((T192=0),0,(R192/T192))</f>
        <v>0.9739625</v>
      </c>
      <c s="4" r="V192"/>
      <c s="13" r="W192">
        <v>8</v>
      </c>
      <c s="24" r="X192">
        <v>0.742</v>
      </c>
    </row>
    <row r="193">
      <c s="16" r="A193">
        <v>40732.9583333333</v>
      </c>
      <c s="6" r="B193">
        <f>A193+time(5,0,0)</f>
        <v>40733.1666666667</v>
      </c>
      <c s="19" r="C193">
        <f>date(year(B193),month(B193),day(B193))</f>
        <v>40733</v>
      </c>
      <c s="17" r="D193">
        <f>hour(B193)</f>
        <v>4</v>
      </c>
      <c s="28" r="E193">
        <f>(8-G193)-M193</f>
        <v>8</v>
      </c>
      <c s="10" r="F193">
        <v>8</v>
      </c>
      <c s="21" r="G193">
        <v>0</v>
      </c>
      <c t="str" s="21" r="H193">
        <f>concat("AESbid:",(E193*1000))</f>
        <v>AESbid:8000</v>
      </c>
      <c t="str" s="21" r="I193">
        <f>concat("NYISOsched:",(F193*1000))</f>
        <v>NYISOsched:8000</v>
      </c>
      <c t="s" s="21" r="J193">
        <v>21</v>
      </c>
      <c t="str" s="21" r="K193">
        <f>concat("Planned:",(M193*1000))</f>
        <v>Planned:0</v>
      </c>
      <c t="str" s="5" r="L193">
        <f>concat("Settled:",(O193*1000))</f>
        <v>Settled:7850</v>
      </c>
      <c s="21" r="M193">
        <v>0</v>
      </c>
      <c s="3" r="N193"/>
      <c s="10" r="O193">
        <v>7.85</v>
      </c>
      <c s="13" r="P193">
        <v>-0.484</v>
      </c>
      <c s="13" r="Q193">
        <v>-20.76</v>
      </c>
      <c s="13" r="R193">
        <v>61.97</v>
      </c>
      <c s="13" r="S193">
        <v>0.1</v>
      </c>
      <c s="11" r="T193">
        <f>IF((O193=0),(W193*8),((R193/O193)*8))</f>
        <v>63.1541401273885</v>
      </c>
      <c s="11" r="U193">
        <f>IF((T193=0),0,(R193/T193))</f>
        <v>0.98125</v>
      </c>
      <c s="4" r="V193"/>
      <c s="13" r="W193">
        <v>8</v>
      </c>
      <c s="24" r="X193">
        <v>0.562</v>
      </c>
    </row>
    <row r="194">
      <c s="16" r="A194">
        <v>40733</v>
      </c>
      <c s="6" r="B194">
        <f>A194+time(5,0,0)</f>
        <v>40733.2083333333</v>
      </c>
      <c s="19" r="C194">
        <f>date(year(B194),month(B194),day(B194))</f>
        <v>40733</v>
      </c>
      <c s="17" r="D194">
        <f>hour(B194)</f>
        <v>5</v>
      </c>
      <c s="28" r="E194">
        <f>(8-G194)-M194</f>
        <v>8</v>
      </c>
      <c s="10" r="F194">
        <v>8</v>
      </c>
      <c s="21" r="G194">
        <v>0</v>
      </c>
      <c t="str" s="21" r="H194">
        <f>concat("AESbid:",(E194*1000))</f>
        <v>AESbid:8000</v>
      </c>
      <c t="str" s="21" r="I194">
        <f>concat("NYISOsched:",(F194*1000))</f>
        <v>NYISOsched:8000</v>
      </c>
      <c t="s" s="21" r="J194">
        <v>21</v>
      </c>
      <c t="str" s="21" r="K194">
        <f>concat("Planned:",(M194*1000))</f>
        <v>Planned:0</v>
      </c>
      <c t="str" s="5" r="L194">
        <f>concat("Settled:",(O194*1000))</f>
        <v>Settled:8000</v>
      </c>
      <c s="21" r="M194">
        <v>0</v>
      </c>
      <c s="3" r="N194"/>
      <c s="10" r="O194">
        <v>8</v>
      </c>
      <c s="13" r="P194">
        <v>-0.228</v>
      </c>
      <c s="13" r="Q194">
        <v>-8.52</v>
      </c>
      <c s="13" r="R194">
        <v>54</v>
      </c>
      <c s="13" r="S194">
        <v>0.12</v>
      </c>
      <c s="11" r="T194">
        <f>IF((O194=0),(W194*8),((R194/O194)*8))</f>
        <v>54</v>
      </c>
      <c s="11" r="U194">
        <f>IF((T194=0),0,(R194/T194))</f>
        <v>1</v>
      </c>
      <c s="4" r="V194"/>
      <c s="13" r="W194">
        <v>6.75</v>
      </c>
      <c s="24" r="X194">
        <v>0.701</v>
      </c>
    </row>
    <row r="195">
      <c s="16" r="A195">
        <v>40733.0416666667</v>
      </c>
      <c s="6" r="B195">
        <f>A195+time(5,0,0)</f>
        <v>40733.25</v>
      </c>
      <c s="19" r="C195">
        <f>date(year(B195),month(B195),day(B195))</f>
        <v>40733</v>
      </c>
      <c s="17" r="D195">
        <f>hour(B195)</f>
        <v>6</v>
      </c>
      <c s="28" r="E195">
        <f>(8-G195)-M195</f>
        <v>8</v>
      </c>
      <c s="10" r="F195">
        <v>8</v>
      </c>
      <c s="21" r="G195">
        <v>0</v>
      </c>
      <c t="str" s="21" r="H195">
        <f>concat("AESbid:",(E195*1000))</f>
        <v>AESbid:8000</v>
      </c>
      <c t="str" s="21" r="I195">
        <f>concat("NYISOsched:",(F195*1000))</f>
        <v>NYISOsched:8000</v>
      </c>
      <c t="s" s="21" r="J195">
        <v>21</v>
      </c>
      <c t="str" s="21" r="K195">
        <f>concat("Planned:",(M195*1000))</f>
        <v>Planned:0</v>
      </c>
      <c t="str" s="5" r="L195">
        <f>concat("Settled:",(O195*1000))</f>
        <v>Settled:7950</v>
      </c>
      <c s="21" r="M195">
        <v>0</v>
      </c>
      <c s="3" r="N195"/>
      <c s="10" r="O195">
        <v>7.95</v>
      </c>
      <c s="13" r="P195">
        <v>-0.543</v>
      </c>
      <c s="13" r="Q195">
        <v>-18.48</v>
      </c>
      <c s="13" r="R195">
        <v>53.66</v>
      </c>
      <c s="13" r="S195">
        <v>0.15</v>
      </c>
      <c s="11" r="T195">
        <f>IF((O195=0),(W195*8),((R195/O195)*8))</f>
        <v>53.9974842767296</v>
      </c>
      <c s="11" r="U195">
        <f>IF((T195=0),0,(R195/T195))</f>
        <v>0.99375</v>
      </c>
      <c s="4" r="V195"/>
      <c s="13" r="W195">
        <v>6.75</v>
      </c>
      <c s="24" r="X195">
        <v>0.871</v>
      </c>
    </row>
    <row r="196">
      <c s="16" r="A196">
        <v>40733.0833333333</v>
      </c>
      <c s="6" r="B196">
        <f>A196+time(5,0,0)</f>
        <v>40733.2916666667</v>
      </c>
      <c s="19" r="C196">
        <f>date(year(B196),month(B196),day(B196))</f>
        <v>40733</v>
      </c>
      <c s="17" r="D196">
        <f>hour(B196)</f>
        <v>7</v>
      </c>
      <c s="28" r="E196">
        <f>(8-G196)-M196</f>
        <v>8</v>
      </c>
      <c s="10" r="F196">
        <v>8</v>
      </c>
      <c s="21" r="G196">
        <v>0</v>
      </c>
      <c t="str" s="21" r="H196">
        <f>concat("AESbid:",(E196*1000))</f>
        <v>AESbid:8000</v>
      </c>
      <c t="str" s="21" r="I196">
        <f>concat("NYISOsched:",(F196*1000))</f>
        <v>NYISOsched:8000</v>
      </c>
      <c t="s" s="21" r="J196">
        <v>21</v>
      </c>
      <c t="str" s="21" r="K196">
        <f>concat("Planned:",(M196*1000))</f>
        <v>Planned:0</v>
      </c>
      <c t="str" s="5" r="L196">
        <f>concat("Settled:",(O196*1000))</f>
        <v>Settled:8000</v>
      </c>
      <c s="21" r="M196">
        <v>0</v>
      </c>
      <c s="3" r="N196"/>
      <c s="10" r="O196">
        <v>8</v>
      </c>
      <c s="13" r="P196">
        <v>-0.161</v>
      </c>
      <c s="13" r="Q196">
        <v>-1.94</v>
      </c>
      <c s="13" r="R196">
        <v>54</v>
      </c>
      <c s="13" r="S196">
        <v>0.13</v>
      </c>
      <c s="11" r="T196">
        <f>IF((O196=0),(W196*8),((R196/O196)*8))</f>
        <v>54</v>
      </c>
      <c s="11" r="U196">
        <f>IF((T196=0),0,(R196/T196))</f>
        <v>1</v>
      </c>
      <c s="4" r="V196"/>
      <c s="13" r="W196">
        <v>8.02</v>
      </c>
      <c s="24" r="X196">
        <v>0.773</v>
      </c>
    </row>
    <row r="197">
      <c s="16" r="A197">
        <v>40733.125</v>
      </c>
      <c s="6" r="B197">
        <f>A197+time(5,0,0)</f>
        <v>40733.3333333333</v>
      </c>
      <c s="19" r="C197">
        <f>date(year(B197),month(B197),day(B197))</f>
        <v>40733</v>
      </c>
      <c s="17" r="D197">
        <f>hour(B197)</f>
        <v>8</v>
      </c>
      <c s="28" r="E197">
        <f>(8-G197)-M197</f>
        <v>8</v>
      </c>
      <c s="10" r="F197">
        <v>8</v>
      </c>
      <c s="21" r="G197">
        <v>0</v>
      </c>
      <c t="str" s="21" r="H197">
        <f>concat("AESbid:",(E197*1000))</f>
        <v>AESbid:8000</v>
      </c>
      <c t="str" s="21" r="I197">
        <f>concat("NYISOsched:",(F197*1000))</f>
        <v>NYISOsched:8000</v>
      </c>
      <c t="s" s="21" r="J197">
        <v>21</v>
      </c>
      <c t="str" s="21" r="K197">
        <f>concat("Planned:",(M197*1000))</f>
        <v>Planned:0</v>
      </c>
      <c t="str" s="5" r="L197">
        <f>concat("Settled:",(O197*1000))</f>
        <v>Settled:7766.7</v>
      </c>
      <c s="21" r="M197">
        <v>0</v>
      </c>
      <c s="3" r="N197"/>
      <c s="10" r="O197">
        <v>7.7667</v>
      </c>
      <c s="13" r="P197">
        <v>-0.353</v>
      </c>
      <c s="13" r="Q197">
        <v>-7.94</v>
      </c>
      <c s="13" r="R197">
        <v>52.43</v>
      </c>
      <c s="13" r="S197">
        <v>0.15</v>
      </c>
      <c s="11" r="T197">
        <f>IF((O197=0),(W197*8),((R197/O197)*8))</f>
        <v>54.0049184338265</v>
      </c>
      <c s="11" r="U197">
        <f>IF((T197=0),0,(R197/T197))</f>
        <v>0.9708375</v>
      </c>
      <c s="4" r="V197"/>
      <c s="13" r="W197">
        <v>9.74</v>
      </c>
      <c s="24" r="X197">
        <v>0.84</v>
      </c>
    </row>
    <row r="198">
      <c s="16" r="A198">
        <v>40733.1666666667</v>
      </c>
      <c s="6" r="B198">
        <f>A198+time(5,0,0)</f>
        <v>40733.375</v>
      </c>
      <c s="19" r="C198">
        <f>date(year(B198),month(B198),day(B198))</f>
        <v>40733</v>
      </c>
      <c s="17" r="D198">
        <f>hour(B198)</f>
        <v>9</v>
      </c>
      <c s="28" r="E198">
        <f>(8-G198)-M198</f>
        <v>8</v>
      </c>
      <c s="10" r="F198">
        <v>8</v>
      </c>
      <c s="21" r="G198">
        <v>0</v>
      </c>
      <c t="str" s="21" r="H198">
        <f>concat("AESbid:",(E198*1000))</f>
        <v>AESbid:8000</v>
      </c>
      <c t="str" s="21" r="I198">
        <f>concat("NYISOsched:",(F198*1000))</f>
        <v>NYISOsched:8000</v>
      </c>
      <c t="s" s="21" r="J198">
        <v>21</v>
      </c>
      <c t="str" s="21" r="K198">
        <f>concat("Planned:",(M198*1000))</f>
        <v>Planned:0</v>
      </c>
      <c t="str" s="5" r="L198">
        <f>concat("Settled:",(O198*1000))</f>
        <v>Settled:7691.7</v>
      </c>
      <c s="21" r="M198">
        <v>0</v>
      </c>
      <c s="3" r="N198"/>
      <c s="10" r="O198">
        <v>7.6917</v>
      </c>
      <c s="13" r="P198">
        <v>-0.468</v>
      </c>
      <c s="13" r="Q198">
        <v>-17.35</v>
      </c>
      <c s="13" r="R198">
        <v>52.96</v>
      </c>
      <c s="13" r="S198">
        <v>0.13</v>
      </c>
      <c s="11" r="T198">
        <f>IF((O198=0),(W198*8),((R198/O198)*8))</f>
        <v>55.0827515373714</v>
      </c>
      <c s="11" r="U198">
        <f>IF((T198=0),0,(R198/T198))</f>
        <v>0.9614625</v>
      </c>
      <c s="4" r="V198"/>
      <c s="13" r="W198">
        <v>10.75</v>
      </c>
      <c s="24" r="X198">
        <v>0.756</v>
      </c>
    </row>
    <row r="199">
      <c s="16" r="A199">
        <v>40733.2083333333</v>
      </c>
      <c s="6" r="B199">
        <f>A199+time(5,0,0)</f>
        <v>40733.4166666667</v>
      </c>
      <c s="19" r="C199">
        <f>date(year(B199),month(B199),day(B199))</f>
        <v>40733</v>
      </c>
      <c s="17" r="D199">
        <f>hour(B199)</f>
        <v>10</v>
      </c>
      <c s="28" r="E199">
        <f>(8-G199)-M199</f>
        <v>8</v>
      </c>
      <c s="10" r="F199">
        <v>8</v>
      </c>
      <c s="21" r="G199">
        <v>0</v>
      </c>
      <c t="str" s="21" r="H199">
        <f>concat("AESbid:",(E199*1000))</f>
        <v>AESbid:8000</v>
      </c>
      <c t="str" s="21" r="I199">
        <f>concat("NYISOsched:",(F199*1000))</f>
        <v>NYISOsched:8000</v>
      </c>
      <c t="s" s="21" r="J199">
        <v>21</v>
      </c>
      <c t="str" s="21" r="K199">
        <f>concat("Planned:",(M199*1000))</f>
        <v>Planned:0</v>
      </c>
      <c t="str" s="5" r="L199">
        <f>concat("Settled:",(O199*1000))</f>
        <v>Settled:7900</v>
      </c>
      <c s="21" r="M199">
        <v>0</v>
      </c>
      <c s="3" r="N199"/>
      <c s="10" r="O199">
        <v>7.9</v>
      </c>
      <c s="13" r="P199">
        <v>-0.293</v>
      </c>
      <c s="13" r="Q199">
        <v>-8.03</v>
      </c>
      <c s="13" r="R199">
        <v>109.02</v>
      </c>
      <c s="13" r="S199">
        <v>0.15</v>
      </c>
      <c s="11" r="T199">
        <f>IF((O199=0),(W199*8),((R199/O199)*8))</f>
        <v>110.4</v>
      </c>
      <c s="11" r="U199">
        <f>IF((T199=0),0,(R199/T199))</f>
        <v>0.9875</v>
      </c>
      <c s="4" r="V199"/>
      <c s="13" r="W199">
        <v>16.57</v>
      </c>
      <c s="24" r="X199">
        <v>0.845</v>
      </c>
    </row>
    <row r="200">
      <c s="16" r="A200">
        <v>40733.25</v>
      </c>
      <c s="6" r="B200">
        <f>A200+time(5,0,0)</f>
        <v>40733.4583333333</v>
      </c>
      <c s="19" r="C200">
        <f>date(year(B200),month(B200),day(B200))</f>
        <v>40733</v>
      </c>
      <c s="17" r="D200">
        <f>hour(B200)</f>
        <v>11</v>
      </c>
      <c s="28" r="E200">
        <f>(8-G200)-M200</f>
        <v>8</v>
      </c>
      <c s="10" r="F200">
        <v>8</v>
      </c>
      <c s="21" r="G200">
        <v>0</v>
      </c>
      <c t="str" s="21" r="H200">
        <f>concat("AESbid:",(E200*1000))</f>
        <v>AESbid:8000</v>
      </c>
      <c t="str" s="21" r="I200">
        <f>concat("NYISOsched:",(F200*1000))</f>
        <v>NYISOsched:8000</v>
      </c>
      <c t="s" s="21" r="J200">
        <v>21</v>
      </c>
      <c t="str" s="21" r="K200">
        <f>concat("Planned:",(M200*1000))</f>
        <v>Planned:0</v>
      </c>
      <c t="str" s="5" r="L200">
        <f>concat("Settled:",(O200*1000))</f>
        <v>Settled:7941.7</v>
      </c>
      <c s="21" r="M200">
        <v>0</v>
      </c>
      <c s="3" r="N200"/>
      <c s="10" r="O200">
        <v>7.9417</v>
      </c>
      <c s="13" r="P200">
        <v>-0.075</v>
      </c>
      <c s="13" r="Q200">
        <v>-1.07</v>
      </c>
      <c s="13" r="R200">
        <v>234.87</v>
      </c>
      <c s="13" r="S200">
        <v>0.18</v>
      </c>
      <c s="11" r="T200">
        <f>IF((O200=0),(W200*8),((R200/O200)*8))</f>
        <v>236.594180087387</v>
      </c>
      <c s="11" r="U200">
        <f>IF((T200=0),0,(R200/T200))</f>
        <v>0.9927125</v>
      </c>
      <c s="4" r="V200"/>
      <c s="13" r="W200">
        <v>17.43</v>
      </c>
      <c s="24" r="X200">
        <v>1.003</v>
      </c>
    </row>
    <row r="201">
      <c s="16" r="A201">
        <v>40733.2916666667</v>
      </c>
      <c s="6" r="B201">
        <f>A201+time(5,0,0)</f>
        <v>40733.5</v>
      </c>
      <c s="19" r="C201">
        <f>date(year(B201),month(B201),day(B201))</f>
        <v>40733</v>
      </c>
      <c s="17" r="D201">
        <f>hour(B201)</f>
        <v>12</v>
      </c>
      <c s="28" r="E201">
        <f>(8-G201)-M201</f>
        <v>8</v>
      </c>
      <c s="10" r="F201">
        <v>8</v>
      </c>
      <c s="21" r="G201">
        <v>0</v>
      </c>
      <c t="str" s="21" r="H201">
        <f>concat("AESbid:",(E201*1000))</f>
        <v>AESbid:8000</v>
      </c>
      <c t="str" s="21" r="I201">
        <f>concat("NYISOsched:",(F201*1000))</f>
        <v>NYISOsched:8000</v>
      </c>
      <c t="s" s="21" r="J201">
        <v>21</v>
      </c>
      <c t="str" s="21" r="K201">
        <f>concat("Planned:",(M201*1000))</f>
        <v>Planned:0</v>
      </c>
      <c t="str" s="5" r="L201">
        <f>concat("Settled:",(O201*1000))</f>
        <v>Settled:7683.3</v>
      </c>
      <c s="21" r="M201">
        <v>0</v>
      </c>
      <c s="3" r="N201"/>
      <c s="10" r="O201">
        <v>7.6833</v>
      </c>
      <c s="13" r="P201">
        <v>-0.355</v>
      </c>
      <c s="13" r="Q201">
        <v>-13.47</v>
      </c>
      <c s="13" r="R201">
        <v>61.97</v>
      </c>
      <c s="13" r="S201">
        <v>0.13</v>
      </c>
      <c s="11" r="T201">
        <f>IF((O201=0),(W201*8),((R201/O201)*8))</f>
        <v>64.5243580232452</v>
      </c>
      <c s="11" r="U201">
        <f>IF((T201=0),0,(R201/T201))</f>
        <v>0.9604125</v>
      </c>
      <c s="4" r="V201"/>
      <c s="13" r="W201">
        <v>9.99</v>
      </c>
      <c s="24" r="X201">
        <v>0.749</v>
      </c>
    </row>
    <row r="202">
      <c s="16" r="A202">
        <v>40733.3333333333</v>
      </c>
      <c s="6" r="B202">
        <f>A202+time(5,0,0)</f>
        <v>40733.5416666667</v>
      </c>
      <c s="19" r="C202">
        <f>date(year(B202),month(B202),day(B202))</f>
        <v>40733</v>
      </c>
      <c s="17" r="D202">
        <f>hour(B202)</f>
        <v>13</v>
      </c>
      <c s="28" r="E202">
        <f>(8-G202)-M202</f>
        <v>8</v>
      </c>
      <c s="10" r="F202">
        <v>8</v>
      </c>
      <c s="21" r="G202">
        <v>0</v>
      </c>
      <c t="str" s="21" r="H202">
        <f>concat("AESbid:",(E202*1000))</f>
        <v>AESbid:8000</v>
      </c>
      <c t="str" s="21" r="I202">
        <f>concat("NYISOsched:",(F202*1000))</f>
        <v>NYISOsched:8000</v>
      </c>
      <c t="s" s="21" r="J202">
        <v>21</v>
      </c>
      <c t="str" s="21" r="K202">
        <f>concat("Planned:",(M202*1000))</f>
        <v>Planned:0</v>
      </c>
      <c t="str" s="5" r="L202">
        <f>concat("Settled:",(O202*1000))</f>
        <v>Settled:7241.7</v>
      </c>
      <c s="21" r="M202">
        <v>0</v>
      </c>
      <c s="3" r="N202"/>
      <c s="10" r="O202">
        <v>7.2417</v>
      </c>
      <c s="13" r="P202">
        <v>-0.062</v>
      </c>
      <c s="13" r="Q202">
        <v>-2.78</v>
      </c>
      <c s="13" r="R202">
        <v>57.93</v>
      </c>
      <c s="13" r="S202">
        <v>0.08</v>
      </c>
      <c s="11" r="T202">
        <f>IF((O202=0),(W202*8),((R202/O202)*8))</f>
        <v>63.9960230332657</v>
      </c>
      <c s="11" r="U202">
        <f>IF((T202=0),0,(R202/T202))</f>
        <v>0.9052125</v>
      </c>
      <c s="4" r="V202"/>
      <c s="13" r="W202">
        <v>8</v>
      </c>
      <c s="24" r="X202">
        <v>0.456</v>
      </c>
    </row>
    <row r="203">
      <c s="16" r="A203">
        <v>40733.375</v>
      </c>
      <c s="6" r="B203">
        <f>A203+time(5,0,0)</f>
        <v>40733.5833333333</v>
      </c>
      <c s="19" r="C203">
        <f>date(year(B203),month(B203),day(B203))</f>
        <v>40733</v>
      </c>
      <c s="17" r="D203">
        <f>hour(B203)</f>
        <v>14</v>
      </c>
      <c s="28" r="E203">
        <f>(8-G203)-M203</f>
        <v>8</v>
      </c>
      <c s="10" r="F203">
        <v>8</v>
      </c>
      <c s="21" r="G203">
        <v>0</v>
      </c>
      <c t="str" s="21" r="H203">
        <f>concat("AESbid:",(E203*1000))</f>
        <v>AESbid:8000</v>
      </c>
      <c t="str" s="21" r="I203">
        <f>concat("NYISOsched:",(F203*1000))</f>
        <v>NYISOsched:8000</v>
      </c>
      <c t="s" s="21" r="J203">
        <v>21</v>
      </c>
      <c t="str" s="21" r="K203">
        <f>concat("Planned:",(M203*1000))</f>
        <v>Planned:0</v>
      </c>
      <c t="str" s="5" r="L203">
        <f>concat("Settled:",(O203*1000))</f>
        <v>Settled:7441.7</v>
      </c>
      <c s="21" r="M203">
        <v>0</v>
      </c>
      <c s="3" r="N203"/>
      <c s="10" r="O203">
        <v>7.4417</v>
      </c>
      <c s="13" r="P203">
        <v>-0.362</v>
      </c>
      <c s="13" r="Q203">
        <v>-15.76</v>
      </c>
      <c s="13" r="R203">
        <v>58.86</v>
      </c>
      <c s="13" r="S203">
        <v>0.18</v>
      </c>
      <c s="11" r="T203">
        <f>IF((O203=0),(W203*8),((R203/O203)*8))</f>
        <v>63.2758643858258</v>
      </c>
      <c s="11" r="U203">
        <f>IF((T203=0),0,(R203/T203))</f>
        <v>0.9302125</v>
      </c>
      <c s="4" r="V203"/>
      <c s="13" r="W203">
        <v>8</v>
      </c>
      <c s="24" r="X203">
        <v>1.006</v>
      </c>
    </row>
    <row r="204">
      <c s="16" r="A204">
        <v>40733.4166666667</v>
      </c>
      <c s="6" r="B204">
        <f>A204+time(5,0,0)</f>
        <v>40733.625</v>
      </c>
      <c s="19" r="C204">
        <f>date(year(B204),month(B204),day(B204))</f>
        <v>40733</v>
      </c>
      <c s="17" r="D204">
        <f>hour(B204)</f>
        <v>15</v>
      </c>
      <c s="28" r="E204">
        <f>(8-G204)-M204</f>
        <v>8</v>
      </c>
      <c s="10" r="F204">
        <v>8</v>
      </c>
      <c s="21" r="G204">
        <v>0</v>
      </c>
      <c t="str" s="21" r="H204">
        <f>concat("AESbid:",(E204*1000))</f>
        <v>AESbid:8000</v>
      </c>
      <c t="str" s="21" r="I204">
        <f>concat("NYISOsched:",(F204*1000))</f>
        <v>NYISOsched:8000</v>
      </c>
      <c t="s" s="21" r="J204">
        <v>21</v>
      </c>
      <c t="str" s="21" r="K204">
        <f>concat("Planned:",(M204*1000))</f>
        <v>Planned:0</v>
      </c>
      <c t="str" s="5" r="L204">
        <f>concat("Settled:",(O204*1000))</f>
        <v>Settled:7316.7</v>
      </c>
      <c s="21" r="M204">
        <v>0</v>
      </c>
      <c s="3" r="N204"/>
      <c s="10" r="O204">
        <v>7.3167</v>
      </c>
      <c s="13" r="P204">
        <v>-0.346</v>
      </c>
      <c s="13" r="Q204">
        <v>-15.32</v>
      </c>
      <c s="13" r="R204">
        <v>68.61</v>
      </c>
      <c s="13" r="S204">
        <v>0.07</v>
      </c>
      <c s="11" r="T204">
        <f>IF((O204=0),(W204*8),((R204/O204)*8))</f>
        <v>75.0174258887203</v>
      </c>
      <c s="11" r="U204">
        <f>IF((T204=0),0,(R204/T204))</f>
        <v>0.9145875</v>
      </c>
      <c s="4" r="V204"/>
      <c s="13" r="W204">
        <v>12</v>
      </c>
      <c s="24" r="X204">
        <v>0.396</v>
      </c>
    </row>
    <row r="205">
      <c s="16" r="A205">
        <v>40733.4583333333</v>
      </c>
      <c s="6" r="B205">
        <f>A205+time(5,0,0)</f>
        <v>40733.6666666667</v>
      </c>
      <c s="19" r="C205">
        <f>date(year(B205),month(B205),day(B205))</f>
        <v>40733</v>
      </c>
      <c s="17" r="D205">
        <f>hour(B205)</f>
        <v>16</v>
      </c>
      <c s="28" r="E205">
        <f>(8-G205)-M205</f>
        <v>8</v>
      </c>
      <c s="10" r="F205">
        <v>8</v>
      </c>
      <c s="21" r="G205">
        <v>0</v>
      </c>
      <c t="str" s="21" r="H205">
        <f>concat("AESbid:",(E205*1000))</f>
        <v>AESbid:8000</v>
      </c>
      <c t="str" s="21" r="I205">
        <f>concat("NYISOsched:",(F205*1000))</f>
        <v>NYISOsched:8000</v>
      </c>
      <c t="s" s="21" r="J205">
        <v>21</v>
      </c>
      <c t="str" s="21" r="K205">
        <f>concat("Planned:",(M205*1000))</f>
        <v>Planned:0</v>
      </c>
      <c t="str" s="5" r="L205">
        <f>concat("Settled:",(O205*1000))</f>
        <v>Settled:7525</v>
      </c>
      <c s="21" r="M205">
        <v>0</v>
      </c>
      <c s="3" r="N205"/>
      <c s="10" r="O205">
        <v>7.525</v>
      </c>
      <c s="13" r="P205">
        <v>-0.696</v>
      </c>
      <c s="13" r="Q205">
        <v>-35.51</v>
      </c>
      <c s="13" r="R205">
        <v>91.63</v>
      </c>
      <c s="13" r="S205">
        <v>0.08</v>
      </c>
      <c s="11" r="T205">
        <f>IF((O205=0),(W205*8),((R205/O205)*8))</f>
        <v>97.4139534883721</v>
      </c>
      <c s="11" r="U205">
        <f>IF((T205=0),0,(R205/T205))</f>
        <v>0.940625</v>
      </c>
      <c s="4" r="V205"/>
      <c s="13" r="W205">
        <v>12</v>
      </c>
      <c s="24" r="X205">
        <v>0.43</v>
      </c>
    </row>
    <row r="206">
      <c s="16" r="A206">
        <v>40733.5</v>
      </c>
      <c s="6" r="B206">
        <f>A206+time(5,0,0)</f>
        <v>40733.7083333333</v>
      </c>
      <c s="19" r="C206">
        <f>date(year(B206),month(B206),day(B206))</f>
        <v>40733</v>
      </c>
      <c s="17" r="D206">
        <f>hour(B206)</f>
        <v>17</v>
      </c>
      <c s="28" r="E206">
        <f>(8-G206)-M206</f>
        <v>8</v>
      </c>
      <c s="10" r="F206">
        <v>8</v>
      </c>
      <c s="21" r="G206">
        <v>0</v>
      </c>
      <c t="str" s="21" r="H206">
        <f>concat("AESbid:",(E206*1000))</f>
        <v>AESbid:8000</v>
      </c>
      <c t="str" s="21" r="I206">
        <f>concat("NYISOsched:",(F206*1000))</f>
        <v>NYISOsched:8000</v>
      </c>
      <c t="s" s="21" r="J206">
        <v>21</v>
      </c>
      <c t="str" s="21" r="K206">
        <f>concat("Planned:",(M206*1000))</f>
        <v>Planned:0</v>
      </c>
      <c t="str" s="5" r="L206">
        <f>concat("Settled:",(O206*1000))</f>
        <v>Settled:7708.3</v>
      </c>
      <c s="21" r="M206">
        <v>0</v>
      </c>
      <c s="3" r="N206"/>
      <c s="10" r="O206">
        <v>7.7083</v>
      </c>
      <c s="13" r="P206">
        <v>0.065</v>
      </c>
      <c s="13" r="Q206">
        <v>3.31</v>
      </c>
      <c s="13" r="R206">
        <v>107.92</v>
      </c>
      <c s="13" r="S206">
        <v>0.15</v>
      </c>
      <c s="11" r="T206">
        <f>IF((O206=0),(W206*8),((R206/O206)*8))</f>
        <v>112.003943800838</v>
      </c>
      <c s="11" r="U206">
        <f>IF((T206=0),0,(R206/T206))</f>
        <v>0.9635375</v>
      </c>
      <c s="4" r="V206"/>
      <c s="13" r="W206">
        <v>14</v>
      </c>
      <c s="24" r="X206">
        <v>0.838</v>
      </c>
    </row>
    <row r="207">
      <c s="16" r="A207">
        <v>40733.5416666667</v>
      </c>
      <c s="6" r="B207">
        <f>A207+time(5,0,0)</f>
        <v>40733.75</v>
      </c>
      <c s="19" r="C207">
        <f>date(year(B207),month(B207),day(B207))</f>
        <v>40733</v>
      </c>
      <c s="17" r="D207">
        <f>hour(B207)</f>
        <v>18</v>
      </c>
      <c s="28" r="E207">
        <f>(8-G207)-M207</f>
        <v>8</v>
      </c>
      <c s="10" r="F207">
        <v>8</v>
      </c>
      <c s="21" r="G207">
        <v>0</v>
      </c>
      <c t="str" s="21" r="H207">
        <f>concat("AESbid:",(E207*1000))</f>
        <v>AESbid:8000</v>
      </c>
      <c t="str" s="21" r="I207">
        <f>concat("NYISOsched:",(F207*1000))</f>
        <v>NYISOsched:8000</v>
      </c>
      <c t="s" s="21" r="J207">
        <v>21</v>
      </c>
      <c t="str" s="21" r="K207">
        <f>concat("Planned:",(M207*1000))</f>
        <v>Planned:0</v>
      </c>
      <c t="str" s="5" r="L207">
        <f>concat("Settled:",(O207*1000))</f>
        <v>Settled:7591.700000000001</v>
      </c>
      <c s="21" r="M207">
        <v>0</v>
      </c>
      <c s="3" r="N207"/>
      <c s="10" r="O207">
        <v>7.5917</v>
      </c>
      <c s="13" r="P207">
        <v>-0.669</v>
      </c>
      <c s="13" r="Q207">
        <v>-39.37</v>
      </c>
      <c s="13" r="R207">
        <v>107.78</v>
      </c>
      <c s="13" r="S207">
        <v>0.06</v>
      </c>
      <c s="11" r="T207">
        <f>IF((O207=0),(W207*8),((R207/O207)*8))</f>
        <v>113.576669257215</v>
      </c>
      <c s="11" r="U207">
        <f>IF((T207=0),0,(R207/T207))</f>
        <v>0.9489625</v>
      </c>
      <c s="4" r="V207"/>
      <c s="13" r="W207">
        <v>14</v>
      </c>
      <c s="24" r="X207">
        <v>0.329</v>
      </c>
    </row>
    <row r="208">
      <c s="16" r="A208">
        <v>40733.5833333333</v>
      </c>
      <c s="6" r="B208">
        <f>A208+time(5,0,0)</f>
        <v>40733.7916666667</v>
      </c>
      <c s="19" r="C208">
        <f>date(year(B208),month(B208),day(B208))</f>
        <v>40733</v>
      </c>
      <c s="17" r="D208">
        <f>hour(B208)</f>
        <v>19</v>
      </c>
      <c s="28" r="E208">
        <f>(8-G208)-M208</f>
        <v>8</v>
      </c>
      <c s="10" r="F208">
        <v>8</v>
      </c>
      <c s="21" r="G208">
        <v>0</v>
      </c>
      <c t="str" s="21" r="H208">
        <f>concat("AESbid:",(E208*1000))</f>
        <v>AESbid:8000</v>
      </c>
      <c t="str" s="21" r="I208">
        <f>concat("NYISOsched:",(F208*1000))</f>
        <v>NYISOsched:8000</v>
      </c>
      <c t="s" s="21" r="J208">
        <v>21</v>
      </c>
      <c t="str" s="21" r="K208">
        <f>concat("Planned:",(M208*1000))</f>
        <v>Planned:0</v>
      </c>
      <c t="str" s="5" r="L208">
        <f>concat("Settled:",(O208*1000))</f>
        <v>Settled:7641.7</v>
      </c>
      <c s="21" r="M208">
        <v>0</v>
      </c>
      <c s="3" r="N208"/>
      <c s="10" r="O208">
        <v>7.6417</v>
      </c>
      <c s="13" r="P208">
        <v>-0.261</v>
      </c>
      <c s="13" r="Q208">
        <v>-13</v>
      </c>
      <c s="13" r="R208">
        <v>106.98</v>
      </c>
      <c s="13" r="S208">
        <v>0.11</v>
      </c>
      <c s="11" r="T208">
        <f>IF((O208=0),(W208*8),((R208/O208)*8))</f>
        <v>111.996021827604</v>
      </c>
      <c s="11" r="U208">
        <f>IF((T208=0),0,(R208/T208))</f>
        <v>0.9552125</v>
      </c>
      <c s="4" r="V208"/>
      <c s="13" r="W208">
        <v>14</v>
      </c>
      <c s="24" r="X208">
        <v>0.61</v>
      </c>
    </row>
    <row r="209">
      <c s="16" r="A209">
        <v>40733.625</v>
      </c>
      <c s="6" r="B209">
        <f>A209+time(5,0,0)</f>
        <v>40733.8333333333</v>
      </c>
      <c s="19" r="C209">
        <f>date(year(B209),month(B209),day(B209))</f>
        <v>40733</v>
      </c>
      <c s="17" r="D209">
        <f>hour(B209)</f>
        <v>20</v>
      </c>
      <c s="28" r="E209">
        <f>(8-G209)-M209</f>
        <v>8</v>
      </c>
      <c s="10" r="F209">
        <v>8</v>
      </c>
      <c s="21" r="G209">
        <v>0</v>
      </c>
      <c t="str" s="21" r="H209">
        <f>concat("AESbid:",(E209*1000))</f>
        <v>AESbid:8000</v>
      </c>
      <c t="str" s="21" r="I209">
        <f>concat("NYISOsched:",(F209*1000))</f>
        <v>NYISOsched:8000</v>
      </c>
      <c t="s" s="21" r="J209">
        <v>21</v>
      </c>
      <c t="str" s="21" r="K209">
        <f>concat("Planned:",(M209*1000))</f>
        <v>Planned:0</v>
      </c>
      <c t="str" s="5" r="L209">
        <f>concat("Settled:",(O209*1000))</f>
        <v>Settled:7883.3</v>
      </c>
      <c s="21" r="M209">
        <v>0</v>
      </c>
      <c s="3" r="N209"/>
      <c s="10" r="O209">
        <v>7.8833</v>
      </c>
      <c s="13" r="P209">
        <v>-0.269</v>
      </c>
      <c s="13" r="Q209">
        <v>-12.48</v>
      </c>
      <c s="13" r="R209">
        <v>110.37</v>
      </c>
      <c s="13" r="S209">
        <v>0.11</v>
      </c>
      <c s="11" r="T209">
        <f>IF((O209=0),(W209*8),((R209/O209)*8))</f>
        <v>112.003856253092</v>
      </c>
      <c s="11" r="U209">
        <f>IF((T209=0),0,(R209/T209))</f>
        <v>0.9854125</v>
      </c>
      <c s="4" r="V209"/>
      <c s="13" r="W209">
        <v>14</v>
      </c>
      <c s="24" r="X209">
        <v>0.641</v>
      </c>
    </row>
    <row r="210">
      <c s="16" r="A210">
        <v>40733.6666666667</v>
      </c>
      <c s="6" r="B210">
        <f>A210+time(5,0,0)</f>
        <v>40733.875</v>
      </c>
      <c s="19" r="C210">
        <f>date(year(B210),month(B210),day(B210))</f>
        <v>40733</v>
      </c>
      <c s="17" r="D210">
        <f>hour(B210)</f>
        <v>21</v>
      </c>
      <c s="28" r="E210">
        <f>(8-G210)-M210</f>
        <v>8</v>
      </c>
      <c s="10" r="F210">
        <v>8</v>
      </c>
      <c s="21" r="G210">
        <v>0</v>
      </c>
      <c t="str" s="21" r="H210">
        <f>concat("AESbid:",(E210*1000))</f>
        <v>AESbid:8000</v>
      </c>
      <c t="str" s="21" r="I210">
        <f>concat("NYISOsched:",(F210*1000))</f>
        <v>NYISOsched:8000</v>
      </c>
      <c t="s" s="21" r="J210">
        <v>21</v>
      </c>
      <c t="str" s="21" r="K210">
        <f>concat("Planned:",(M210*1000))</f>
        <v>Planned:0</v>
      </c>
      <c t="str" s="5" r="L210">
        <f>concat("Settled:",(O210*1000))</f>
        <v>Settled:7850</v>
      </c>
      <c s="21" r="M210">
        <v>0</v>
      </c>
      <c s="3" r="N210"/>
      <c s="10" r="O210">
        <v>7.85</v>
      </c>
      <c s="13" r="P210">
        <v>-0.262</v>
      </c>
      <c s="13" r="Q210">
        <v>-13.55</v>
      </c>
      <c s="13" r="R210">
        <v>109.9</v>
      </c>
      <c s="13" r="S210">
        <v>0.15</v>
      </c>
      <c s="11" r="T210">
        <f>IF((O210=0),(W210*8),((R210/O210)*8))</f>
        <v>112</v>
      </c>
      <c s="11" r="U210">
        <f>IF((T210=0),0,(R210/T210))</f>
        <v>0.98125</v>
      </c>
      <c s="4" r="V210"/>
      <c s="13" r="W210">
        <v>14</v>
      </c>
      <c s="24" r="X210">
        <v>0.852</v>
      </c>
    </row>
    <row r="211">
      <c s="16" r="A211">
        <v>40733.7083333333</v>
      </c>
      <c s="6" r="B211">
        <f>A211+time(5,0,0)</f>
        <v>40733.9166666667</v>
      </c>
      <c s="19" r="C211">
        <f>date(year(B211),month(B211),day(B211))</f>
        <v>40733</v>
      </c>
      <c s="17" r="D211">
        <f>hour(B211)</f>
        <v>22</v>
      </c>
      <c s="28" r="E211">
        <f>(8-G211)-M211</f>
        <v>8</v>
      </c>
      <c s="10" r="F211">
        <v>8</v>
      </c>
      <c s="21" r="G211">
        <v>0</v>
      </c>
      <c t="str" s="21" r="H211">
        <f>concat("AESbid:",(E211*1000))</f>
        <v>AESbid:8000</v>
      </c>
      <c t="str" s="21" r="I211">
        <f>concat("NYISOsched:",(F211*1000))</f>
        <v>NYISOsched:8000</v>
      </c>
      <c t="s" s="21" r="J211">
        <v>21</v>
      </c>
      <c t="str" s="21" r="K211">
        <f>concat("Planned:",(M211*1000))</f>
        <v>Planned:0</v>
      </c>
      <c t="str" s="5" r="L211">
        <f>concat("Settled:",(O211*1000))</f>
        <v>Settled:7908.299999999999</v>
      </c>
      <c s="21" r="M211">
        <v>0</v>
      </c>
      <c s="3" r="N211"/>
      <c s="10" r="O211">
        <v>7.9083</v>
      </c>
      <c s="13" r="P211">
        <v>-0.91</v>
      </c>
      <c s="13" r="Q211">
        <v>-61.6</v>
      </c>
      <c s="13" r="R211">
        <v>133.4</v>
      </c>
      <c s="13" r="S211">
        <v>0.05</v>
      </c>
      <c s="11" r="T211">
        <f>IF((O211=0),(W211*8),((R211/O211)*8))</f>
        <v>134.946828016135</v>
      </c>
      <c s="11" r="U211">
        <f>IF((T211=0),0,(R211/T211))</f>
        <v>0.9885375</v>
      </c>
      <c s="4" r="V211"/>
      <c s="13" r="W211">
        <v>14</v>
      </c>
      <c s="24" r="X211">
        <v>0.288</v>
      </c>
    </row>
    <row r="212">
      <c s="16" r="A212">
        <v>40733.75</v>
      </c>
      <c s="6" r="B212">
        <f>A212+time(5,0,0)</f>
        <v>40733.9583333333</v>
      </c>
      <c s="19" r="C212">
        <f>date(year(B212),month(B212),day(B212))</f>
        <v>40733</v>
      </c>
      <c s="17" r="D212">
        <f>hour(B212)</f>
        <v>23</v>
      </c>
      <c s="28" r="E212">
        <f>(8-G212)-M212</f>
        <v>8</v>
      </c>
      <c s="10" r="F212">
        <v>8</v>
      </c>
      <c s="21" r="G212">
        <v>0</v>
      </c>
      <c t="str" s="21" r="H212">
        <f>concat("AESbid:",(E212*1000))</f>
        <v>AESbid:8000</v>
      </c>
      <c t="str" s="21" r="I212">
        <f>concat("NYISOsched:",(F212*1000))</f>
        <v>NYISOsched:8000</v>
      </c>
      <c t="s" s="21" r="J212">
        <v>21</v>
      </c>
      <c t="str" s="21" r="K212">
        <f>concat("Planned:",(M212*1000))</f>
        <v>Planned:0</v>
      </c>
      <c t="str" s="5" r="L212">
        <f>concat("Settled:",(O212*1000))</f>
        <v>Settled:8000</v>
      </c>
      <c s="21" r="M212">
        <v>0</v>
      </c>
      <c s="3" r="N212"/>
      <c s="10" r="O212">
        <v>8</v>
      </c>
      <c s="13" r="P212">
        <v>-0.351</v>
      </c>
      <c s="13" r="Q212">
        <v>-20.14</v>
      </c>
      <c s="13" r="R212">
        <v>114.53</v>
      </c>
      <c s="13" r="S212">
        <v>0.06</v>
      </c>
      <c s="11" r="T212">
        <f>IF((O212=0),(W212*8),((R212/O212)*8))</f>
        <v>114.53</v>
      </c>
      <c s="11" r="U212">
        <f>IF((T212=0),0,(R212/T212))</f>
        <v>1</v>
      </c>
      <c s="4" r="V212"/>
      <c s="13" r="W212">
        <v>14</v>
      </c>
      <c s="24" r="X212">
        <v>0.35</v>
      </c>
    </row>
    <row r="213">
      <c s="16" r="A213">
        <v>40733.7916666667</v>
      </c>
      <c s="19" r="B213">
        <f>A213+time(5,0,0)</f>
        <v>40734</v>
      </c>
      <c s="19" r="C213">
        <f>date(year(B213),month(B213),day(B213))</f>
        <v>40734</v>
      </c>
      <c s="17" r="D213">
        <f>hour(B213)</f>
        <v>0</v>
      </c>
      <c s="28" r="E213">
        <f>(8-G213)-M213</f>
        <v>8</v>
      </c>
      <c s="10" r="F213">
        <v>8</v>
      </c>
      <c s="21" r="G213">
        <v>0</v>
      </c>
      <c t="str" s="21" r="H213">
        <f>concat("AESbid:",(E213*1000))</f>
        <v>AESbid:8000</v>
      </c>
      <c t="str" s="21" r="I213">
        <f>concat("NYISOsched:",(F213*1000))</f>
        <v>NYISOsched:8000</v>
      </c>
      <c t="s" s="21" r="J213">
        <v>21</v>
      </c>
      <c t="str" s="21" r="K213">
        <f>concat("Planned:",(M213*1000))</f>
        <v>Planned:0</v>
      </c>
      <c t="str" s="5" r="L213">
        <f>concat("Settled:",(O213*1000))</f>
        <v>Settled:8000</v>
      </c>
      <c s="21" r="M213">
        <v>0</v>
      </c>
      <c s="3" r="N213"/>
      <c s="10" r="O213">
        <v>8</v>
      </c>
      <c s="13" r="P213">
        <v>-0.341</v>
      </c>
      <c s="13" r="Q213">
        <v>-17.18</v>
      </c>
      <c s="13" r="R213">
        <v>112</v>
      </c>
      <c s="13" r="S213">
        <v>0.05</v>
      </c>
      <c s="11" r="T213">
        <f>IF((O213=0),(W213*8),((R213/O213)*8))</f>
        <v>112</v>
      </c>
      <c s="11" r="U213">
        <f>IF((T213=0),0,(R213/T213))</f>
        <v>1</v>
      </c>
      <c s="4" r="V213"/>
      <c s="13" r="W213">
        <v>14</v>
      </c>
      <c s="24" r="X213">
        <v>0.314</v>
      </c>
    </row>
    <row r="214">
      <c s="16" r="A214">
        <v>40733.8333333333</v>
      </c>
      <c s="6" r="B214">
        <f>A214+time(5,0,0)</f>
        <v>40734.0416666667</v>
      </c>
      <c s="19" r="C214">
        <f>date(year(B214),month(B214),day(B214))</f>
        <v>40734</v>
      </c>
      <c s="17" r="D214">
        <f>hour(B214)</f>
        <v>1</v>
      </c>
      <c s="28" r="E214">
        <f>(8-G214)-M214</f>
        <v>8</v>
      </c>
      <c s="10" r="F214">
        <v>8</v>
      </c>
      <c s="21" r="G214">
        <v>0</v>
      </c>
      <c t="str" s="21" r="H214">
        <f>concat("AESbid:",(E214*1000))</f>
        <v>AESbid:8000</v>
      </c>
      <c t="str" s="21" r="I214">
        <f>concat("NYISOsched:",(F214*1000))</f>
        <v>NYISOsched:8000</v>
      </c>
      <c t="s" s="21" r="J214">
        <v>21</v>
      </c>
      <c t="str" s="21" r="K214">
        <f>concat("Planned:",(M214*1000))</f>
        <v>Planned:0</v>
      </c>
      <c t="str" s="5" r="L214">
        <f>concat("Settled:",(O214*1000))</f>
        <v>Settled:7908.299999999999</v>
      </c>
      <c s="21" r="M214">
        <v>0</v>
      </c>
      <c s="3" r="N214"/>
      <c s="10" r="O214">
        <v>7.9083</v>
      </c>
      <c s="13" r="P214">
        <v>0.355</v>
      </c>
      <c s="13" r="Q214">
        <v>15.97</v>
      </c>
      <c s="13" r="R214">
        <v>107.02</v>
      </c>
      <c s="13" r="S214">
        <v>0.16</v>
      </c>
      <c s="11" r="T214">
        <f>IF((O214=0),(W214*8),((R214/O214)*8))</f>
        <v>108.260941036632</v>
      </c>
      <c s="11" r="U214">
        <f>IF((T214=0),0,(R214/T214))</f>
        <v>0.9885375</v>
      </c>
      <c s="4" r="V214"/>
      <c s="13" r="W214">
        <v>14</v>
      </c>
      <c s="24" r="X214">
        <v>0.893</v>
      </c>
    </row>
    <row r="215">
      <c s="16" r="A215">
        <v>40733.875</v>
      </c>
      <c s="6" r="B215">
        <f>A215+time(5,0,0)</f>
        <v>40734.0833333333</v>
      </c>
      <c s="19" r="C215">
        <f>date(year(B215),month(B215),day(B215))</f>
        <v>40734</v>
      </c>
      <c s="17" r="D215">
        <f>hour(B215)</f>
        <v>2</v>
      </c>
      <c s="28" r="E215">
        <f>(8-G215)-M215</f>
        <v>8</v>
      </c>
      <c s="10" r="F215">
        <v>8</v>
      </c>
      <c s="21" r="G215">
        <v>0</v>
      </c>
      <c t="str" s="21" r="H215">
        <f>concat("AESbid:",(E215*1000))</f>
        <v>AESbid:8000</v>
      </c>
      <c t="str" s="21" r="I215">
        <f>concat("NYISOsched:",(F215*1000))</f>
        <v>NYISOsched:8000</v>
      </c>
      <c t="s" s="21" r="J215">
        <v>21</v>
      </c>
      <c t="str" s="21" r="K215">
        <f>concat("Planned:",(M215*1000))</f>
        <v>Planned:0</v>
      </c>
      <c t="str" s="5" r="L215">
        <f>concat("Settled:",(O215*1000))</f>
        <v>Settled:7783.299999999999</v>
      </c>
      <c s="21" r="M215">
        <v>0</v>
      </c>
      <c s="3" r="N215"/>
      <c s="10" r="O215">
        <v>7.7833</v>
      </c>
      <c s="13" r="P215">
        <v>-1.049</v>
      </c>
      <c s="13" r="Q215">
        <v>-54.13</v>
      </c>
      <c s="13" r="R215">
        <v>62.27</v>
      </c>
      <c s="13" r="S215">
        <v>0.06</v>
      </c>
      <c s="11" r="T215">
        <f>IF((O215=0),(W215*8),((R215/O215)*8))</f>
        <v>64.0037002299796</v>
      </c>
      <c s="11" r="U215">
        <f>IF((T215=0),0,(R215/T215))</f>
        <v>0.9729125</v>
      </c>
      <c s="4" r="V215"/>
      <c s="13" r="W215">
        <v>8</v>
      </c>
      <c s="24" r="X215">
        <v>0.372</v>
      </c>
    </row>
    <row r="216">
      <c s="16" r="A216">
        <v>40733.9166666667</v>
      </c>
      <c s="6" r="B216">
        <f>A216+time(5,0,0)</f>
        <v>40734.125</v>
      </c>
      <c s="19" r="C216">
        <f>date(year(B216),month(B216),day(B216))</f>
        <v>40734</v>
      </c>
      <c s="17" r="D216">
        <f>hour(B216)</f>
        <v>3</v>
      </c>
      <c s="28" r="E216">
        <f>(8-G216)-M216</f>
        <v>8</v>
      </c>
      <c s="10" r="F216">
        <v>8</v>
      </c>
      <c s="21" r="G216">
        <v>0</v>
      </c>
      <c t="str" s="21" r="H216">
        <f>concat("AESbid:",(E216*1000))</f>
        <v>AESbid:8000</v>
      </c>
      <c t="str" s="21" r="I216">
        <f>concat("NYISOsched:",(F216*1000))</f>
        <v>NYISOsched:8000</v>
      </c>
      <c t="s" s="21" r="J216">
        <v>21</v>
      </c>
      <c t="str" s="21" r="K216">
        <f>concat("Planned:",(M216*1000))</f>
        <v>Planned:0</v>
      </c>
      <c t="str" s="5" r="L216">
        <f>concat("Settled:",(O216*1000))</f>
        <v>Settled:8000</v>
      </c>
      <c s="21" r="M216">
        <v>0</v>
      </c>
      <c s="3" r="N216"/>
      <c s="10" r="O216">
        <v>8</v>
      </c>
      <c s="13" r="P216">
        <v>-0.312</v>
      </c>
      <c s="13" r="Q216">
        <v>-13.3</v>
      </c>
      <c s="13" r="R216">
        <v>64</v>
      </c>
      <c s="13" r="S216">
        <v>0.02</v>
      </c>
      <c s="11" r="T216">
        <f>IF((O216=0),(W216*8),((R216/O216)*8))</f>
        <v>64</v>
      </c>
      <c s="11" r="U216">
        <f>IF((T216=0),0,(R216/T216))</f>
        <v>1</v>
      </c>
      <c s="4" r="V216"/>
      <c s="13" r="W216">
        <v>8</v>
      </c>
      <c s="24" r="X216">
        <v>0.103</v>
      </c>
    </row>
    <row r="217">
      <c s="16" r="A217">
        <v>40733.9583333333</v>
      </c>
      <c s="6" r="B217">
        <f>A217+time(5,0,0)</f>
        <v>40734.1666666667</v>
      </c>
      <c s="19" r="C217">
        <f>date(year(B217),month(B217),day(B217))</f>
        <v>40734</v>
      </c>
      <c s="17" r="D217">
        <f>hour(B217)</f>
        <v>4</v>
      </c>
      <c s="28" r="E217">
        <f>(8-G217)-M217</f>
        <v>8</v>
      </c>
      <c s="10" r="F217">
        <v>8</v>
      </c>
      <c s="21" r="G217">
        <v>0</v>
      </c>
      <c t="str" s="21" r="H217">
        <f>concat("AESbid:",(E217*1000))</f>
        <v>AESbid:8000</v>
      </c>
      <c t="str" s="21" r="I217">
        <f>concat("NYISOsched:",(F217*1000))</f>
        <v>NYISOsched:8000</v>
      </c>
      <c t="s" s="21" r="J217">
        <v>21</v>
      </c>
      <c t="str" s="21" r="K217">
        <f>concat("Planned:",(M217*1000))</f>
        <v>Planned:0</v>
      </c>
      <c t="str" s="5" r="L217">
        <f>concat("Settled:",(O217*1000))</f>
        <v>Settled:8000</v>
      </c>
      <c s="21" r="M217">
        <v>0</v>
      </c>
      <c s="3" r="N217"/>
      <c s="10" r="O217">
        <v>8</v>
      </c>
      <c s="13" r="P217">
        <v>-0.324</v>
      </c>
      <c s="13" r="Q217">
        <v>-12.51</v>
      </c>
      <c s="13" r="R217">
        <v>63.17</v>
      </c>
      <c s="13" r="S217">
        <v>0.07</v>
      </c>
      <c s="11" r="T217">
        <f>IF((O217=0),(W217*8),((R217/O217)*8))</f>
        <v>63.17</v>
      </c>
      <c s="11" r="U217">
        <f>IF((T217=0),0,(R217/T217))</f>
        <v>1</v>
      </c>
      <c s="4" r="V217"/>
      <c s="13" r="W217">
        <v>8</v>
      </c>
      <c s="24" r="X217">
        <v>0.384</v>
      </c>
    </row>
    <row r="218">
      <c s="16" r="A218">
        <v>40734</v>
      </c>
      <c s="6" r="B218">
        <f>A218+time(5,0,0)</f>
        <v>40734.2083333333</v>
      </c>
      <c s="19" r="C218">
        <f>date(year(B218),month(B218),day(B218))</f>
        <v>40734</v>
      </c>
      <c s="17" r="D218">
        <f>hour(B218)</f>
        <v>5</v>
      </c>
      <c s="28" r="E218">
        <f>(8-G218)-M218</f>
        <v>8</v>
      </c>
      <c s="10" r="F218">
        <v>8</v>
      </c>
      <c s="21" r="G218">
        <v>0</v>
      </c>
      <c t="str" s="21" r="H218">
        <f>concat("AESbid:",(E218*1000))</f>
        <v>AESbid:8000</v>
      </c>
      <c t="str" s="21" r="I218">
        <f>concat("NYISOsched:",(F218*1000))</f>
        <v>NYISOsched:8000</v>
      </c>
      <c t="s" s="21" r="J218">
        <v>21</v>
      </c>
      <c t="str" s="21" r="K218">
        <f>concat("Planned:",(M218*1000))</f>
        <v>Planned:0</v>
      </c>
      <c t="str" s="5" r="L218">
        <f>concat("Settled:",(O218*1000))</f>
        <v>Settled:7958.3</v>
      </c>
      <c s="21" r="M218">
        <v>0</v>
      </c>
      <c s="3" r="N218"/>
      <c s="10" r="O218">
        <v>7.9583</v>
      </c>
      <c s="13" r="P218">
        <v>-0.269</v>
      </c>
      <c s="13" r="Q218">
        <v>-10.16</v>
      </c>
      <c s="13" r="R218">
        <v>53.72</v>
      </c>
      <c s="13" r="S218">
        <v>0.14</v>
      </c>
      <c s="11" r="T218">
        <f>IF((O218=0),(W218*8),((R218/O218)*8))</f>
        <v>54.0014827287235</v>
      </c>
      <c s="11" r="U218">
        <f>IF((T218=0),0,(R218/T218))</f>
        <v>0.9947875</v>
      </c>
      <c s="4" r="V218"/>
      <c s="13" r="W218">
        <v>6.75</v>
      </c>
      <c s="24" r="X218">
        <v>0.775</v>
      </c>
    </row>
    <row r="219">
      <c s="16" r="A219">
        <v>40734.0416666667</v>
      </c>
      <c s="6" r="B219">
        <f>A219+time(5,0,0)</f>
        <v>40734.25</v>
      </c>
      <c s="19" r="C219">
        <f>date(year(B219),month(B219),day(B219))</f>
        <v>40734</v>
      </c>
      <c s="17" r="D219">
        <f>hour(B219)</f>
        <v>6</v>
      </c>
      <c s="28" r="E219">
        <f>(8-G219)-M219</f>
        <v>8</v>
      </c>
      <c s="10" r="F219">
        <v>8</v>
      </c>
      <c s="21" r="G219">
        <v>0</v>
      </c>
      <c t="str" s="21" r="H219">
        <f>concat("AESbid:",(E219*1000))</f>
        <v>AESbid:8000</v>
      </c>
      <c t="str" s="21" r="I219">
        <f>concat("NYISOsched:",(F219*1000))</f>
        <v>NYISOsched:8000</v>
      </c>
      <c t="s" s="21" r="J219">
        <v>21</v>
      </c>
      <c t="str" s="21" r="K219">
        <f>concat("Planned:",(M219*1000))</f>
        <v>Planned:0</v>
      </c>
      <c t="str" s="5" r="L219">
        <f>concat("Settled:",(O219*1000))</f>
        <v>Settled:7858.3</v>
      </c>
      <c s="21" r="M219">
        <v>0</v>
      </c>
      <c s="3" r="N219"/>
      <c s="10" r="O219">
        <v>7.8583</v>
      </c>
      <c s="13" r="P219">
        <v>-0.566</v>
      </c>
      <c s="13" r="Q219">
        <v>-21.46</v>
      </c>
      <c s="13" r="R219">
        <v>53.04</v>
      </c>
      <c s="13" r="S219">
        <v>0.09</v>
      </c>
      <c s="11" r="T219">
        <f>IF((O219=0),(W219*8),((R219/O219)*8))</f>
        <v>53.9964114375883</v>
      </c>
      <c s="11" r="U219">
        <f>IF((T219=0),0,(R219/T219))</f>
        <v>0.9822875</v>
      </c>
      <c s="4" r="V219"/>
      <c s="13" r="W219">
        <v>6.75</v>
      </c>
      <c s="24" r="X219">
        <v>0.504</v>
      </c>
    </row>
    <row r="220">
      <c s="16" r="A220">
        <v>40734.0833333333</v>
      </c>
      <c s="6" r="B220">
        <f>A220+time(5,0,0)</f>
        <v>40734.2916666667</v>
      </c>
      <c s="19" r="C220">
        <f>date(year(B220),month(B220),day(B220))</f>
        <v>40734</v>
      </c>
      <c s="17" r="D220">
        <f>hour(B220)</f>
        <v>7</v>
      </c>
      <c s="28" r="E220">
        <f>(8-G220)-M220</f>
        <v>8</v>
      </c>
      <c s="10" r="F220">
        <v>8</v>
      </c>
      <c s="21" r="G220">
        <v>0</v>
      </c>
      <c t="str" s="21" r="H220">
        <f>concat("AESbid:",(E220*1000))</f>
        <v>AESbid:8000</v>
      </c>
      <c t="str" s="21" r="I220">
        <f>concat("NYISOsched:",(F220*1000))</f>
        <v>NYISOsched:8000</v>
      </c>
      <c t="s" s="21" r="J220">
        <v>21</v>
      </c>
      <c t="str" s="21" r="K220">
        <f>concat("Planned:",(M220*1000))</f>
        <v>Planned:0</v>
      </c>
      <c t="str" s="5" r="L220">
        <f>concat("Settled:",(O220*1000))</f>
        <v>Settled:7858.3</v>
      </c>
      <c s="21" r="M220">
        <v>0</v>
      </c>
      <c s="3" r="N220"/>
      <c s="10" r="O220">
        <v>7.8583</v>
      </c>
      <c s="13" r="P220">
        <v>-0.382</v>
      </c>
      <c s="13" r="Q220">
        <v>-14.42</v>
      </c>
      <c s="13" r="R220">
        <v>53.04</v>
      </c>
      <c s="13" r="S220">
        <v>0.15</v>
      </c>
      <c s="11" r="T220">
        <f>IF((O220=0),(W220*8),((R220/O220)*8))</f>
        <v>53.9964114375883</v>
      </c>
      <c s="11" r="U220">
        <f>IF((T220=0),0,(R220/T220))</f>
        <v>0.9822875</v>
      </c>
      <c s="4" r="V220"/>
      <c s="13" r="W220">
        <v>6.75</v>
      </c>
      <c s="24" r="X220">
        <v>0.842</v>
      </c>
    </row>
    <row r="221">
      <c s="16" r="A221">
        <v>40734.125</v>
      </c>
      <c s="6" r="B221">
        <f>A221+time(5,0,0)</f>
        <v>40734.3333333333</v>
      </c>
      <c s="19" r="C221">
        <f>date(year(B221),month(B221),day(B221))</f>
        <v>40734</v>
      </c>
      <c s="17" r="D221">
        <f>hour(B221)</f>
        <v>8</v>
      </c>
      <c s="28" r="E221">
        <f>(8-G221)-M221</f>
        <v>8</v>
      </c>
      <c s="10" r="F221">
        <v>8</v>
      </c>
      <c s="21" r="G221">
        <v>0</v>
      </c>
      <c t="str" s="21" r="H221">
        <f>concat("AESbid:",(E221*1000))</f>
        <v>AESbid:8000</v>
      </c>
      <c t="str" s="21" r="I221">
        <f>concat("NYISOsched:",(F221*1000))</f>
        <v>NYISOsched:8000</v>
      </c>
      <c t="s" s="21" r="J221">
        <v>21</v>
      </c>
      <c t="str" s="21" r="K221">
        <f>concat("Planned:",(M221*1000))</f>
        <v>Planned:0</v>
      </c>
      <c t="str" s="5" r="L221">
        <f>concat("Settled:",(O221*1000))</f>
        <v>Settled:8000</v>
      </c>
      <c s="21" r="M221">
        <v>0</v>
      </c>
      <c s="3" r="N221"/>
      <c s="10" r="O221">
        <v>8</v>
      </c>
      <c s="13" r="P221">
        <v>-0.201</v>
      </c>
      <c s="13" r="Q221">
        <v>-6.32</v>
      </c>
      <c s="13" r="R221">
        <v>54.1</v>
      </c>
      <c s="13" r="S221">
        <v>0.11</v>
      </c>
      <c s="11" r="T221">
        <f>IF((O221=0),(W221*8),((R221/O221)*8))</f>
        <v>54.1</v>
      </c>
      <c s="11" r="U221">
        <f>IF((T221=0),0,(R221/T221))</f>
        <v>1</v>
      </c>
      <c s="4" r="V221"/>
      <c s="13" r="W221">
        <v>8.74</v>
      </c>
      <c s="24" r="X221">
        <v>0.658</v>
      </c>
    </row>
    <row r="222">
      <c s="16" r="A222">
        <v>40734.1666666667</v>
      </c>
      <c s="6" r="B222">
        <f>A222+time(5,0,0)</f>
        <v>40734.375</v>
      </c>
      <c s="19" r="C222">
        <f>date(year(B222),month(B222),day(B222))</f>
        <v>40734</v>
      </c>
      <c s="17" r="D222">
        <f>hour(B222)</f>
        <v>9</v>
      </c>
      <c s="28" r="E222">
        <f>(8-G222)-M222</f>
        <v>8</v>
      </c>
      <c s="10" r="F222">
        <v>8</v>
      </c>
      <c s="21" r="G222">
        <v>0</v>
      </c>
      <c t="str" s="21" r="H222">
        <f>concat("AESbid:",(E222*1000))</f>
        <v>AESbid:8000</v>
      </c>
      <c t="str" s="21" r="I222">
        <f>concat("NYISOsched:",(F222*1000))</f>
        <v>NYISOsched:8000</v>
      </c>
      <c t="s" s="21" r="J222">
        <v>21</v>
      </c>
      <c t="str" s="21" r="K222">
        <f>concat("Planned:",(M222*1000))</f>
        <v>Planned:0</v>
      </c>
      <c t="str" s="5" r="L222">
        <f>concat("Settled:",(O222*1000))</f>
        <v>Settled:8000</v>
      </c>
      <c s="21" r="M222">
        <v>0</v>
      </c>
      <c s="3" r="N222"/>
      <c s="10" r="O222">
        <v>8</v>
      </c>
      <c s="13" r="P222">
        <v>0.187</v>
      </c>
      <c s="13" r="Q222">
        <v>2.43</v>
      </c>
      <c s="13" r="R222">
        <v>191.77</v>
      </c>
      <c s="13" r="S222">
        <v>0.21</v>
      </c>
      <c s="11" r="T222">
        <f>IF((O222=0),(W222*8),((R222/O222)*8))</f>
        <v>191.77</v>
      </c>
      <c s="11" r="U222">
        <f>IF((T222=0),0,(R222/T222))</f>
        <v>1</v>
      </c>
      <c s="4" r="V222"/>
      <c s="13" r="W222">
        <v>9.97</v>
      </c>
      <c s="24" r="X222">
        <v>1.195</v>
      </c>
    </row>
    <row r="223">
      <c s="16" r="A223">
        <v>40734.2083333333</v>
      </c>
      <c s="6" r="B223">
        <f>A223+time(5,0,0)</f>
        <v>40734.4166666667</v>
      </c>
      <c s="19" r="C223">
        <f>date(year(B223),month(B223),day(B223))</f>
        <v>40734</v>
      </c>
      <c s="17" r="D223">
        <f>hour(B223)</f>
        <v>10</v>
      </c>
      <c s="28" r="E223">
        <f>(8-G223)-M223</f>
        <v>8</v>
      </c>
      <c s="10" r="F223">
        <v>8</v>
      </c>
      <c s="21" r="G223">
        <v>0</v>
      </c>
      <c t="str" s="21" r="H223">
        <f>concat("AESbid:",(E223*1000))</f>
        <v>AESbid:8000</v>
      </c>
      <c t="str" s="21" r="I223">
        <f>concat("NYISOsched:",(F223*1000))</f>
        <v>NYISOsched:8000</v>
      </c>
      <c t="s" s="21" r="J223">
        <v>21</v>
      </c>
      <c t="str" s="21" r="K223">
        <f>concat("Planned:",(M223*1000))</f>
        <v>Planned:0</v>
      </c>
      <c t="str" s="5" r="L223">
        <f>concat("Settled:",(O223*1000))</f>
        <v>Settled:7916.7</v>
      </c>
      <c s="21" r="M223">
        <v>0</v>
      </c>
      <c s="3" r="N223"/>
      <c s="10" r="O223">
        <v>7.9167</v>
      </c>
      <c s="13" r="P223">
        <v>-1.032</v>
      </c>
      <c s="13" r="Q223">
        <v>-20.61</v>
      </c>
      <c s="13" r="R223">
        <v>152.86</v>
      </c>
      <c s="13" r="S223">
        <v>0.02</v>
      </c>
      <c s="11" r="T223">
        <f>IF((O223=0),(W223*8),((R223/O223)*8))</f>
        <v>154.468402238306</v>
      </c>
      <c s="11" r="U223">
        <f>IF((T223=0),0,(R223/T223))</f>
        <v>0.9895875</v>
      </c>
      <c s="4" r="V223"/>
      <c s="13" r="W223">
        <v>13.5</v>
      </c>
      <c s="24" r="X223">
        <v>0.139</v>
      </c>
    </row>
    <row r="224">
      <c s="16" r="A224">
        <v>40734.25</v>
      </c>
      <c s="6" r="B224">
        <f>A224+time(5,0,0)</f>
        <v>40734.4583333333</v>
      </c>
      <c s="19" r="C224">
        <f>date(year(B224),month(B224),day(B224))</f>
        <v>40734</v>
      </c>
      <c s="17" r="D224">
        <f>hour(B224)</f>
        <v>11</v>
      </c>
      <c s="28" r="E224">
        <f>(8-G224)-M224</f>
        <v>8</v>
      </c>
      <c s="10" r="F224">
        <v>8</v>
      </c>
      <c s="21" r="G224">
        <v>0</v>
      </c>
      <c t="str" s="21" r="H224">
        <f>concat("AESbid:",(E224*1000))</f>
        <v>AESbid:8000</v>
      </c>
      <c t="str" s="21" r="I224">
        <f>concat("NYISOsched:",(F224*1000))</f>
        <v>NYISOsched:8000</v>
      </c>
      <c t="s" s="21" r="J224">
        <v>21</v>
      </c>
      <c t="str" s="21" r="K224">
        <f>concat("Planned:",(M224*1000))</f>
        <v>Planned:0</v>
      </c>
      <c t="str" s="5" r="L224">
        <f>concat("Settled:",(O224*1000))</f>
        <v>Settled:7908.7</v>
      </c>
      <c s="21" r="M224">
        <v>0</v>
      </c>
      <c s="3" r="N224"/>
      <c s="10" r="O224">
        <v>7.9087</v>
      </c>
      <c s="13" r="P224">
        <v>0.051</v>
      </c>
      <c s="13" r="Q224">
        <v>1.44</v>
      </c>
      <c s="13" r="R224">
        <v>110.98</v>
      </c>
      <c s="13" r="S224">
        <v>0.16</v>
      </c>
      <c s="11" r="T224">
        <f>IF((O224=0),(W224*8),((R224/O224)*8))</f>
        <v>112.261180725024</v>
      </c>
      <c s="11" r="U224">
        <f>IF((T224=0),0,(R224/T224))</f>
        <v>0.9885875</v>
      </c>
      <c s="4" r="V224"/>
      <c s="13" r="W224">
        <v>17.95</v>
      </c>
      <c s="24" r="X224">
        <v>0.905</v>
      </c>
    </row>
    <row r="225">
      <c s="16" r="A225">
        <v>40734.2916666667</v>
      </c>
      <c s="6" r="B225">
        <f>A225+time(5,0,0)</f>
        <v>40734.5</v>
      </c>
      <c s="19" r="C225">
        <f>date(year(B225),month(B225),day(B225))</f>
        <v>40734</v>
      </c>
      <c s="17" r="D225">
        <f>hour(B225)</f>
        <v>12</v>
      </c>
      <c s="28" r="E225">
        <f>(8-G225)-M225</f>
        <v>8</v>
      </c>
      <c s="10" r="F225">
        <v>8</v>
      </c>
      <c s="21" r="G225">
        <v>0</v>
      </c>
      <c t="str" s="21" r="H225">
        <f>concat("AESbid:",(E225*1000))</f>
        <v>AESbid:8000</v>
      </c>
      <c t="str" s="21" r="I225">
        <f>concat("NYISOsched:",(F225*1000))</f>
        <v>NYISOsched:8000</v>
      </c>
      <c t="s" s="21" r="J225">
        <v>21</v>
      </c>
      <c t="str" s="21" r="K225">
        <f>concat("Planned:",(M225*1000))</f>
        <v>Planned:0</v>
      </c>
      <c t="str" s="5" r="L225">
        <f>concat("Settled:",(O225*1000))</f>
        <v>Settled:7666.7</v>
      </c>
      <c s="21" r="M225">
        <v>0</v>
      </c>
      <c s="3" r="N225"/>
      <c s="10" r="O225">
        <v>7.6667</v>
      </c>
      <c s="13" r="P225">
        <v>-0.783</v>
      </c>
      <c s="13" r="Q225">
        <v>-22.51</v>
      </c>
      <c s="13" r="R225">
        <v>81.32</v>
      </c>
      <c s="13" r="S225">
        <v>0.15</v>
      </c>
      <c s="11" r="T225">
        <f>IF((O225=0),(W225*8),((R225/O225)*8))</f>
        <v>84.855283237899</v>
      </c>
      <c s="11" r="U225">
        <f>IF((T225=0),0,(R225/T225))</f>
        <v>0.9583375</v>
      </c>
      <c s="4" r="V225"/>
      <c s="13" r="W225">
        <v>14.13</v>
      </c>
      <c s="24" r="X225">
        <v>0.842</v>
      </c>
    </row>
    <row r="226">
      <c s="16" r="A226">
        <v>40734.3333333333</v>
      </c>
      <c s="6" r="B226">
        <f>A226+time(5,0,0)</f>
        <v>40734.5416666667</v>
      </c>
      <c s="19" r="C226">
        <f>date(year(B226),month(B226),day(B226))</f>
        <v>40734</v>
      </c>
      <c s="17" r="D226">
        <f>hour(B226)</f>
        <v>13</v>
      </c>
      <c s="28" r="E226">
        <f>(8-G226)-M226</f>
        <v>8</v>
      </c>
      <c s="10" r="F226">
        <v>8</v>
      </c>
      <c s="21" r="G226">
        <v>0</v>
      </c>
      <c t="str" s="21" r="H226">
        <f>concat("AESbid:",(E226*1000))</f>
        <v>AESbid:8000</v>
      </c>
      <c t="str" s="21" r="I226">
        <f>concat("NYISOsched:",(F226*1000))</f>
        <v>NYISOsched:8000</v>
      </c>
      <c t="s" s="21" r="J226">
        <v>21</v>
      </c>
      <c t="str" s="21" r="K226">
        <f>concat("Planned:",(M226*1000))</f>
        <v>Planned:0</v>
      </c>
      <c t="str" s="5" r="L226">
        <f>concat("Settled:",(O226*1000))</f>
        <v>Settled:7941.7</v>
      </c>
      <c s="21" r="M226">
        <v>0</v>
      </c>
      <c s="3" r="N226"/>
      <c s="10" r="O226">
        <v>7.9417</v>
      </c>
      <c s="13" r="P226">
        <v>0.014</v>
      </c>
      <c s="13" r="Q226">
        <v>0.4</v>
      </c>
      <c s="13" r="R226">
        <v>80.47</v>
      </c>
      <c s="13" r="S226">
        <v>0.18</v>
      </c>
      <c s="11" r="T226">
        <f>IF((O226=0),(W226*8),((R226/O226)*8))</f>
        <v>81.060730070388</v>
      </c>
      <c s="11" r="U226">
        <f>IF((T226=0),0,(R226/T226))</f>
        <v>0.9927125</v>
      </c>
      <c s="4" r="V226"/>
      <c s="13" r="W226">
        <v>10</v>
      </c>
      <c s="24" r="X226">
        <v>1.022</v>
      </c>
    </row>
    <row r="227">
      <c s="16" r="A227">
        <v>40734.375</v>
      </c>
      <c s="6" r="B227">
        <f>A227+time(5,0,0)</f>
        <v>40734.5833333333</v>
      </c>
      <c s="19" r="C227">
        <f>date(year(B227),month(B227),day(B227))</f>
        <v>40734</v>
      </c>
      <c s="17" r="D227">
        <f>hour(B227)</f>
        <v>14</v>
      </c>
      <c s="28" r="E227">
        <f>(8-G227)-M227</f>
        <v>8</v>
      </c>
      <c s="10" r="F227">
        <v>8</v>
      </c>
      <c s="21" r="G227">
        <v>0</v>
      </c>
      <c t="str" s="21" r="H227">
        <f>concat("AESbid:",(E227*1000))</f>
        <v>AESbid:8000</v>
      </c>
      <c t="str" s="21" r="I227">
        <f>concat("NYISOsched:",(F227*1000))</f>
        <v>NYISOsched:8000</v>
      </c>
      <c t="s" s="21" r="J227">
        <v>21</v>
      </c>
      <c t="str" s="21" r="K227">
        <f>concat("Planned:",(M227*1000))</f>
        <v>Planned:0</v>
      </c>
      <c t="str" s="5" r="L227">
        <f>concat("Settled:",(O227*1000))</f>
        <v>Settled:7616.7</v>
      </c>
      <c s="21" r="M227">
        <v>0</v>
      </c>
      <c s="3" r="N227"/>
      <c s="10" r="O227">
        <v>7.6167</v>
      </c>
      <c s="13" r="P227">
        <v>-0.372</v>
      </c>
      <c s="13" r="Q227">
        <v>-13.84</v>
      </c>
      <c s="13" r="R227">
        <v>60.69</v>
      </c>
      <c s="13" r="S227">
        <v>0.12</v>
      </c>
      <c s="11" r="T227">
        <f>IF((O227=0),(W227*8),((R227/O227)*8))</f>
        <v>63.744141163496</v>
      </c>
      <c s="11" r="U227">
        <f>IF((T227=0),0,(R227/T227))</f>
        <v>0.9520875</v>
      </c>
      <c s="4" r="V227"/>
      <c s="13" r="W227">
        <v>8</v>
      </c>
      <c s="24" r="X227">
        <v>0.71</v>
      </c>
    </row>
    <row r="228">
      <c s="16" r="A228">
        <v>40734.4166666667</v>
      </c>
      <c s="6" r="B228">
        <f>A228+time(5,0,0)</f>
        <v>40734.625</v>
      </c>
      <c s="19" r="C228">
        <f>date(year(B228),month(B228),day(B228))</f>
        <v>40734</v>
      </c>
      <c s="17" r="D228">
        <f>hour(B228)</f>
        <v>15</v>
      </c>
      <c s="28" r="E228">
        <f>(8-G228)-M228</f>
        <v>8</v>
      </c>
      <c s="10" r="F228">
        <v>8</v>
      </c>
      <c s="21" r="G228">
        <v>0</v>
      </c>
      <c t="str" s="21" r="H228">
        <f>concat("AESbid:",(E228*1000))</f>
        <v>AESbid:8000</v>
      </c>
      <c t="str" s="21" r="I228">
        <f>concat("NYISOsched:",(F228*1000))</f>
        <v>NYISOsched:8000</v>
      </c>
      <c t="s" s="21" r="J228">
        <v>21</v>
      </c>
      <c t="str" s="21" r="K228">
        <f>concat("Planned:",(M228*1000))</f>
        <v>Planned:0</v>
      </c>
      <c t="str" s="5" r="L228">
        <f>concat("Settled:",(O228*1000))</f>
        <v>Settled:7750</v>
      </c>
      <c s="21" r="M228">
        <v>0</v>
      </c>
      <c s="3" r="N228"/>
      <c s="10" r="O228">
        <v>7.75</v>
      </c>
      <c s="13" r="P228">
        <v>-0.038</v>
      </c>
      <c s="13" r="Q228">
        <v>-1.57</v>
      </c>
      <c s="13" r="R228">
        <v>66.61</v>
      </c>
      <c s="13" r="S228">
        <v>0.13</v>
      </c>
      <c s="11" r="T228">
        <f>IF((O228=0),(W228*8),((R228/O228)*8))</f>
        <v>68.7587096774194</v>
      </c>
      <c s="11" r="U228">
        <f>IF((T228=0),0,(R228/T228))</f>
        <v>0.96875</v>
      </c>
      <c s="4" r="V228"/>
      <c s="13" r="W228">
        <v>12</v>
      </c>
      <c s="24" r="X228">
        <v>0.737</v>
      </c>
    </row>
    <row r="229">
      <c s="16" r="A229">
        <v>40734.4583333333</v>
      </c>
      <c s="6" r="B229">
        <f>A229+time(5,0,0)</f>
        <v>40734.6666666667</v>
      </c>
      <c s="19" r="C229">
        <f>date(year(B229),month(B229),day(B229))</f>
        <v>40734</v>
      </c>
      <c s="17" r="D229">
        <f>hour(B229)</f>
        <v>16</v>
      </c>
      <c s="28" r="E229">
        <f>(8-G229)-M229</f>
        <v>8</v>
      </c>
      <c s="10" r="F229">
        <v>8</v>
      </c>
      <c s="21" r="G229">
        <v>0</v>
      </c>
      <c t="str" s="21" r="H229">
        <f>concat("AESbid:",(E229*1000))</f>
        <v>AESbid:8000</v>
      </c>
      <c t="str" s="21" r="I229">
        <f>concat("NYISOsched:",(F229*1000))</f>
        <v>NYISOsched:8000</v>
      </c>
      <c t="s" s="21" r="J229">
        <v>21</v>
      </c>
      <c t="str" s="21" r="K229">
        <f>concat("Planned:",(M229*1000))</f>
        <v>Planned:0</v>
      </c>
      <c t="str" s="5" r="L229">
        <f>concat("Settled:",(O229*1000))</f>
        <v>Settled:7666.7</v>
      </c>
      <c s="21" r="M229">
        <v>0</v>
      </c>
      <c s="3" r="N229"/>
      <c s="10" r="O229">
        <v>7.6667</v>
      </c>
      <c s="13" r="P229">
        <v>-0.756</v>
      </c>
      <c s="13" r="Q229">
        <v>-30.56</v>
      </c>
      <c s="13" r="R229">
        <v>75.52</v>
      </c>
      <c s="13" r="S229">
        <v>0.13</v>
      </c>
      <c s="11" r="T229">
        <f>IF((O229=0),(W229*8),((R229/O229)*8))</f>
        <v>78.8031356385407</v>
      </c>
      <c s="11" r="U229">
        <f>IF((T229=0),0,(R229/T229))</f>
        <v>0.9583375</v>
      </c>
      <c s="4" r="V229"/>
      <c s="13" r="W229">
        <v>12</v>
      </c>
      <c s="24" r="X229">
        <v>0.73</v>
      </c>
    </row>
    <row r="230">
      <c s="16" r="A230">
        <v>40734.5</v>
      </c>
      <c s="6" r="B230">
        <f>A230+time(5,0,0)</f>
        <v>40734.7083333333</v>
      </c>
      <c s="19" r="C230">
        <f>date(year(B230),month(B230),day(B230))</f>
        <v>40734</v>
      </c>
      <c s="17" r="D230">
        <f>hour(B230)</f>
        <v>17</v>
      </c>
      <c s="28" r="E230">
        <f>(8-G230)-M230</f>
        <v>8</v>
      </c>
      <c s="10" r="F230">
        <v>8</v>
      </c>
      <c s="21" r="G230">
        <v>0</v>
      </c>
      <c t="str" s="21" r="H230">
        <f>concat("AESbid:",(E230*1000))</f>
        <v>AESbid:8000</v>
      </c>
      <c t="str" s="21" r="I230">
        <f>concat("NYISOsched:",(F230*1000))</f>
        <v>NYISOsched:8000</v>
      </c>
      <c t="s" s="21" r="J230">
        <v>21</v>
      </c>
      <c t="str" s="21" r="K230">
        <f>concat("Planned:",(M230*1000))</f>
        <v>Planned:0</v>
      </c>
      <c t="str" s="5" r="L230">
        <f>concat("Settled:",(O230*1000))</f>
        <v>Settled:7816.7</v>
      </c>
      <c s="21" r="M230">
        <v>0</v>
      </c>
      <c s="3" r="N230"/>
      <c s="10" r="O230">
        <v>7.8167</v>
      </c>
      <c s="13" r="P230">
        <v>-0.331</v>
      </c>
      <c s="13" r="Q230">
        <v>-14.76</v>
      </c>
      <c s="13" r="R230">
        <v>69.55</v>
      </c>
      <c s="13" r="S230">
        <v>0.16</v>
      </c>
      <c s="11" r="T230">
        <f>IF((O230=0),(W230*8),((R230/O230)*8))</f>
        <v>71.1809331303491</v>
      </c>
      <c s="11" r="U230">
        <f>IF((T230=0),0,(R230/T230))</f>
        <v>0.9770875</v>
      </c>
      <c s="4" r="V230"/>
      <c s="13" r="W230">
        <v>12</v>
      </c>
      <c s="24" r="X230">
        <v>0.922</v>
      </c>
    </row>
    <row r="231">
      <c s="16" r="A231">
        <v>40734.5416666667</v>
      </c>
      <c s="6" r="B231">
        <f>A231+time(5,0,0)</f>
        <v>40734.75</v>
      </c>
      <c s="19" r="C231">
        <f>date(year(B231),month(B231),day(B231))</f>
        <v>40734</v>
      </c>
      <c s="17" r="D231">
        <f>hour(B231)</f>
        <v>18</v>
      </c>
      <c s="28" r="E231">
        <f>(8-G231)-M231</f>
        <v>8</v>
      </c>
      <c s="10" r="F231">
        <v>8</v>
      </c>
      <c s="21" r="G231">
        <v>0</v>
      </c>
      <c t="str" s="21" r="H231">
        <f>concat("AESbid:",(E231*1000))</f>
        <v>AESbid:8000</v>
      </c>
      <c t="str" s="21" r="I231">
        <f>concat("NYISOsched:",(F231*1000))</f>
        <v>NYISOsched:8000</v>
      </c>
      <c t="s" s="21" r="J231">
        <v>21</v>
      </c>
      <c t="str" s="21" r="K231">
        <f>concat("Planned:",(M231*1000))</f>
        <v>Planned:0</v>
      </c>
      <c t="str" s="5" r="L231">
        <f>concat("Settled:",(O231*1000))</f>
        <v>Settled:7725</v>
      </c>
      <c s="21" r="M231">
        <v>0</v>
      </c>
      <c s="3" r="N231"/>
      <c s="10" r="O231">
        <v>7.725</v>
      </c>
      <c s="13" r="P231">
        <v>-0.23</v>
      </c>
      <c s="13" r="Q231">
        <v>-10.64</v>
      </c>
      <c s="13" r="R231">
        <v>90.67</v>
      </c>
      <c s="13" r="S231">
        <v>0.14</v>
      </c>
      <c s="11" r="T231">
        <f>IF((O231=0),(W231*8),((R231/O231)*8))</f>
        <v>93.8977346278317</v>
      </c>
      <c s="11" r="U231">
        <f>IF((T231=0),0,(R231/T231))</f>
        <v>0.965625</v>
      </c>
      <c s="4" r="V231"/>
      <c s="13" r="W231">
        <v>12</v>
      </c>
      <c s="24" r="X231">
        <v>0.814</v>
      </c>
    </row>
    <row r="232">
      <c s="16" r="A232">
        <v>40734.5833333333</v>
      </c>
      <c s="6" r="B232">
        <f>A232+time(5,0,0)</f>
        <v>40734.7916666667</v>
      </c>
      <c s="19" r="C232">
        <f>date(year(B232),month(B232),day(B232))</f>
        <v>40734</v>
      </c>
      <c s="17" r="D232">
        <f>hour(B232)</f>
        <v>19</v>
      </c>
      <c s="28" r="E232">
        <f>(8-G232)-M232</f>
        <v>8</v>
      </c>
      <c s="10" r="F232">
        <v>8</v>
      </c>
      <c s="21" r="G232">
        <v>0</v>
      </c>
      <c t="str" s="21" r="H232">
        <f>concat("AESbid:",(E232*1000))</f>
        <v>AESbid:8000</v>
      </c>
      <c t="str" s="21" r="I232">
        <f>concat("NYISOsched:",(F232*1000))</f>
        <v>NYISOsched:8000</v>
      </c>
      <c t="s" s="21" r="J232">
        <v>21</v>
      </c>
      <c t="str" s="21" r="K232">
        <f>concat("Planned:",(M232*1000))</f>
        <v>Planned:0</v>
      </c>
      <c t="str" s="5" r="L232">
        <f>concat("Settled:",(O232*1000))</f>
        <v>Settled:7825</v>
      </c>
      <c s="21" r="M232">
        <v>0</v>
      </c>
      <c s="3" r="N232"/>
      <c s="10" r="O232">
        <v>7.825</v>
      </c>
      <c s="13" r="P232">
        <v>-0.031</v>
      </c>
      <c s="13" r="Q232">
        <v>-1.42</v>
      </c>
      <c s="13" r="R232">
        <v>91.98</v>
      </c>
      <c s="13" r="S232">
        <v>0.09</v>
      </c>
      <c s="11" r="T232">
        <f>IF((O232=0),(W232*8),((R232/O232)*8))</f>
        <v>94.0370607028754</v>
      </c>
      <c s="11" r="U232">
        <f>IF((T232=0),0,(R232/T232))</f>
        <v>0.978125</v>
      </c>
      <c s="4" r="V232"/>
      <c s="13" r="W232">
        <v>12</v>
      </c>
      <c s="24" r="X232">
        <v>0.533</v>
      </c>
    </row>
    <row r="233">
      <c s="16" r="A233">
        <v>40734.625</v>
      </c>
      <c s="6" r="B233">
        <f>A233+time(5,0,0)</f>
        <v>40734.8333333333</v>
      </c>
      <c s="19" r="C233">
        <f>date(year(B233),month(B233),day(B233))</f>
        <v>40734</v>
      </c>
      <c s="17" r="D233">
        <f>hour(B233)</f>
        <v>20</v>
      </c>
      <c s="28" r="E233">
        <f>(8-G233)-M233</f>
        <v>8</v>
      </c>
      <c s="10" r="F233">
        <v>8</v>
      </c>
      <c s="21" r="G233">
        <v>0</v>
      </c>
      <c t="str" s="21" r="H233">
        <f>concat("AESbid:",(E233*1000))</f>
        <v>AESbid:8000</v>
      </c>
      <c t="str" s="21" r="I233">
        <f>concat("NYISOsched:",(F233*1000))</f>
        <v>NYISOsched:8000</v>
      </c>
      <c t="s" s="21" r="J233">
        <v>21</v>
      </c>
      <c t="str" s="21" r="K233">
        <f>concat("Planned:",(M233*1000))</f>
        <v>Planned:0</v>
      </c>
      <c t="str" s="5" r="L233">
        <f>concat("Settled:",(O233*1000))</f>
        <v>Settled:7433.3</v>
      </c>
      <c s="21" r="M233">
        <v>0</v>
      </c>
      <c s="3" r="N233"/>
      <c s="10" r="O233">
        <v>7.4333</v>
      </c>
      <c s="13" r="P233">
        <v>-0.29</v>
      </c>
      <c s="13" r="Q233">
        <v>-14.52</v>
      </c>
      <c s="13" r="R233">
        <v>86.01</v>
      </c>
      <c s="13" r="S233">
        <v>0.07</v>
      </c>
      <c s="11" r="T233">
        <f>IF((O233=0),(W233*8),((R233/O233)*8))</f>
        <v>92.5672312431894</v>
      </c>
      <c s="11" r="U233">
        <f>IF((T233=0),0,(R233/T233))</f>
        <v>0.9291625</v>
      </c>
      <c s="4" r="V233"/>
      <c s="13" r="W233">
        <v>12</v>
      </c>
      <c s="24" r="X233">
        <v>0.384</v>
      </c>
    </row>
    <row r="234">
      <c s="16" r="A234">
        <v>40734.6666666667</v>
      </c>
      <c s="6" r="B234">
        <f>A234+time(5,0,0)</f>
        <v>40734.875</v>
      </c>
      <c s="19" r="C234">
        <f>date(year(B234),month(B234),day(B234))</f>
        <v>40734</v>
      </c>
      <c s="17" r="D234">
        <f>hour(B234)</f>
        <v>21</v>
      </c>
      <c s="28" r="E234">
        <f>(8-G234)-M234</f>
        <v>8</v>
      </c>
      <c s="10" r="F234">
        <v>8</v>
      </c>
      <c s="21" r="G234">
        <v>0</v>
      </c>
      <c t="str" s="21" r="H234">
        <f>concat("AESbid:",(E234*1000))</f>
        <v>AESbid:8000</v>
      </c>
      <c t="str" s="21" r="I234">
        <f>concat("NYISOsched:",(F234*1000))</f>
        <v>NYISOsched:8000</v>
      </c>
      <c t="s" s="21" r="J234">
        <v>21</v>
      </c>
      <c t="str" s="21" r="K234">
        <f>concat("Planned:",(M234*1000))</f>
        <v>Planned:0</v>
      </c>
      <c t="str" s="5" r="L234">
        <f>concat("Settled:",(O234*1000))</f>
        <v>Settled:7858.3</v>
      </c>
      <c s="21" r="M234">
        <v>0</v>
      </c>
      <c s="3" r="N234"/>
      <c s="10" r="O234">
        <v>7.8583</v>
      </c>
      <c s="13" r="P234">
        <v>-0.703</v>
      </c>
      <c s="13" r="Q234">
        <v>-50.71</v>
      </c>
      <c s="13" r="R234">
        <v>192.53</v>
      </c>
      <c s="13" r="S234">
        <v>0.1</v>
      </c>
      <c s="11" r="T234">
        <f>IF((O234=0),(W234*8),((R234/O234)*8))</f>
        <v>196.001679752618</v>
      </c>
      <c s="11" r="U234">
        <f>IF((T234=0),0,(R234/T234))</f>
        <v>0.9822875</v>
      </c>
      <c s="4" r="V234"/>
      <c s="13" r="W234">
        <v>12</v>
      </c>
      <c s="24" r="X234">
        <v>0.571</v>
      </c>
    </row>
    <row r="235">
      <c s="16" r="A235">
        <v>40734.7083333333</v>
      </c>
      <c s="6" r="B235">
        <f>A235+time(5,0,0)</f>
        <v>40734.9166666667</v>
      </c>
      <c s="19" r="C235">
        <f>date(year(B235),month(B235),day(B235))</f>
        <v>40734</v>
      </c>
      <c s="17" r="D235">
        <f>hour(B235)</f>
        <v>22</v>
      </c>
      <c s="28" r="E235">
        <f>(8-G235)-M235</f>
        <v>8</v>
      </c>
      <c s="10" r="F235">
        <v>8</v>
      </c>
      <c s="21" r="G235">
        <v>0</v>
      </c>
      <c t="str" s="21" r="H235">
        <f>concat("AESbid:",(E235*1000))</f>
        <v>AESbid:8000</v>
      </c>
      <c t="str" s="21" r="I235">
        <f>concat("NYISOsched:",(F235*1000))</f>
        <v>NYISOsched:8000</v>
      </c>
      <c t="s" s="21" r="J235">
        <v>21</v>
      </c>
      <c t="str" s="21" r="K235">
        <f>concat("Planned:",(M235*1000))</f>
        <v>Planned:0</v>
      </c>
      <c t="str" s="5" r="L235">
        <f>concat("Settled:",(O235*1000))</f>
        <v>Settled:8000</v>
      </c>
      <c s="21" r="M235">
        <v>0</v>
      </c>
      <c s="3" r="N235"/>
      <c s="10" r="O235">
        <v>8</v>
      </c>
      <c s="13" r="P235">
        <v>-0.641</v>
      </c>
      <c s="13" r="Q235">
        <v>-37.25</v>
      </c>
      <c s="13" r="R235">
        <v>97.13</v>
      </c>
      <c s="13" r="S235">
        <v>0.09</v>
      </c>
      <c s="11" r="T235">
        <f>IF((O235=0),(W235*8),((R235/O235)*8))</f>
        <v>97.13</v>
      </c>
      <c s="11" r="U235">
        <f>IF((T235=0),0,(R235/T235))</f>
        <v>1</v>
      </c>
      <c s="4" r="V235"/>
      <c s="13" r="W235">
        <v>12.43</v>
      </c>
      <c s="24" r="X235">
        <v>0.54</v>
      </c>
    </row>
    <row r="236">
      <c s="16" r="A236">
        <v>40734.75</v>
      </c>
      <c s="6" r="B236">
        <f>A236+time(5,0,0)</f>
        <v>40734.9583333333</v>
      </c>
      <c s="19" r="C236">
        <f>date(year(B236),month(B236),day(B236))</f>
        <v>40734</v>
      </c>
      <c s="17" r="D236">
        <f>hour(B236)</f>
        <v>23</v>
      </c>
      <c s="28" r="E236">
        <f>(8-G236)-M236</f>
        <v>8</v>
      </c>
      <c s="10" r="F236">
        <v>8</v>
      </c>
      <c s="21" r="G236">
        <v>0</v>
      </c>
      <c t="str" s="21" r="H236">
        <f>concat("AESbid:",(E236*1000))</f>
        <v>AESbid:8000</v>
      </c>
      <c t="str" s="21" r="I236">
        <f>concat("NYISOsched:",(F236*1000))</f>
        <v>NYISOsched:8000</v>
      </c>
      <c t="s" s="21" r="J236">
        <v>21</v>
      </c>
      <c t="str" s="21" r="K236">
        <f>concat("Planned:",(M236*1000))</f>
        <v>Planned:0</v>
      </c>
      <c t="str" s="5" r="L236">
        <f>concat("Settled:",(O236*1000))</f>
        <v>Settled:7741.7</v>
      </c>
      <c s="21" r="M236">
        <v>0</v>
      </c>
      <c s="3" r="N236"/>
      <c s="10" r="O236">
        <v>7.7417</v>
      </c>
      <c s="13" r="P236">
        <v>0.02</v>
      </c>
      <c s="13" r="Q236">
        <v>1.05</v>
      </c>
      <c s="13" r="R236">
        <v>93.46</v>
      </c>
      <c s="13" r="S236">
        <v>0.14</v>
      </c>
      <c s="11" r="T236">
        <f>IF((O236=0),(W236*8),((R236/O236)*8))</f>
        <v>96.5782709224072</v>
      </c>
      <c s="11" r="U236">
        <f>IF((T236=0),0,(R236/T236))</f>
        <v>0.9677125</v>
      </c>
      <c s="4" r="V236"/>
      <c s="13" r="W236">
        <v>12</v>
      </c>
      <c s="24" r="X236">
        <v>0.778</v>
      </c>
    </row>
    <row r="237">
      <c s="16" r="A237">
        <v>40734.7916666667</v>
      </c>
      <c s="19" r="B237">
        <f>A237+time(5,0,0)</f>
        <v>40735</v>
      </c>
      <c s="19" r="C237">
        <f>date(year(B237),month(B237),day(B237))</f>
        <v>40735</v>
      </c>
      <c s="17" r="D237">
        <f>hour(B237)</f>
        <v>0</v>
      </c>
      <c s="28" r="E237">
        <f>(8-G237)-M237</f>
        <v>8</v>
      </c>
      <c s="10" r="F237">
        <v>8</v>
      </c>
      <c s="21" r="G237">
        <v>0</v>
      </c>
      <c t="str" s="21" r="H237">
        <f>concat("AESbid:",(E237*1000))</f>
        <v>AESbid:8000</v>
      </c>
      <c t="str" s="21" r="I237">
        <f>concat("NYISOsched:",(F237*1000))</f>
        <v>NYISOsched:8000</v>
      </c>
      <c t="s" s="21" r="J237">
        <v>21</v>
      </c>
      <c t="str" s="21" r="K237">
        <f>concat("Planned:",(M237*1000))</f>
        <v>Planned:0</v>
      </c>
      <c t="str" s="5" r="L237">
        <f>concat("Settled:",(O237*1000))</f>
        <v>Settled:7933.3</v>
      </c>
      <c s="21" r="M237">
        <v>0</v>
      </c>
      <c s="3" r="N237"/>
      <c s="10" r="O237">
        <v>7.9333</v>
      </c>
      <c s="13" r="P237">
        <v>-0.725</v>
      </c>
      <c s="13" r="Q237">
        <v>-42.45</v>
      </c>
      <c s="13" r="R237">
        <v>97.38</v>
      </c>
      <c s="13" r="S237">
        <v>0.09</v>
      </c>
      <c s="11" r="T237">
        <f>IF((O237=0),(W237*8),((R237/O237)*8))</f>
        <v>98.1987319274451</v>
      </c>
      <c s="11" r="U237">
        <f>IF((T237=0),0,(R237/T237))</f>
        <v>0.9916625</v>
      </c>
      <c s="4" r="V237"/>
      <c s="13" r="W237">
        <v>12</v>
      </c>
      <c s="24" r="X237">
        <v>0.487</v>
      </c>
    </row>
    <row r="238">
      <c s="16" r="A238">
        <v>40734.8333333333</v>
      </c>
      <c s="6" r="B238">
        <f>A238+time(5,0,0)</f>
        <v>40735.0416666667</v>
      </c>
      <c s="19" r="C238">
        <f>date(year(B238),month(B238),day(B238))</f>
        <v>40735</v>
      </c>
      <c s="17" r="D238">
        <f>hour(B238)</f>
        <v>1</v>
      </c>
      <c s="28" r="E238">
        <f>(8-G238)-M238</f>
        <v>8</v>
      </c>
      <c s="10" r="F238">
        <v>8</v>
      </c>
      <c s="21" r="G238">
        <v>0</v>
      </c>
      <c t="str" s="21" r="H238">
        <f>concat("AESbid:",(E238*1000))</f>
        <v>AESbid:8000</v>
      </c>
      <c t="str" s="21" r="I238">
        <f>concat("NYISOsched:",(F238*1000))</f>
        <v>NYISOsched:8000</v>
      </c>
      <c t="s" s="21" r="J238">
        <v>21</v>
      </c>
      <c t="str" s="21" r="K238">
        <f>concat("Planned:",(M238*1000))</f>
        <v>Planned:0</v>
      </c>
      <c t="str" s="5" r="L238">
        <f>concat("Settled:",(O238*1000))</f>
        <v>Settled:7633.3</v>
      </c>
      <c s="21" r="M238">
        <v>0</v>
      </c>
      <c s="3" r="N238"/>
      <c s="10" r="O238">
        <v>7.6333</v>
      </c>
      <c s="13" r="P238">
        <v>0.274</v>
      </c>
      <c s="13" r="Q238">
        <v>12.79</v>
      </c>
      <c s="13" r="R238">
        <v>85.88</v>
      </c>
      <c s="13" r="S238">
        <v>0.13</v>
      </c>
      <c s="11" r="T238">
        <f>IF((O238=0),(W238*8),((R238/O238)*8))</f>
        <v>90.0056332123721</v>
      </c>
      <c s="11" r="U238">
        <f>IF((T238=0),0,(R238/T238))</f>
        <v>0.9541625</v>
      </c>
      <c s="4" r="V238"/>
      <c s="13" r="W238">
        <v>12</v>
      </c>
      <c s="24" r="X238">
        <v>0.773</v>
      </c>
    </row>
    <row r="239">
      <c s="16" r="A239">
        <v>40734.875</v>
      </c>
      <c s="6" r="B239">
        <f>A239+time(5,0,0)</f>
        <v>40735.0833333333</v>
      </c>
      <c s="19" r="C239">
        <f>date(year(B239),month(B239),day(B239))</f>
        <v>40735</v>
      </c>
      <c s="17" r="D239">
        <f>hour(B239)</f>
        <v>2</v>
      </c>
      <c s="28" r="E239">
        <f>(8-G239)-M239</f>
        <v>8</v>
      </c>
      <c s="10" r="F239">
        <v>8</v>
      </c>
      <c s="21" r="G239">
        <v>0</v>
      </c>
      <c t="str" s="21" r="H239">
        <f>concat("AESbid:",(E239*1000))</f>
        <v>AESbid:8000</v>
      </c>
      <c t="str" s="21" r="I239">
        <f>concat("NYISOsched:",(F239*1000))</f>
        <v>NYISOsched:8000</v>
      </c>
      <c t="s" s="21" r="J239">
        <v>21</v>
      </c>
      <c t="str" s="21" r="K239">
        <f>concat("Planned:",(M239*1000))</f>
        <v>Planned:0</v>
      </c>
      <c t="str" s="5" r="L239">
        <f>concat("Settled:",(O239*1000))</f>
        <v>Settled:7675</v>
      </c>
      <c s="21" r="M239">
        <v>0</v>
      </c>
      <c s="3" r="N239"/>
      <c s="10" r="O239">
        <v>7.675</v>
      </c>
      <c s="13" r="P239">
        <v>-0.881</v>
      </c>
      <c s="13" r="Q239">
        <v>-47.54</v>
      </c>
      <c s="13" r="R239">
        <v>61.4</v>
      </c>
      <c s="13" r="S239">
        <v>0.08</v>
      </c>
      <c s="11" r="T239">
        <f>IF((O239=0),(W239*8),((R239/O239)*8))</f>
        <v>64</v>
      </c>
      <c s="11" r="U239">
        <f>IF((T239=0),0,(R239/T239))</f>
        <v>0.959375</v>
      </c>
      <c s="4" r="V239"/>
      <c s="13" r="W239">
        <v>8</v>
      </c>
      <c s="24" r="X239">
        <v>0.482</v>
      </c>
    </row>
    <row r="240">
      <c s="16" r="A240">
        <v>40734.9166666667</v>
      </c>
      <c s="6" r="B240">
        <f>A240+time(5,0,0)</f>
        <v>40735.125</v>
      </c>
      <c s="19" r="C240">
        <f>date(year(B240),month(B240),day(B240))</f>
        <v>40735</v>
      </c>
      <c s="17" r="D240">
        <f>hour(B240)</f>
        <v>3</v>
      </c>
      <c s="28" r="E240">
        <f>(8-G240)-M240</f>
        <v>8</v>
      </c>
      <c s="10" r="F240">
        <v>8</v>
      </c>
      <c s="21" r="G240">
        <v>0</v>
      </c>
      <c t="str" s="21" r="H240">
        <f>concat("AESbid:",(E240*1000))</f>
        <v>AESbid:8000</v>
      </c>
      <c t="str" s="21" r="I240">
        <f>concat("NYISOsched:",(F240*1000))</f>
        <v>NYISOsched:8000</v>
      </c>
      <c t="s" s="21" r="J240">
        <v>21</v>
      </c>
      <c t="str" s="21" r="K240">
        <f>concat("Planned:",(M240*1000))</f>
        <v>Planned:0</v>
      </c>
      <c t="str" s="5" r="L240">
        <f>concat("Settled:",(O240*1000))</f>
        <v>Settled:8000</v>
      </c>
      <c s="21" r="M240">
        <v>0</v>
      </c>
      <c s="3" r="N240"/>
      <c s="10" r="O240">
        <v>8</v>
      </c>
      <c s="13" r="P240">
        <v>-0.514</v>
      </c>
      <c s="13" r="Q240">
        <v>-24.65</v>
      </c>
      <c s="13" r="R240">
        <v>64</v>
      </c>
      <c s="13" r="S240">
        <v>0.07</v>
      </c>
      <c s="11" r="T240">
        <f>IF((O240=0),(W240*8),((R240/O240)*8))</f>
        <v>64</v>
      </c>
      <c s="11" r="U240">
        <f>IF((T240=0),0,(R240/T240))</f>
        <v>1</v>
      </c>
      <c s="4" r="V240"/>
      <c s="13" r="W240">
        <v>8</v>
      </c>
      <c s="24" r="X240">
        <v>0.374</v>
      </c>
    </row>
    <row r="241">
      <c s="16" r="A241">
        <v>40734.9583333333</v>
      </c>
      <c s="6" r="B241">
        <f>A241+time(5,0,0)</f>
        <v>40735.1666666667</v>
      </c>
      <c s="19" r="C241">
        <f>date(year(B241),month(B241),day(B241))</f>
        <v>40735</v>
      </c>
      <c s="17" r="D241">
        <f>hour(B241)</f>
        <v>4</v>
      </c>
      <c s="28" r="E241">
        <f>(8-G241)-M241</f>
        <v>8</v>
      </c>
      <c s="10" r="F241">
        <v>8</v>
      </c>
      <c s="21" r="G241">
        <v>0</v>
      </c>
      <c t="str" s="21" r="H241">
        <f>concat("AESbid:",(E241*1000))</f>
        <v>AESbid:8000</v>
      </c>
      <c t="str" s="21" r="I241">
        <f>concat("NYISOsched:",(F241*1000))</f>
        <v>NYISOsched:8000</v>
      </c>
      <c t="s" s="21" r="J241">
        <v>21</v>
      </c>
      <c t="str" s="21" r="K241">
        <f>concat("Planned:",(M241*1000))</f>
        <v>Planned:0</v>
      </c>
      <c t="str" s="5" r="L241">
        <f>concat("Settled:",(O241*1000))</f>
        <v>Settled:7758.3</v>
      </c>
      <c s="21" r="M241">
        <v>0</v>
      </c>
      <c s="3" r="N241"/>
      <c s="10" r="O241">
        <v>7.7583</v>
      </c>
      <c s="13" r="P241">
        <v>-0.305</v>
      </c>
      <c s="13" r="Q241">
        <v>-13.71</v>
      </c>
      <c s="13" r="R241">
        <v>61.73</v>
      </c>
      <c s="13" r="S241">
        <v>0.14</v>
      </c>
      <c s="11" r="T241">
        <f>IF((O241=0),(W241*8),((R241/O241)*8))</f>
        <v>63.6531198845108</v>
      </c>
      <c s="11" r="U241">
        <f>IF((T241=0),0,(R241/T241))</f>
        <v>0.9697875</v>
      </c>
      <c s="4" r="V241"/>
      <c s="13" r="W241">
        <v>8</v>
      </c>
      <c s="24" r="X241">
        <v>0.799</v>
      </c>
    </row>
    <row r="242">
      <c s="16" r="A242">
        <v>40735</v>
      </c>
      <c s="6" r="B242">
        <f>A242+time(5,0,0)</f>
        <v>40735.2083333333</v>
      </c>
      <c s="19" r="C242">
        <f>date(year(B242),month(B242),day(B242))</f>
        <v>40735</v>
      </c>
      <c s="17" r="D242">
        <f>hour(B242)</f>
        <v>5</v>
      </c>
      <c s="28" r="E242">
        <f>(8-G242)-M242</f>
        <v>8</v>
      </c>
      <c s="10" r="F242">
        <v>8</v>
      </c>
      <c s="21" r="G242">
        <v>0</v>
      </c>
      <c t="str" s="21" r="H242">
        <f>concat("AESbid:",(E242*1000))</f>
        <v>AESbid:8000</v>
      </c>
      <c t="str" s="21" r="I242">
        <f>concat("NYISOsched:",(F242*1000))</f>
        <v>NYISOsched:8000</v>
      </c>
      <c t="s" s="21" r="J242">
        <v>21</v>
      </c>
      <c t="str" s="21" r="K242">
        <f>concat("Planned:",(M242*1000))</f>
        <v>Planned:0</v>
      </c>
      <c t="str" s="5" r="L242">
        <f>concat("Settled:",(O242*1000))</f>
        <v>Settled:7925</v>
      </c>
      <c s="21" r="M242">
        <v>0</v>
      </c>
      <c s="3" r="N242"/>
      <c s="10" r="O242">
        <v>7.925</v>
      </c>
      <c s="13" r="P242">
        <v>0.118</v>
      </c>
      <c s="13" r="Q242">
        <v>4.99</v>
      </c>
      <c s="24" r="R242">
        <v>61.17</v>
      </c>
      <c s="13" r="S242">
        <v>0.26</v>
      </c>
      <c s="11" r="T242">
        <f>IF((O242=0),(W242*8),((R242/O242)*8))</f>
        <v>61.7488958990536</v>
      </c>
      <c s="11" r="U242">
        <f>IF((T242=0),0,(R242/T242))</f>
        <v>0.990625</v>
      </c>
      <c s="4" r="V242"/>
      <c s="13" r="W242">
        <v>7.5</v>
      </c>
      <c s="24" r="X242">
        <v>1.498</v>
      </c>
    </row>
    <row r="243">
      <c s="16" r="A243">
        <v>40735.0416666667</v>
      </c>
      <c s="6" r="B243">
        <f>A243+time(5,0,0)</f>
        <v>40735.25</v>
      </c>
      <c s="19" r="C243">
        <f>date(year(B243),month(B243),day(B243))</f>
        <v>40735</v>
      </c>
      <c s="17" r="D243">
        <f>hour(B243)</f>
        <v>6</v>
      </c>
      <c s="28" r="E243">
        <f>(8-G243)-M243</f>
        <v>8</v>
      </c>
      <c s="10" r="F243">
        <v>8</v>
      </c>
      <c s="21" r="G243">
        <v>0</v>
      </c>
      <c t="str" s="21" r="H243">
        <f>concat("AESbid:",(E243*1000))</f>
        <v>AESbid:8000</v>
      </c>
      <c t="str" s="21" r="I243">
        <f>concat("NYISOsched:",(F243*1000))</f>
        <v>NYISOsched:8000</v>
      </c>
      <c t="s" s="21" r="J243">
        <v>21</v>
      </c>
      <c t="str" s="21" r="K243">
        <f>concat("Planned:",(M243*1000))</f>
        <v>Planned:0</v>
      </c>
      <c t="str" s="5" r="L243">
        <f>concat("Settled:",(O243*1000))</f>
        <v>Settled:7366.7</v>
      </c>
      <c s="21" r="M243">
        <v>0</v>
      </c>
      <c s="3" r="N243"/>
      <c s="10" r="O243">
        <v>7.3667</v>
      </c>
      <c s="13" r="P243">
        <v>-0.672</v>
      </c>
      <c s="13" r="Q243">
        <v>-25.19</v>
      </c>
      <c s="24" r="R243">
        <v>55.58</v>
      </c>
      <c s="13" r="S243">
        <v>0.08</v>
      </c>
      <c s="11" r="T243">
        <f>IF((O243=0),(W243*8),((R243/O243)*8))</f>
        <v>60.3580979271587</v>
      </c>
      <c s="11" r="U243">
        <f>IF((T243=0),0,(R243/T243))</f>
        <v>0.9208375</v>
      </c>
      <c s="4" r="V243"/>
      <c s="13" r="W243">
        <v>7.5</v>
      </c>
      <c s="24" r="X243">
        <v>0.485</v>
      </c>
    </row>
    <row r="244">
      <c s="16" r="A244">
        <v>40735.0833333333</v>
      </c>
      <c s="6" r="B244">
        <f>A244+time(5,0,0)</f>
        <v>40735.2916666667</v>
      </c>
      <c s="19" r="C244">
        <f>date(year(B244),month(B244),day(B244))</f>
        <v>40735</v>
      </c>
      <c s="17" r="D244">
        <f>hour(B244)</f>
        <v>7</v>
      </c>
      <c s="28" r="E244">
        <f>(8-G244)-M244</f>
        <v>8</v>
      </c>
      <c s="10" r="F244">
        <v>8</v>
      </c>
      <c s="21" r="G244">
        <v>0</v>
      </c>
      <c t="str" s="21" r="H244">
        <f>concat("AESbid:",(E244*1000))</f>
        <v>AESbid:8000</v>
      </c>
      <c t="str" s="21" r="I244">
        <f>concat("NYISOsched:",(F244*1000))</f>
        <v>NYISOsched:8000</v>
      </c>
      <c t="s" s="21" r="J244">
        <v>21</v>
      </c>
      <c t="str" s="21" r="K244">
        <f>concat("Planned:",(M244*1000))</f>
        <v>Planned:0</v>
      </c>
      <c t="str" s="5" r="L244">
        <f>concat("Settled:",(O244*1000))</f>
        <v>Settled:7741.7</v>
      </c>
      <c s="21" r="M244">
        <v>0</v>
      </c>
      <c s="3" r="N244"/>
      <c s="10" r="O244">
        <v>7.7417</v>
      </c>
      <c s="13" r="P244">
        <v>-0.624</v>
      </c>
      <c s="13" r="Q244">
        <v>-22.91</v>
      </c>
      <c s="24" r="R244">
        <v>61.2</v>
      </c>
      <c s="13" r="S244">
        <v>0.09</v>
      </c>
      <c s="11" r="T244">
        <f>IF((O244=0),(W244*8),((R244/O244)*8))</f>
        <v>63.2419236085098</v>
      </c>
      <c s="11" r="U244">
        <f>IF((T244=0),0,(R244/T244))</f>
        <v>0.9677125</v>
      </c>
      <c s="4" r="V244"/>
      <c s="13" r="W244">
        <v>8</v>
      </c>
      <c s="24" r="X244">
        <v>0.487</v>
      </c>
    </row>
    <row r="245">
      <c s="16" r="A245">
        <v>40735.125</v>
      </c>
      <c s="6" r="B245">
        <f>A245+time(5,0,0)</f>
        <v>40735.3333333333</v>
      </c>
      <c s="19" r="C245">
        <f>date(year(B245),month(B245),day(B245))</f>
        <v>40735</v>
      </c>
      <c s="17" r="D245">
        <f>hour(B245)</f>
        <v>8</v>
      </c>
      <c s="28" r="E245">
        <f>(8-G245)-M245</f>
        <v>8</v>
      </c>
      <c s="10" r="F245">
        <v>8</v>
      </c>
      <c s="21" r="G245">
        <v>0</v>
      </c>
      <c t="str" s="21" r="H245">
        <f>concat("AESbid:",(E245*1000))</f>
        <v>AESbid:8000</v>
      </c>
      <c t="str" s="21" r="I245">
        <f>concat("NYISOsched:",(F245*1000))</f>
        <v>NYISOsched:8000</v>
      </c>
      <c t="s" s="21" r="J245">
        <v>21</v>
      </c>
      <c t="str" s="21" r="K245">
        <f>concat("Planned:",(M245*1000))</f>
        <v>Planned:0</v>
      </c>
      <c t="str" s="5" r="L245">
        <f>concat("Settled:",(O245*1000))</f>
        <v>Settled:7583.3</v>
      </c>
      <c s="21" r="M245">
        <v>0</v>
      </c>
      <c s="3" r="N245"/>
      <c s="10" r="O245">
        <v>7.5833</v>
      </c>
      <c s="13" r="P245">
        <v>-0.308</v>
      </c>
      <c s="13" r="Q245">
        <v>-10.94</v>
      </c>
      <c s="24" r="R245">
        <v>60.67</v>
      </c>
      <c s="13" r="S245">
        <v>0.19</v>
      </c>
      <c s="11" r="T245">
        <f>IF((O245=0),(W245*8),((R245/O245)*8))</f>
        <v>64.0037978188915</v>
      </c>
      <c s="11" r="U245">
        <f>IF((T245=0),0,(R245/T245))</f>
        <v>0.9479125</v>
      </c>
      <c s="4" r="V245"/>
      <c s="13" r="W245">
        <v>8</v>
      </c>
      <c s="24" r="X245">
        <v>1.07</v>
      </c>
    </row>
    <row r="246">
      <c s="16" r="A246">
        <v>40735.1666666667</v>
      </c>
      <c s="6" r="B246">
        <f>A246+time(5,0,0)</f>
        <v>40735.375</v>
      </c>
      <c s="19" r="C246">
        <f>date(year(B246),month(B246),day(B246))</f>
        <v>40735</v>
      </c>
      <c s="17" r="D246">
        <f>hour(B246)</f>
        <v>9</v>
      </c>
      <c s="28" r="E246">
        <f>(8-G246)-M246</f>
        <v>8</v>
      </c>
      <c s="10" r="F246">
        <v>8</v>
      </c>
      <c s="21" r="G246">
        <v>0</v>
      </c>
      <c t="str" s="21" r="H246">
        <f>concat("AESbid:",(E246*1000))</f>
        <v>AESbid:8000</v>
      </c>
      <c t="str" s="21" r="I246">
        <f>concat("NYISOsched:",(F246*1000))</f>
        <v>NYISOsched:8000</v>
      </c>
      <c t="s" s="21" r="J246">
        <v>21</v>
      </c>
      <c t="str" s="21" r="K246">
        <f>concat("Planned:",(M246*1000))</f>
        <v>Planned:0</v>
      </c>
      <c t="str" s="5" r="L246">
        <f>concat("Settled:",(O246*1000))</f>
        <v>Settled:7766.7</v>
      </c>
      <c s="21" r="M246">
        <v>0</v>
      </c>
      <c s="3" r="N246"/>
      <c s="10" r="O246">
        <v>7.7667</v>
      </c>
      <c s="13" r="P246">
        <v>-0.579</v>
      </c>
      <c s="13" r="Q246">
        <v>-20.93</v>
      </c>
      <c s="24" r="R246">
        <v>62.13</v>
      </c>
      <c s="13" r="S246">
        <v>0.11</v>
      </c>
      <c s="11" r="T246">
        <f>IF((O246=0),(W246*8),((R246/O246)*8))</f>
        <v>63.9962918614083</v>
      </c>
      <c s="11" r="U246">
        <f>IF((T246=0),0,(R246/T246))</f>
        <v>0.9708375</v>
      </c>
      <c s="4" r="V246"/>
      <c s="13" r="W246">
        <v>8</v>
      </c>
      <c s="24" r="X246">
        <v>0.65</v>
      </c>
    </row>
    <row r="247">
      <c s="16" r="A247">
        <v>40735.2083333333</v>
      </c>
      <c s="6" r="B247">
        <f>A247+time(5,0,0)</f>
        <v>40735.4166666667</v>
      </c>
      <c s="19" r="C247">
        <f>date(year(B247),month(B247),day(B247))</f>
        <v>40735</v>
      </c>
      <c s="17" r="D247">
        <f>hour(B247)</f>
        <v>10</v>
      </c>
      <c s="28" r="E247">
        <f>(8-G247)-M247</f>
        <v>8</v>
      </c>
      <c s="10" r="F247">
        <v>8</v>
      </c>
      <c s="21" r="G247">
        <v>0</v>
      </c>
      <c t="str" s="21" r="H247">
        <f>concat("AESbid:",(E247*1000))</f>
        <v>AESbid:8000</v>
      </c>
      <c t="str" s="21" r="I247">
        <f>concat("NYISOsched:",(F247*1000))</f>
        <v>NYISOsched:8000</v>
      </c>
      <c t="s" s="21" r="J247">
        <v>21</v>
      </c>
      <c t="str" s="21" r="K247">
        <f>concat("Planned:",(M247*1000))</f>
        <v>Planned:0</v>
      </c>
      <c t="str" s="5" r="L247">
        <f>concat("Settled:",(O247*1000))</f>
        <v>Settled:8000</v>
      </c>
      <c s="21" r="M247">
        <v>0</v>
      </c>
      <c s="3" r="N247"/>
      <c s="10" r="O247">
        <v>8</v>
      </c>
      <c s="13" r="P247">
        <v>-0.372</v>
      </c>
      <c s="13" r="Q247">
        <v>-13.86</v>
      </c>
      <c s="24" r="R247">
        <v>71.64</v>
      </c>
      <c s="13" r="S247">
        <v>0.12</v>
      </c>
      <c s="11" r="T247">
        <f>IF((O247=0),(W247*8),((R247/O247)*8))</f>
        <v>71.64</v>
      </c>
      <c s="11" r="U247">
        <f>IF((T247=0),0,(R247/T247))</f>
        <v>1</v>
      </c>
      <c s="4" r="V247"/>
      <c s="13" r="W247">
        <v>8</v>
      </c>
      <c s="24" r="X247">
        <v>0.682</v>
      </c>
    </row>
    <row r="248">
      <c s="16" r="A248">
        <v>40735.25</v>
      </c>
      <c s="6" r="B248">
        <f>A248+time(5,0,0)</f>
        <v>40735.4583333333</v>
      </c>
      <c s="19" r="C248">
        <f>date(year(B248),month(B248),day(B248))</f>
        <v>40735</v>
      </c>
      <c s="17" r="D248">
        <f>hour(B248)</f>
        <v>11</v>
      </c>
      <c s="28" r="E248">
        <f>(8-G248)-M248</f>
        <v>8</v>
      </c>
      <c s="10" r="F248">
        <v>8</v>
      </c>
      <c s="21" r="G248">
        <v>0</v>
      </c>
      <c t="str" s="21" r="H248">
        <f>concat("AESbid:",(E248*1000))</f>
        <v>AESbid:8000</v>
      </c>
      <c t="str" s="21" r="I248">
        <f>concat("NYISOsched:",(F248*1000))</f>
        <v>NYISOsched:8000</v>
      </c>
      <c t="s" s="21" r="J248">
        <v>21</v>
      </c>
      <c t="str" s="21" r="K248">
        <f>concat("Planned:",(M248*1000))</f>
        <v>Planned:0</v>
      </c>
      <c t="str" s="5" r="L248">
        <f>concat("Settled:",(O248*1000))</f>
        <v>Settled:7791.7</v>
      </c>
      <c s="21" r="M248">
        <v>0</v>
      </c>
      <c s="3" r="N248"/>
      <c s="10" r="O248">
        <v>7.7917</v>
      </c>
      <c s="13" r="P248">
        <v>0.23</v>
      </c>
      <c s="13" r="Q248">
        <v>8.12</v>
      </c>
      <c s="24" r="R248">
        <v>83.54</v>
      </c>
      <c s="13" r="S248">
        <v>0.16</v>
      </c>
      <c s="11" r="T248">
        <f>IF((O248=0),(W248*8),((R248/O248)*8))</f>
        <v>85.7733228948753</v>
      </c>
      <c s="11" r="U248">
        <f>IF((T248=0),0,(R248/T248))</f>
        <v>0.9739625</v>
      </c>
      <c s="4" r="V248"/>
      <c s="13" r="W248">
        <v>11.81</v>
      </c>
      <c s="24" r="X248">
        <v>0.926</v>
      </c>
    </row>
    <row r="249">
      <c s="16" r="A249">
        <v>40735.2916666667</v>
      </c>
      <c s="6" r="B249">
        <f>A249+time(5,0,0)</f>
        <v>40735.5</v>
      </c>
      <c s="19" r="C249">
        <f>date(year(B249),month(B249),day(B249))</f>
        <v>40735</v>
      </c>
      <c s="17" r="D249">
        <f>hour(B249)</f>
        <v>12</v>
      </c>
      <c s="28" r="E249">
        <f>(8-G249)-M249</f>
        <v>8</v>
      </c>
      <c s="10" r="F249">
        <v>8</v>
      </c>
      <c s="21" r="G249">
        <v>0</v>
      </c>
      <c t="str" s="21" r="H249">
        <f>concat("AESbid:",(E249*1000))</f>
        <v>AESbid:8000</v>
      </c>
      <c t="str" s="21" r="I249">
        <f>concat("NYISOsched:",(F249*1000))</f>
        <v>NYISOsched:8000</v>
      </c>
      <c t="s" s="21" r="J249">
        <v>21</v>
      </c>
      <c t="str" s="21" r="K249">
        <f>concat("Planned:",(M249*1000))</f>
        <v>Planned:0</v>
      </c>
      <c t="str" s="5" r="L249">
        <f>concat("Settled:",(O249*1000))</f>
        <v>Settled:6991.7</v>
      </c>
      <c s="21" r="M249">
        <v>0</v>
      </c>
      <c s="3" r="N249"/>
      <c s="10" r="O249">
        <v>6.9917</v>
      </c>
      <c s="13" r="P249">
        <v>-0.149</v>
      </c>
      <c s="13" r="Q249">
        <v>-6.1</v>
      </c>
      <c s="24" r="R249">
        <v>59.96</v>
      </c>
      <c s="13" r="S249">
        <v>0.07</v>
      </c>
      <c s="11" r="T249">
        <f>IF((O249=0),(W249*8),((R249/O249)*8))</f>
        <v>68.6070626600112</v>
      </c>
      <c s="11" r="U249">
        <f>IF((T249=0),0,(R249/T249))</f>
        <v>0.8739625</v>
      </c>
      <c s="4" r="V249"/>
      <c s="13" r="W249">
        <v>8</v>
      </c>
      <c s="24" r="X249">
        <v>0.408</v>
      </c>
    </row>
    <row r="250">
      <c s="16" r="A250">
        <v>40735.3333333333</v>
      </c>
      <c s="6" r="B250">
        <f>A250+time(5,0,0)</f>
        <v>40735.5416666667</v>
      </c>
      <c s="19" r="C250">
        <f>date(year(B250),month(B250),day(B250))</f>
        <v>40735</v>
      </c>
      <c s="17" r="D250">
        <f>hour(B250)</f>
        <v>13</v>
      </c>
      <c s="28" r="E250">
        <f>(8-G250)-M250</f>
        <v>8</v>
      </c>
      <c s="10" r="F250">
        <v>8</v>
      </c>
      <c s="21" r="G250">
        <v>0</v>
      </c>
      <c t="str" s="21" r="H250">
        <f>concat("AESbid:",(E250*1000))</f>
        <v>AESbid:8000</v>
      </c>
      <c t="str" s="21" r="I250">
        <f>concat("NYISOsched:",(F250*1000))</f>
        <v>NYISOsched:8000</v>
      </c>
      <c t="s" s="21" r="J250">
        <v>21</v>
      </c>
      <c t="str" s="21" r="K250">
        <f>concat("Planned:",(M250*1000))</f>
        <v>Planned:0</v>
      </c>
      <c t="str" s="5" r="L250">
        <f>concat("Settled:",(O250*1000))</f>
        <v>Settled:7366.7</v>
      </c>
      <c s="21" r="M250">
        <v>0</v>
      </c>
      <c s="3" r="N250"/>
      <c s="10" r="O250">
        <v>7.3667</v>
      </c>
      <c s="13" r="P250">
        <v>-1.005</v>
      </c>
      <c s="13" r="Q250">
        <v>-47.46</v>
      </c>
      <c s="24" r="R250">
        <v>117.17</v>
      </c>
      <c s="13" r="S250">
        <v>0.05</v>
      </c>
      <c s="11" r="T250">
        <f>IF((O250=0),(W250*8),((R250/O250)*8))</f>
        <v>127.242863154465</v>
      </c>
      <c s="11" r="U250">
        <f>IF((T250=0),0,(R250/T250))</f>
        <v>0.9208375</v>
      </c>
      <c s="4" r="V250"/>
      <c s="13" r="W250">
        <v>15</v>
      </c>
      <c s="24" r="X250">
        <v>0.293</v>
      </c>
    </row>
    <row r="251">
      <c s="16" r="A251">
        <v>40735.375</v>
      </c>
      <c s="6" r="B251">
        <f>A251+time(5,0,0)</f>
        <v>40735.5833333333</v>
      </c>
      <c s="19" r="C251">
        <f>date(year(B251),month(B251),day(B251))</f>
        <v>40735</v>
      </c>
      <c s="17" r="D251">
        <f>hour(B251)</f>
        <v>14</v>
      </c>
      <c s="28" r="E251">
        <f>(8-G251)-M251</f>
        <v>8</v>
      </c>
      <c s="10" r="F251">
        <v>8</v>
      </c>
      <c s="21" r="G251">
        <v>0</v>
      </c>
      <c t="str" s="21" r="H251">
        <f>concat("AESbid:",(E251*1000))</f>
        <v>AESbid:8000</v>
      </c>
      <c t="str" s="21" r="I251">
        <f>concat("NYISOsched:",(F251*1000))</f>
        <v>NYISOsched:8000</v>
      </c>
      <c t="s" s="21" r="J251">
        <v>21</v>
      </c>
      <c t="str" s="21" r="K251">
        <f>concat("Planned:",(M251*1000))</f>
        <v>Planned:0</v>
      </c>
      <c t="str" s="5" r="L251">
        <f>concat("Settled:",(O251*1000))</f>
        <v>Settled:7300</v>
      </c>
      <c s="21" r="M251">
        <v>0</v>
      </c>
      <c s="3" r="N251"/>
      <c s="10" r="O251">
        <v>7.3</v>
      </c>
      <c s="13" r="P251">
        <v>0.362</v>
      </c>
      <c s="13" r="Q251">
        <v>16.25</v>
      </c>
      <c s="24" r="R251">
        <v>131.84</v>
      </c>
      <c s="13" r="S251">
        <v>0.16</v>
      </c>
      <c s="11" r="T251">
        <f>IF((O251=0),(W251*8),((R251/O251)*8))</f>
        <v>144.482191780822</v>
      </c>
      <c s="11" r="U251">
        <f>IF((T251=0),0,(R251/T251))</f>
        <v>0.9125</v>
      </c>
      <c s="4" r="V251"/>
      <c s="13" r="W251">
        <v>15</v>
      </c>
      <c s="24" r="X251">
        <v>0.938</v>
      </c>
    </row>
    <row r="252">
      <c s="16" r="A252">
        <v>40735.4166666667</v>
      </c>
      <c s="6" r="B252">
        <f>A252+time(5,0,0)</f>
        <v>40735.625</v>
      </c>
      <c s="19" r="C252">
        <f>date(year(B252),month(B252),day(B252))</f>
        <v>40735</v>
      </c>
      <c s="17" r="D252">
        <f>hour(B252)</f>
        <v>15</v>
      </c>
      <c s="28" r="E252">
        <f>(8-G252)-M252</f>
        <v>8</v>
      </c>
      <c s="10" r="F252">
        <v>8</v>
      </c>
      <c s="21" r="G252">
        <v>0</v>
      </c>
      <c t="str" s="21" r="H252">
        <f>concat("AESbid:",(E252*1000))</f>
        <v>AESbid:8000</v>
      </c>
      <c t="str" s="21" r="I252">
        <f>concat("NYISOsched:",(F252*1000))</f>
        <v>NYISOsched:8000</v>
      </c>
      <c t="s" s="21" r="J252">
        <v>21</v>
      </c>
      <c t="str" s="21" r="K252">
        <f>concat("Planned:",(M252*1000))</f>
        <v>Planned:0</v>
      </c>
      <c t="str" s="5" r="L252">
        <f>concat("Settled:",(O252*1000))</f>
        <v>Settled:6252.1</v>
      </c>
      <c s="21" r="M252">
        <v>0</v>
      </c>
      <c s="3" r="N252"/>
      <c s="10" r="O252">
        <v>6.2521</v>
      </c>
      <c s="13" r="P252">
        <v>-0.334</v>
      </c>
      <c s="13" r="Q252">
        <v>-22.03</v>
      </c>
      <c s="24" r="R252">
        <v>158.82</v>
      </c>
      <c s="13" r="S252">
        <v>0.07</v>
      </c>
      <c s="11" r="T252">
        <f>IF((O252=0),(W252*8),((R252/O252)*8))</f>
        <v>203.221317637274</v>
      </c>
      <c s="11" r="U252">
        <f>IF((T252=0),0,(R252/T252))</f>
        <v>0.7815125</v>
      </c>
      <c s="4" r="V252"/>
      <c s="13" r="W252">
        <v>20.75</v>
      </c>
      <c s="24" r="X252">
        <v>0.427</v>
      </c>
    </row>
    <row r="253">
      <c s="16" r="A253">
        <v>40735.4583333333</v>
      </c>
      <c s="6" r="B253">
        <f>A253+time(5,0,0)</f>
        <v>40735.6666666667</v>
      </c>
      <c s="19" r="C253">
        <f>date(year(B253),month(B253),day(B253))</f>
        <v>40735</v>
      </c>
      <c s="17" r="D253">
        <f>hour(B253)</f>
        <v>16</v>
      </c>
      <c s="28" r="E253">
        <f>(8-G253)-M253</f>
        <v>8</v>
      </c>
      <c s="10" r="F253">
        <v>8</v>
      </c>
      <c s="21" r="G253">
        <v>0</v>
      </c>
      <c t="str" s="21" r="H253">
        <f>concat("AESbid:",(E253*1000))</f>
        <v>AESbid:8000</v>
      </c>
      <c t="str" s="21" r="I253">
        <f>concat("NYISOsched:",(F253*1000))</f>
        <v>NYISOsched:8000</v>
      </c>
      <c t="s" s="21" r="J253">
        <v>21</v>
      </c>
      <c t="str" s="21" r="K253">
        <f>concat("Planned:",(M253*1000))</f>
        <v>Planned:0</v>
      </c>
      <c t="str" s="5" r="L253">
        <f>concat("Settled:",(O253*1000))</f>
        <v>Settled:6951.2</v>
      </c>
      <c s="21" r="M253">
        <v>0</v>
      </c>
      <c s="3" r="N253"/>
      <c s="10" r="O253">
        <v>6.9512</v>
      </c>
      <c s="13" r="P253">
        <v>-1.051</v>
      </c>
      <c s="13" r="Q253">
        <v>-112.96</v>
      </c>
      <c s="24" r="R253">
        <v>443.3</v>
      </c>
      <c s="13" r="S253">
        <v>0.05</v>
      </c>
      <c s="11" r="T253">
        <f>IF((O253=0),(W253*8),((R253/O253)*8))</f>
        <v>510.185291748187</v>
      </c>
      <c s="11" r="U253">
        <f>IF((T253=0),0,(R253/T253))</f>
        <v>0.8689</v>
      </c>
      <c s="4" r="V253"/>
      <c s="13" r="W253">
        <v>25</v>
      </c>
      <c s="24" r="X253">
        <v>0.271</v>
      </c>
    </row>
    <row r="254">
      <c s="16" r="A254">
        <v>40735.5</v>
      </c>
      <c s="6" r="B254">
        <f>A254+time(5,0,0)</f>
        <v>40735.7083333333</v>
      </c>
      <c s="19" r="C254">
        <f>date(year(B254),month(B254),day(B254))</f>
        <v>40735</v>
      </c>
      <c s="17" r="D254">
        <f>hour(B254)</f>
        <v>17</v>
      </c>
      <c s="28" r="E254">
        <f>(8-G254)-M254</f>
        <v>8</v>
      </c>
      <c s="10" r="F254">
        <v>8</v>
      </c>
      <c s="21" r="G254">
        <v>0</v>
      </c>
      <c t="str" s="21" r="H254">
        <f>concat("AESbid:",(E254*1000))</f>
        <v>AESbid:8000</v>
      </c>
      <c t="str" s="21" r="I254">
        <f>concat("NYISOsched:",(F254*1000))</f>
        <v>NYISOsched:8000</v>
      </c>
      <c t="s" s="21" r="J254">
        <v>21</v>
      </c>
      <c t="str" s="21" r="K254">
        <f>concat("Planned:",(M254*1000))</f>
        <v>Planned:0</v>
      </c>
      <c t="str" s="5" r="L254">
        <f>concat("Settled:",(O254*1000))</f>
        <v>Settled:7833.3</v>
      </c>
      <c s="21" r="M254">
        <v>0</v>
      </c>
      <c s="3" r="N254"/>
      <c s="10" r="O254">
        <v>7.8333</v>
      </c>
      <c s="13" r="P254">
        <v>0.105</v>
      </c>
      <c s="13" r="Q254">
        <v>5.95</v>
      </c>
      <c s="24" r="R254">
        <v>202.33</v>
      </c>
      <c s="13" r="S254">
        <v>0.16</v>
      </c>
      <c s="11" r="T254">
        <f>IF((O254=0),(W254*8),((R254/O254)*8))</f>
        <v>206.635772918183</v>
      </c>
      <c s="11" r="U254">
        <f>IF((T254=0),0,(R254/T254))</f>
        <v>0.9791625</v>
      </c>
      <c s="4" r="V254"/>
      <c s="13" r="W254">
        <v>25</v>
      </c>
      <c s="24" r="X254">
        <v>0.938</v>
      </c>
    </row>
    <row r="255">
      <c s="16" r="A255">
        <v>40735.5416666667</v>
      </c>
      <c s="6" r="B255">
        <f>A255+time(5,0,0)</f>
        <v>40735.75</v>
      </c>
      <c s="19" r="C255">
        <f>date(year(B255),month(B255),day(B255))</f>
        <v>40735</v>
      </c>
      <c s="17" r="D255">
        <f>hour(B255)</f>
        <v>18</v>
      </c>
      <c s="28" r="E255">
        <f>(8-G255)-M255</f>
        <v>8</v>
      </c>
      <c s="10" r="F255">
        <v>8</v>
      </c>
      <c s="21" r="G255">
        <v>0</v>
      </c>
      <c t="str" s="21" r="H255">
        <f>concat("AESbid:",(E255*1000))</f>
        <v>AESbid:8000</v>
      </c>
      <c t="str" s="21" r="I255">
        <f>concat("NYISOsched:",(F255*1000))</f>
        <v>NYISOsched:8000</v>
      </c>
      <c t="s" s="21" r="J255">
        <v>21</v>
      </c>
      <c t="str" s="21" r="K255">
        <f>concat("Planned:",(M255*1000))</f>
        <v>Planned:0</v>
      </c>
      <c t="str" s="5" r="L255">
        <f>concat("Settled:",(O255*1000))</f>
        <v>Settled:7758.3</v>
      </c>
      <c s="21" r="M255">
        <v>0</v>
      </c>
      <c s="3" r="N255"/>
      <c s="10" r="O255">
        <v>7.7583</v>
      </c>
      <c s="13" r="P255">
        <v>-0.18</v>
      </c>
      <c s="13" r="Q255">
        <v>-23.25</v>
      </c>
      <c s="24" r="R255">
        <v>596.53</v>
      </c>
      <c s="13" r="S255">
        <v>0.16</v>
      </c>
      <c s="11" r="T255">
        <f>IF((O255=0),(W255*8),((R255/O255)*8))</f>
        <v>615.114135828725</v>
      </c>
      <c s="11" r="U255">
        <f>IF((T255=0),0,(R255/T255))</f>
        <v>0.9697875</v>
      </c>
      <c s="4" r="V255"/>
      <c s="13" r="W255">
        <v>25</v>
      </c>
      <c s="24" r="X255">
        <v>0.907</v>
      </c>
    </row>
    <row r="256">
      <c s="16" r="A256">
        <v>40735.5833333333</v>
      </c>
      <c s="6" r="B256">
        <f>A256+time(5,0,0)</f>
        <v>40735.7916666667</v>
      </c>
      <c s="19" r="C256">
        <f>date(year(B256),month(B256),day(B256))</f>
        <v>40735</v>
      </c>
      <c s="17" r="D256">
        <f>hour(B256)</f>
        <v>19</v>
      </c>
      <c s="28" r="E256">
        <f>(8-G256)-M256</f>
        <v>8</v>
      </c>
      <c s="10" r="F256">
        <v>8</v>
      </c>
      <c s="21" r="G256">
        <v>0</v>
      </c>
      <c t="str" s="21" r="H256">
        <f>concat("AESbid:",(E256*1000))</f>
        <v>AESbid:8000</v>
      </c>
      <c t="str" s="21" r="I256">
        <f>concat("NYISOsched:",(F256*1000))</f>
        <v>NYISOsched:8000</v>
      </c>
      <c t="s" s="21" r="J256">
        <v>21</v>
      </c>
      <c t="str" s="21" r="K256">
        <f>concat("Planned:",(M256*1000))</f>
        <v>Planned:0</v>
      </c>
      <c t="str" s="5" r="L256">
        <f>concat("Settled:",(O256*1000))</f>
        <v>Settled:7600</v>
      </c>
      <c s="21" r="M256">
        <v>0</v>
      </c>
      <c s="3" r="N256"/>
      <c s="10" r="O256">
        <v>7.6</v>
      </c>
      <c s="13" r="P256">
        <v>-0.814</v>
      </c>
      <c s="13" r="Q256">
        <v>-92.38</v>
      </c>
      <c s="24" r="R256">
        <v>506.58</v>
      </c>
      <c s="13" r="S256">
        <v>0.12</v>
      </c>
      <c s="11" r="T256">
        <f>IF((O256=0),(W256*8),((R256/O256)*8))</f>
        <v>533.242105263158</v>
      </c>
      <c s="11" r="U256">
        <f>IF((T256=0),0,(R256/T256))</f>
        <v>0.95</v>
      </c>
      <c s="4" r="V256"/>
      <c s="13" r="W256">
        <v>25</v>
      </c>
      <c s="24" r="X256">
        <v>0.703</v>
      </c>
    </row>
    <row r="257">
      <c s="16" r="A257">
        <v>40735.625</v>
      </c>
      <c s="6" r="B257">
        <f>A257+time(5,0,0)</f>
        <v>40735.8333333333</v>
      </c>
      <c s="19" r="C257">
        <f>date(year(B257),month(B257),day(B257))</f>
        <v>40735</v>
      </c>
      <c s="17" r="D257">
        <f>hour(B257)</f>
        <v>20</v>
      </c>
      <c s="28" r="E257">
        <f>(8-G257)-M257</f>
        <v>8</v>
      </c>
      <c s="10" r="F257">
        <v>8</v>
      </c>
      <c s="21" r="G257">
        <v>0</v>
      </c>
      <c t="str" s="21" r="H257">
        <f>concat("AESbid:",(E257*1000))</f>
        <v>AESbid:8000</v>
      </c>
      <c t="str" s="21" r="I257">
        <f>concat("NYISOsched:",(F257*1000))</f>
        <v>NYISOsched:8000</v>
      </c>
      <c t="s" s="21" r="J257">
        <v>21</v>
      </c>
      <c t="str" s="21" r="K257">
        <f>concat("Planned:",(M257*1000))</f>
        <v>Planned:0</v>
      </c>
      <c t="str" s="5" r="L257">
        <f>concat("Settled:",(O257*1000))</f>
        <v>Settled:7641.7</v>
      </c>
      <c s="21" r="M257">
        <v>0</v>
      </c>
      <c s="3" r="N257"/>
      <c s="10" r="O257">
        <v>7.6417</v>
      </c>
      <c s="13" r="P257">
        <v>-0.281</v>
      </c>
      <c s="13" r="Q257">
        <v>-24.46</v>
      </c>
      <c s="24" r="R257">
        <v>299.32</v>
      </c>
      <c s="13" r="S257">
        <v>0.16</v>
      </c>
      <c s="11" r="T257">
        <f>IF((O257=0),(W257*8),((R257/O257)*8))</f>
        <v>313.35435832341</v>
      </c>
      <c s="11" r="U257">
        <f>IF((T257=0),0,(R257/T257))</f>
        <v>0.9552125</v>
      </c>
      <c s="4" r="V257"/>
      <c s="13" r="W257">
        <v>25</v>
      </c>
      <c s="24" r="X257">
        <v>0.914</v>
      </c>
    </row>
    <row r="258">
      <c s="16" r="A258">
        <v>40735.6666666667</v>
      </c>
      <c s="6" r="B258">
        <f>A258+time(5,0,0)</f>
        <v>40735.875</v>
      </c>
      <c s="19" r="C258">
        <f>date(year(B258),month(B258),day(B258))</f>
        <v>40735</v>
      </c>
      <c s="17" r="D258">
        <f>hour(B258)</f>
        <v>21</v>
      </c>
      <c s="28" r="E258">
        <f>(8-G258)-M258</f>
        <v>8</v>
      </c>
      <c s="10" r="F258">
        <v>8</v>
      </c>
      <c s="21" r="G258">
        <v>0</v>
      </c>
      <c t="str" s="21" r="H258">
        <f>concat("AESbid:",(E258*1000))</f>
        <v>AESbid:8000</v>
      </c>
      <c t="str" s="21" r="I258">
        <f>concat("NYISOsched:",(F258*1000))</f>
        <v>NYISOsched:8000</v>
      </c>
      <c t="s" s="21" r="J258">
        <v>21</v>
      </c>
      <c t="str" s="21" r="K258">
        <f>concat("Planned:",(M258*1000))</f>
        <v>Planned:0</v>
      </c>
      <c t="str" s="5" r="L258">
        <f>concat("Settled:",(O258*1000))</f>
        <v>Settled:7641.7</v>
      </c>
      <c s="21" r="M258">
        <v>0</v>
      </c>
      <c s="3" r="N258"/>
      <c s="10" r="O258">
        <v>7.6417</v>
      </c>
      <c s="13" r="P258">
        <v>-0.408</v>
      </c>
      <c s="13" r="Q258">
        <v>-23.63</v>
      </c>
      <c s="24" r="R258">
        <v>236.48</v>
      </c>
      <c s="13" r="S258">
        <v>0.12</v>
      </c>
      <c s="11" r="T258">
        <f>IF((O258=0),(W258*8),((R258/O258)*8))</f>
        <v>247.567949540024</v>
      </c>
      <c s="11" r="U258">
        <f>IF((T258=0),0,(R258/T258))</f>
        <v>0.9552125</v>
      </c>
      <c s="4" r="V258"/>
      <c s="13" r="W258">
        <v>34.14</v>
      </c>
      <c s="24" r="X258">
        <v>0.696</v>
      </c>
    </row>
    <row r="259">
      <c s="16" r="A259">
        <v>40735.7083333333</v>
      </c>
      <c s="6" r="B259">
        <f>A259+time(5,0,0)</f>
        <v>40735.9166666667</v>
      </c>
      <c s="19" r="C259">
        <f>date(year(B259),month(B259),day(B259))</f>
        <v>40735</v>
      </c>
      <c s="17" r="D259">
        <f>hour(B259)</f>
        <v>22</v>
      </c>
      <c s="28" r="E259">
        <f>(8-G259)-M259</f>
        <v>8</v>
      </c>
      <c s="10" r="F259">
        <v>8</v>
      </c>
      <c s="21" r="G259">
        <v>0</v>
      </c>
      <c t="str" s="21" r="H259">
        <f>concat("AESbid:",(E259*1000))</f>
        <v>AESbid:8000</v>
      </c>
      <c t="str" s="21" r="I259">
        <f>concat("NYISOsched:",(F259*1000))</f>
        <v>NYISOsched:8000</v>
      </c>
      <c t="s" s="21" r="J259">
        <v>21</v>
      </c>
      <c t="str" s="21" r="K259">
        <f>concat("Planned:",(M259*1000))</f>
        <v>Planned:0</v>
      </c>
      <c t="str" s="5" r="L259">
        <f>concat("Settled:",(O259*1000))</f>
        <v>Settled:7718</v>
      </c>
      <c s="21" r="M259">
        <v>0</v>
      </c>
      <c s="3" r="N259"/>
      <c s="10" r="O259">
        <v>7.718</v>
      </c>
      <c s="13" r="P259">
        <v>-0.012</v>
      </c>
      <c s="13" r="Q259">
        <v>-0.66</v>
      </c>
      <c s="24" r="R259">
        <v>200.13</v>
      </c>
      <c s="13" r="S259">
        <v>0.14</v>
      </c>
      <c s="11" r="T259">
        <f>IF((O259=0),(W259*8),((R259/O259)*8))</f>
        <v>207.442342575797</v>
      </c>
      <c s="11" r="U259">
        <f>IF((T259=0),0,(R259/T259))</f>
        <v>0.96475</v>
      </c>
      <c s="4" r="V259"/>
      <c s="13" r="W259">
        <v>25</v>
      </c>
      <c s="24" r="X259">
        <v>0.799</v>
      </c>
    </row>
    <row r="260">
      <c s="16" r="A260">
        <v>40735.75</v>
      </c>
      <c s="6" r="B260">
        <f>A260+time(5,0,0)</f>
        <v>40735.9583333333</v>
      </c>
      <c s="19" r="C260">
        <f>date(year(B260),month(B260),day(B260))</f>
        <v>40735</v>
      </c>
      <c s="17" r="D260">
        <f>hour(B260)</f>
        <v>23</v>
      </c>
      <c s="28" r="E260">
        <f>(8-G260)-M260</f>
        <v>8</v>
      </c>
      <c s="10" r="F260">
        <v>8</v>
      </c>
      <c s="21" r="G260">
        <v>0</v>
      </c>
      <c t="str" s="21" r="H260">
        <f>concat("AESbid:",(E260*1000))</f>
        <v>AESbid:8000</v>
      </c>
      <c t="str" s="21" r="I260">
        <f>concat("NYISOsched:",(F260*1000))</f>
        <v>NYISOsched:8000</v>
      </c>
      <c t="s" s="21" r="J260">
        <v>21</v>
      </c>
      <c t="str" s="21" r="K260">
        <f>concat("Planned:",(M260*1000))</f>
        <v>Planned:0</v>
      </c>
      <c t="str" s="5" r="L260">
        <f>concat("Settled:",(O260*1000))</f>
        <v>Settled:6666.7</v>
      </c>
      <c s="21" r="M260">
        <v>0</v>
      </c>
      <c s="3" r="N260"/>
      <c s="10" r="O260">
        <v>6.6667</v>
      </c>
      <c s="13" r="P260">
        <v>-0.446</v>
      </c>
      <c s="13" r="Q260">
        <v>-28.08</v>
      </c>
      <c s="24" r="R260">
        <v>163.64</v>
      </c>
      <c s="13" r="S260">
        <v>0.14</v>
      </c>
      <c s="11" r="T260">
        <f>IF((O260=0),(W260*8),((R260/O260)*8))</f>
        <v>196.367018164909</v>
      </c>
      <c s="11" r="U260">
        <f>IF((T260=0),0,(R260/T260))</f>
        <v>0.8333375</v>
      </c>
      <c s="4" r="V260"/>
      <c s="13" r="W260">
        <v>28.29</v>
      </c>
      <c s="24" r="X260">
        <v>0.785</v>
      </c>
    </row>
    <row r="261">
      <c s="16" r="A261">
        <v>40735.7916666667</v>
      </c>
      <c s="19" r="B261">
        <f>A261+time(5,0,0)</f>
        <v>40736</v>
      </c>
      <c s="19" r="C261">
        <f>date(year(B261),month(B261),day(B261))</f>
        <v>40736</v>
      </c>
      <c s="17" r="D261">
        <f>hour(B261)</f>
        <v>0</v>
      </c>
      <c s="28" r="E261">
        <f>(8-G261)-M261</f>
        <v>8</v>
      </c>
      <c s="10" r="F261">
        <v>8</v>
      </c>
      <c s="21" r="G261">
        <v>0</v>
      </c>
      <c t="str" s="21" r="H261">
        <f>concat("AESbid:",(E261*1000))</f>
        <v>AESbid:8000</v>
      </c>
      <c t="str" s="21" r="I261">
        <f>concat("NYISOsched:",(F261*1000))</f>
        <v>NYISOsched:8000</v>
      </c>
      <c t="s" s="21" r="J261">
        <v>21</v>
      </c>
      <c t="str" s="21" r="K261">
        <f>concat("Planned:",(M261*1000))</f>
        <v>Planned:0</v>
      </c>
      <c t="str" s="5" r="L261">
        <f>concat("Settled:",(O261*1000))</f>
        <v>Settled:7775</v>
      </c>
      <c s="21" r="M261">
        <v>0</v>
      </c>
      <c s="3" r="N261"/>
      <c s="10" r="O261">
        <v>7.775</v>
      </c>
      <c s="13" r="P261">
        <v>-0.629</v>
      </c>
      <c s="13" r="Q261">
        <v>-31.95</v>
      </c>
      <c s="24" r="R261">
        <v>111.87</v>
      </c>
      <c s="13" r="S261">
        <v>0.16</v>
      </c>
      <c s="11" r="T261">
        <f>IF((O261=0),(W261*8),((R261/O261)*8))</f>
        <v>115.107395498392</v>
      </c>
      <c s="11" r="U261">
        <f>IF((T261=0),0,(R261/T261))</f>
        <v>0.971875</v>
      </c>
      <c s="4" r="V261"/>
      <c s="13" r="W261">
        <v>25</v>
      </c>
      <c s="24" r="X261">
        <v>0.938</v>
      </c>
    </row>
    <row r="262">
      <c s="16" r="A262">
        <v>40735.8333333333</v>
      </c>
      <c s="6" r="B262">
        <f>A262+time(5,0,0)</f>
        <v>40736.0416666667</v>
      </c>
      <c s="19" r="C262">
        <f>date(year(B262),month(B262),day(B262))</f>
        <v>40736</v>
      </c>
      <c s="17" r="D262">
        <f>hour(B262)</f>
        <v>1</v>
      </c>
      <c s="28" r="E262">
        <f>(8-G262)-M262</f>
        <v>8</v>
      </c>
      <c s="10" r="F262">
        <v>8</v>
      </c>
      <c s="21" r="G262">
        <v>0</v>
      </c>
      <c t="str" s="21" r="H262">
        <f>concat("AESbid:",(E262*1000))</f>
        <v>AESbid:8000</v>
      </c>
      <c t="str" s="21" r="I262">
        <f>concat("NYISOsched:",(F262*1000))</f>
        <v>NYISOsched:8000</v>
      </c>
      <c t="s" s="21" r="J262">
        <v>21</v>
      </c>
      <c t="str" s="21" r="K262">
        <f>concat("Planned:",(M262*1000))</f>
        <v>Planned:0</v>
      </c>
      <c t="str" s="5" r="L262">
        <f>concat("Settled:",(O262*1000))</f>
        <v>Settled:7625</v>
      </c>
      <c s="21" r="M262">
        <v>0</v>
      </c>
      <c s="3" r="N262"/>
      <c s="10" r="O262">
        <v>7.625</v>
      </c>
      <c s="13" r="P262">
        <v>-0.113</v>
      </c>
      <c s="13" r="Q262">
        <v>-5.18</v>
      </c>
      <c s="24" r="R262">
        <v>99.08</v>
      </c>
      <c s="13" r="S262">
        <v>0.1</v>
      </c>
      <c s="11" r="T262">
        <f>IF((O262=0),(W262*8),((R262/O262)*8))</f>
        <v>103.952786885246</v>
      </c>
      <c s="11" r="U262">
        <f>IF((T262=0),0,(R262/T262))</f>
        <v>0.953125</v>
      </c>
      <c s="4" r="V262"/>
      <c s="13" r="W262">
        <v>15</v>
      </c>
      <c s="24" r="X262">
        <v>0.59</v>
      </c>
    </row>
    <row r="263">
      <c s="16" r="A263">
        <v>40735.875</v>
      </c>
      <c s="6" r="B263">
        <f>A263+time(5,0,0)</f>
        <v>40736.0833333333</v>
      </c>
      <c s="19" r="C263">
        <f>date(year(B263),month(B263),day(B263))</f>
        <v>40736</v>
      </c>
      <c s="17" r="D263">
        <f>hour(B263)</f>
        <v>2</v>
      </c>
      <c s="28" r="E263">
        <f>(8-G263)-M263</f>
        <v>8</v>
      </c>
      <c s="10" r="F263">
        <v>8</v>
      </c>
      <c s="21" r="G263">
        <v>0</v>
      </c>
      <c t="str" s="21" r="H263">
        <f>concat("AESbid:",(E263*1000))</f>
        <v>AESbid:8000</v>
      </c>
      <c t="str" s="21" r="I263">
        <f>concat("NYISOsched:",(F263*1000))</f>
        <v>NYISOsched:8000</v>
      </c>
      <c t="s" s="21" r="J263">
        <v>21</v>
      </c>
      <c t="str" s="21" r="K263">
        <f>concat("Planned:",(M263*1000))</f>
        <v>Planned:0</v>
      </c>
      <c t="str" s="5" r="L263">
        <f>concat("Settled:",(O263*1000))</f>
        <v>Settled:7791.7</v>
      </c>
      <c s="21" r="M263">
        <v>0</v>
      </c>
      <c s="3" r="N263"/>
      <c s="10" r="O263">
        <v>7.7917</v>
      </c>
      <c s="13" r="P263">
        <v>-0.989</v>
      </c>
      <c s="13" r="Q263">
        <v>-48.96</v>
      </c>
      <c s="24" r="R263">
        <v>62.33</v>
      </c>
      <c s="13" r="S263">
        <v>0.09</v>
      </c>
      <c s="11" r="T263">
        <f>IF((O263=0),(W263*8),((R263/O263)*8))</f>
        <v>63.9963037591283</v>
      </c>
      <c s="11" r="U263">
        <f>IF((T263=0),0,(R263/T263))</f>
        <v>0.9739625</v>
      </c>
      <c s="4" r="V263"/>
      <c s="13" r="W263">
        <v>11.55</v>
      </c>
      <c s="24" r="X263">
        <v>0.504</v>
      </c>
    </row>
    <row r="264">
      <c s="16" r="A264">
        <v>40735.9166666667</v>
      </c>
      <c s="6" r="B264">
        <f>A264+time(5,0,0)</f>
        <v>40736.125</v>
      </c>
      <c s="19" r="C264">
        <f>date(year(B264),month(B264),day(B264))</f>
        <v>40736</v>
      </c>
      <c s="17" r="D264">
        <f>hour(B264)</f>
        <v>3</v>
      </c>
      <c s="28" r="E264">
        <f>(8-G264)-M264</f>
        <v>8</v>
      </c>
      <c s="10" r="F264">
        <v>8</v>
      </c>
      <c s="21" r="G264">
        <v>0</v>
      </c>
      <c t="str" s="21" r="H264">
        <f>concat("AESbid:",(E264*1000))</f>
        <v>AESbid:8000</v>
      </c>
      <c t="str" s="21" r="I264">
        <f>concat("NYISOsched:",(F264*1000))</f>
        <v>NYISOsched:8000</v>
      </c>
      <c t="s" s="21" r="J264">
        <v>21</v>
      </c>
      <c t="str" s="21" r="K264">
        <f>concat("Planned:",(M264*1000))</f>
        <v>Planned:0</v>
      </c>
      <c t="str" s="5" r="L264">
        <f>concat("Settled:",(O264*1000))</f>
        <v>Settled:7833.3</v>
      </c>
      <c s="21" r="M264">
        <v>0</v>
      </c>
      <c s="3" r="N264"/>
      <c s="10" r="O264">
        <v>7.8333</v>
      </c>
      <c s="13" r="P264">
        <v>-0.153</v>
      </c>
      <c s="13" r="Q264">
        <v>-7</v>
      </c>
      <c s="24" r="R264">
        <v>62.67</v>
      </c>
      <c s="13" r="S264">
        <v>0.13</v>
      </c>
      <c s="11" r="T264">
        <f>IF((O264=0),(W264*8),((R264/O264)*8))</f>
        <v>64.0036766113898</v>
      </c>
      <c s="11" r="U264">
        <f>IF((T264=0),0,(R264/T264))</f>
        <v>0.9791625</v>
      </c>
      <c s="4" r="V264"/>
      <c s="13" r="W264">
        <v>8</v>
      </c>
      <c s="24" r="X264">
        <v>0.73</v>
      </c>
    </row>
    <row r="265">
      <c s="16" r="A265">
        <v>40735.9583333333</v>
      </c>
      <c s="6" r="B265">
        <f>A265+time(5,0,0)</f>
        <v>40736.1666666667</v>
      </c>
      <c s="19" r="C265">
        <f>date(year(B265),month(B265),day(B265))</f>
        <v>40736</v>
      </c>
      <c s="17" r="D265">
        <f>hour(B265)</f>
        <v>4</v>
      </c>
      <c s="28" r="E265">
        <f>(8-G265)-M265</f>
        <v>8</v>
      </c>
      <c s="10" r="F265">
        <v>8</v>
      </c>
      <c s="21" r="G265">
        <v>0</v>
      </c>
      <c t="str" s="21" r="H265">
        <f>concat("AESbid:",(E265*1000))</f>
        <v>AESbid:8000</v>
      </c>
      <c t="str" s="21" r="I265">
        <f>concat("NYISOsched:",(F265*1000))</f>
        <v>NYISOsched:8000</v>
      </c>
      <c t="s" s="21" r="J265">
        <v>21</v>
      </c>
      <c t="str" s="21" r="K265">
        <f>concat("Planned:",(M265*1000))</f>
        <v>Planned:0</v>
      </c>
      <c t="str" s="5" r="L265">
        <f>concat("Settled:",(O265*1000))</f>
        <v>Settled:7591.700000000001</v>
      </c>
      <c s="21" r="M265">
        <v>0</v>
      </c>
      <c s="3" r="N265"/>
      <c s="10" r="O265">
        <v>7.5917</v>
      </c>
      <c s="13" r="P265">
        <v>-0.687</v>
      </c>
      <c s="13" r="Q265">
        <v>-31.93</v>
      </c>
      <c s="24" r="R265">
        <v>60.73</v>
      </c>
      <c s="13" r="S265">
        <v>0.09</v>
      </c>
      <c s="11" r="T265">
        <f>IF((O265=0),(W265*8),((R265/O265)*8))</f>
        <v>63.996206383287</v>
      </c>
      <c s="11" r="U265">
        <f>IF((T265=0),0,(R265/T265))</f>
        <v>0.9489625</v>
      </c>
      <c s="4" r="V265"/>
      <c s="13" r="W265">
        <v>8</v>
      </c>
      <c s="24" r="X265">
        <v>0.506</v>
      </c>
    </row>
    <row r="266">
      <c s="16" r="A266">
        <v>40736</v>
      </c>
      <c s="6" r="B266">
        <f>A266+time(5,0,0)</f>
        <v>40736.2083333333</v>
      </c>
      <c s="19" r="C266">
        <f>date(year(B266),month(B266),day(B266))</f>
        <v>40736</v>
      </c>
      <c s="17" r="D266">
        <f>hour(B266)</f>
        <v>5</v>
      </c>
      <c s="28" r="E266">
        <f>(8-G266)-M266</f>
        <v>8</v>
      </c>
      <c s="10" r="F266">
        <v>8</v>
      </c>
      <c s="21" r="G266">
        <v>0</v>
      </c>
      <c t="str" s="21" r="H266">
        <f>concat("AESbid:",(E266*1000))</f>
        <v>AESbid:8000</v>
      </c>
      <c t="str" s="21" r="I266">
        <f>concat("NYISOsched:",(F266*1000))</f>
        <v>NYISOsched:8000</v>
      </c>
      <c t="s" s="21" r="J266">
        <v>21</v>
      </c>
      <c t="str" s="21" r="K266">
        <f>concat("Planned:",(M266*1000))</f>
        <v>Planned:0</v>
      </c>
      <c t="str" s="5" r="L266">
        <f>concat("Settled:",(O266*1000))</f>
        <v>Settled:7608.3</v>
      </c>
      <c s="21" r="M266">
        <v>0</v>
      </c>
      <c s="3" r="N266"/>
      <c s="10" r="O266">
        <v>7.6083</v>
      </c>
      <c s="13" r="P266">
        <v>-0.235</v>
      </c>
      <c s="13" r="Q266">
        <v>-9.28</v>
      </c>
      <c s="13" r="R266">
        <v>58.13</v>
      </c>
      <c s="13" r="S266">
        <v>0.16</v>
      </c>
      <c s="11" r="T266">
        <f>IF((O266=0),(W266*8),((R266/O266)*8))</f>
        <v>61.1227212386473</v>
      </c>
      <c s="11" r="U266">
        <f>IF((T266=0),0,(R266/T266))</f>
        <v>0.9510375</v>
      </c>
      <c s="4" r="V266"/>
      <c s="13" r="W266">
        <v>8</v>
      </c>
      <c s="24" r="X266">
        <v>0.922</v>
      </c>
    </row>
    <row r="267">
      <c s="16" r="A267">
        <v>40736.0416666667</v>
      </c>
      <c s="6" r="B267">
        <f>A267+time(5,0,0)</f>
        <v>40736.25</v>
      </c>
      <c s="19" r="C267">
        <f>date(year(B267),month(B267),day(B267))</f>
        <v>40736</v>
      </c>
      <c s="17" r="D267">
        <f>hour(B267)</f>
        <v>6</v>
      </c>
      <c s="28" r="E267">
        <f>(8-G267)-M267</f>
        <v>8</v>
      </c>
      <c s="10" r="F267">
        <v>8</v>
      </c>
      <c s="21" r="G267">
        <v>0</v>
      </c>
      <c t="str" s="21" r="H267">
        <f>concat("AESbid:",(E267*1000))</f>
        <v>AESbid:8000</v>
      </c>
      <c t="str" s="21" r="I267">
        <f>concat("NYISOsched:",(F267*1000))</f>
        <v>NYISOsched:8000</v>
      </c>
      <c t="s" s="21" r="J267">
        <v>21</v>
      </c>
      <c t="str" s="21" r="K267">
        <f>concat("Planned:",(M267*1000))</f>
        <v>Planned:0</v>
      </c>
      <c t="str" s="5" r="L267">
        <f>concat("Settled:",(O267*1000))</f>
        <v>Settled:7600</v>
      </c>
      <c s="21" r="M267">
        <v>0</v>
      </c>
      <c s="3" r="N267"/>
      <c s="10" r="O267">
        <v>7.6</v>
      </c>
      <c s="13" r="P267">
        <v>-0.367</v>
      </c>
      <c s="13" r="Q267">
        <v>-15.02</v>
      </c>
      <c s="13" r="R267">
        <v>46.28</v>
      </c>
      <c s="13" r="S267">
        <v>0.16</v>
      </c>
      <c s="11" r="T267">
        <f>IF((O267=0),(W267*8),((R267/O267)*8))</f>
        <v>48.7157894736842</v>
      </c>
      <c s="11" r="U267">
        <f>IF((T267=0),0,(R267/T267))</f>
        <v>0.95</v>
      </c>
      <c s="4" r="V267"/>
      <c s="13" r="W267">
        <v>6.83</v>
      </c>
      <c s="24" r="X267">
        <v>0.924</v>
      </c>
    </row>
    <row r="268">
      <c s="16" r="A268">
        <v>40736.0833333333</v>
      </c>
      <c s="6" r="B268">
        <f>A268+time(5,0,0)</f>
        <v>40736.2916666667</v>
      </c>
      <c s="19" r="C268">
        <f>date(year(B268),month(B268),day(B268))</f>
        <v>40736</v>
      </c>
      <c s="17" r="D268">
        <f>hour(B268)</f>
        <v>7</v>
      </c>
      <c s="28" r="E268">
        <f>(8-G268)-M268</f>
        <v>8</v>
      </c>
      <c s="10" r="F268">
        <v>8</v>
      </c>
      <c s="21" r="G268">
        <v>0</v>
      </c>
      <c t="str" s="21" r="H268">
        <f>concat("AESbid:",(E268*1000))</f>
        <v>AESbid:8000</v>
      </c>
      <c t="str" s="21" r="I268">
        <f>concat("NYISOsched:",(F268*1000))</f>
        <v>NYISOsched:8000</v>
      </c>
      <c t="s" s="21" r="J268">
        <v>21</v>
      </c>
      <c t="str" s="21" r="K268">
        <f>concat("Planned:",(M268*1000))</f>
        <v>Planned:0</v>
      </c>
      <c t="str" s="5" r="L268">
        <f>concat("Settled:",(O268*1000))</f>
        <v>Settled:7883.3</v>
      </c>
      <c s="21" r="M268">
        <v>0</v>
      </c>
      <c s="3" r="N268"/>
      <c s="10" r="O268">
        <v>7.8833</v>
      </c>
      <c s="13" r="P268">
        <v>-0.638</v>
      </c>
      <c s="13" r="Q268">
        <v>-25.44</v>
      </c>
      <c s="13" r="R268">
        <v>57.08</v>
      </c>
      <c s="13" r="S268">
        <v>0.08</v>
      </c>
      <c s="11" r="T268">
        <f>IF((O268=0),(W268*8),((R268/O268)*8))</f>
        <v>57.9249806553093</v>
      </c>
      <c s="11" r="U268">
        <f>IF((T268=0),0,(R268/T268))</f>
        <v>0.9854125</v>
      </c>
      <c s="4" r="V268"/>
      <c s="13" r="W268">
        <v>8</v>
      </c>
      <c s="24" r="X268">
        <v>0.473</v>
      </c>
    </row>
    <row r="269">
      <c s="16" r="A269">
        <v>40736.125</v>
      </c>
      <c s="6" r="B269">
        <f>A269+time(5,0,0)</f>
        <v>40736.3333333333</v>
      </c>
      <c s="19" r="C269">
        <f>date(year(B269),month(B269),day(B269))</f>
        <v>40736</v>
      </c>
      <c s="17" r="D269">
        <f>hour(B269)</f>
        <v>8</v>
      </c>
      <c s="28" r="E269">
        <f>(8-G269)-M269</f>
        <v>8</v>
      </c>
      <c s="10" r="F269">
        <v>8</v>
      </c>
      <c s="21" r="G269">
        <v>0</v>
      </c>
      <c t="str" s="21" r="H269">
        <f>concat("AESbid:",(E269*1000))</f>
        <v>AESbid:8000</v>
      </c>
      <c t="str" s="21" r="I269">
        <f>concat("NYISOsched:",(F269*1000))</f>
        <v>NYISOsched:8000</v>
      </c>
      <c t="s" s="21" r="J269">
        <v>21</v>
      </c>
      <c t="str" s="21" r="K269">
        <f>concat("Planned:",(M269*1000))</f>
        <v>Planned:0</v>
      </c>
      <c t="str" s="5" r="L269">
        <f>concat("Settled:",(O269*1000))</f>
        <v>Settled:8000</v>
      </c>
      <c s="21" r="M269">
        <v>0</v>
      </c>
      <c s="3" r="N269"/>
      <c s="10" r="O269">
        <v>8</v>
      </c>
      <c s="13" r="P269">
        <v>0.195</v>
      </c>
      <c s="13" r="Q269">
        <v>7.03</v>
      </c>
      <c s="13" r="R269">
        <v>64</v>
      </c>
      <c s="13" r="S269">
        <v>0.09</v>
      </c>
      <c s="11" r="T269">
        <f>IF((O269=0),(W269*8),((R269/O269)*8))</f>
        <v>64</v>
      </c>
      <c s="11" r="U269">
        <f>IF((T269=0),0,(R269/T269))</f>
        <v>1</v>
      </c>
      <c s="4" r="V269"/>
      <c s="13" r="W269">
        <v>8</v>
      </c>
      <c s="24" r="X269">
        <v>0.502</v>
      </c>
    </row>
    <row r="270">
      <c s="16" r="A270">
        <v>40736.1666666667</v>
      </c>
      <c s="6" r="B270">
        <f>A270+time(5,0,0)</f>
        <v>40736.375</v>
      </c>
      <c s="19" r="C270">
        <f>date(year(B270),month(B270),day(B270))</f>
        <v>40736</v>
      </c>
      <c s="17" r="D270">
        <f>hour(B270)</f>
        <v>9</v>
      </c>
      <c s="28" r="E270">
        <f>(8-G270)-M270</f>
        <v>8</v>
      </c>
      <c s="10" r="F270">
        <v>8</v>
      </c>
      <c s="21" r="G270">
        <v>0</v>
      </c>
      <c t="str" s="21" r="H270">
        <f>concat("AESbid:",(E270*1000))</f>
        <v>AESbid:8000</v>
      </c>
      <c t="str" s="21" r="I270">
        <f>concat("NYISOsched:",(F270*1000))</f>
        <v>NYISOsched:8000</v>
      </c>
      <c t="s" s="21" r="J270">
        <v>21</v>
      </c>
      <c t="str" s="21" r="K270">
        <f>concat("Planned:",(M270*1000))</f>
        <v>Planned:0</v>
      </c>
      <c t="str" s="5" r="L270">
        <f>concat("Settled:",(O270*1000))</f>
        <v>Settled:7100</v>
      </c>
      <c s="21" r="M270">
        <v>0</v>
      </c>
      <c s="3" r="N270"/>
      <c s="10" r="O270">
        <v>7.1</v>
      </c>
      <c s="13" r="P270">
        <v>-0.212</v>
      </c>
      <c s="13" r="Q270">
        <v>-7.9</v>
      </c>
      <c s="13" r="R270">
        <v>56.8</v>
      </c>
      <c s="13" r="S270">
        <v>0.08</v>
      </c>
      <c s="11" r="T270">
        <f>IF((O270=0),(W270*8),((R270/O270)*8))</f>
        <v>64</v>
      </c>
      <c s="11" r="U270">
        <f>IF((T270=0),0,(R270/T270))</f>
        <v>0.8875</v>
      </c>
      <c s="4" r="V270"/>
      <c s="13" r="W270">
        <v>8</v>
      </c>
      <c s="24" r="X270">
        <v>0.458</v>
      </c>
    </row>
    <row r="271">
      <c s="16" r="A271">
        <v>40736.2083333333</v>
      </c>
      <c s="6" r="B271">
        <f>A271+time(5,0,0)</f>
        <v>40736.4166666667</v>
      </c>
      <c s="19" r="C271">
        <f>date(year(B271),month(B271),day(B271))</f>
        <v>40736</v>
      </c>
      <c s="17" r="D271">
        <f>hour(B271)</f>
        <v>10</v>
      </c>
      <c s="28" r="E271">
        <f>(8-G271)-M271</f>
        <v>8</v>
      </c>
      <c s="10" r="F271">
        <v>8</v>
      </c>
      <c s="21" r="G271">
        <v>0</v>
      </c>
      <c t="str" s="21" r="H271">
        <f>concat("AESbid:",(E271*1000))</f>
        <v>AESbid:8000</v>
      </c>
      <c t="str" s="21" r="I271">
        <f>concat("NYISOsched:",(F271*1000))</f>
        <v>NYISOsched:8000</v>
      </c>
      <c t="s" s="21" r="J271">
        <v>21</v>
      </c>
      <c t="str" s="21" r="K271">
        <f>concat("Planned:",(M271*1000))</f>
        <v>Planned:0</v>
      </c>
      <c t="str" s="5" r="L271">
        <f>concat("Settled:",(O271*1000))</f>
        <v>Settled:7525</v>
      </c>
      <c s="21" r="M271">
        <v>0</v>
      </c>
      <c s="3" r="N271"/>
      <c s="10" r="O271">
        <v>7.525</v>
      </c>
      <c s="13" r="P271">
        <v>-0.975</v>
      </c>
      <c s="13" r="Q271">
        <v>-38.68</v>
      </c>
      <c s="13" r="R271">
        <v>60.2</v>
      </c>
      <c s="13" r="S271">
        <v>0.05</v>
      </c>
      <c s="11" r="T271">
        <f>IF((O271=0),(W271*8),((R271/O271)*8))</f>
        <v>64</v>
      </c>
      <c s="11" r="U271">
        <f>IF((T271=0),0,(R271/T271))</f>
        <v>0.940625</v>
      </c>
      <c s="4" r="V271"/>
      <c s="13" r="W271">
        <v>8</v>
      </c>
      <c s="24" r="X271">
        <v>0.271</v>
      </c>
    </row>
    <row r="272">
      <c s="16" r="A272">
        <v>40736.25</v>
      </c>
      <c s="6" r="B272">
        <f>A272+time(5,0,0)</f>
        <v>40736.4583333333</v>
      </c>
      <c s="19" r="C272">
        <f>date(year(B272),month(B272),day(B272))</f>
        <v>40736</v>
      </c>
      <c s="17" r="D272">
        <f>hour(B272)</f>
        <v>11</v>
      </c>
      <c s="28" r="E272">
        <f>(8-G272)-M272</f>
        <v>8</v>
      </c>
      <c s="10" r="F272">
        <v>8</v>
      </c>
      <c s="21" r="G272">
        <v>0</v>
      </c>
      <c t="str" s="21" r="H272">
        <f>concat("AESbid:",(E272*1000))</f>
        <v>AESbid:8000</v>
      </c>
      <c t="str" s="21" r="I272">
        <f>concat("NYISOsched:",(F272*1000))</f>
        <v>NYISOsched:8000</v>
      </c>
      <c t="s" s="21" r="J272">
        <v>21</v>
      </c>
      <c t="str" s="21" r="K272">
        <f>concat("Planned:",(M272*1000))</f>
        <v>Planned:0</v>
      </c>
      <c t="str" s="5" r="L272">
        <f>concat("Settled:",(O272*1000))</f>
        <v>Settled:7250</v>
      </c>
      <c s="21" r="M272">
        <v>0</v>
      </c>
      <c s="3" r="N272"/>
      <c s="10" r="O272">
        <v>7.25</v>
      </c>
      <c s="13" r="P272">
        <v>0.257</v>
      </c>
      <c s="13" r="Q272">
        <v>11.09</v>
      </c>
      <c s="13" r="R272">
        <v>58</v>
      </c>
      <c s="13" r="S272">
        <v>0.14</v>
      </c>
      <c s="11" r="T272">
        <f>IF((O272=0),(W272*8),((R272/O272)*8))</f>
        <v>64</v>
      </c>
      <c s="11" r="U272">
        <f>IF((T272=0),0,(R272/T272))</f>
        <v>0.90625</v>
      </c>
      <c s="4" r="V272"/>
      <c s="13" r="W272">
        <v>8</v>
      </c>
      <c s="24" r="X272">
        <v>0.828</v>
      </c>
    </row>
    <row r="273">
      <c s="16" r="A273">
        <v>40736.2916666667</v>
      </c>
      <c s="6" r="B273">
        <f>A273+time(5,0,0)</f>
        <v>40736.5</v>
      </c>
      <c s="19" r="C273">
        <f>date(year(B273),month(B273),day(B273))</f>
        <v>40736</v>
      </c>
      <c s="17" r="D273">
        <f>hour(B273)</f>
        <v>12</v>
      </c>
      <c s="28" r="E273">
        <f>(8-G273)-M273</f>
        <v>8</v>
      </c>
      <c s="10" r="F273">
        <v>8</v>
      </c>
      <c s="21" r="G273">
        <v>0</v>
      </c>
      <c t="str" s="21" r="H273">
        <f>concat("AESbid:",(E273*1000))</f>
        <v>AESbid:8000</v>
      </c>
      <c t="str" s="21" r="I273">
        <f>concat("NYISOsched:",(F273*1000))</f>
        <v>NYISOsched:8000</v>
      </c>
      <c t="s" s="21" r="J273">
        <v>21</v>
      </c>
      <c t="str" s="21" r="K273">
        <f>concat("Planned:",(M273*1000))</f>
        <v>Planned:0</v>
      </c>
      <c t="str" s="5" r="L273">
        <f>concat("Settled:",(O273*1000))</f>
        <v>Settled:7316.7</v>
      </c>
      <c s="21" r="M273">
        <v>0</v>
      </c>
      <c s="3" r="N273"/>
      <c s="10" r="O273">
        <v>7.3167</v>
      </c>
      <c s="13" r="P273">
        <v>-0.178</v>
      </c>
      <c s="13" r="Q273">
        <v>-8.54</v>
      </c>
      <c s="13" r="R273">
        <v>68.73</v>
      </c>
      <c s="13" r="S273">
        <v>0.09</v>
      </c>
      <c s="11" r="T273">
        <f>IF((O273=0),(W273*8),((R273/O273)*8))</f>
        <v>75.1486325802616</v>
      </c>
      <c s="11" r="U273">
        <f>IF((T273=0),0,(R273/T273))</f>
        <v>0.9145875</v>
      </c>
      <c s="4" r="V273"/>
      <c s="13" r="W273">
        <v>8</v>
      </c>
      <c s="24" r="X273">
        <v>0.506</v>
      </c>
    </row>
    <row r="274">
      <c s="16" r="A274">
        <v>40736.3333333333</v>
      </c>
      <c s="6" r="B274">
        <f>A274+time(5,0,0)</f>
        <v>40736.5416666667</v>
      </c>
      <c s="19" r="C274">
        <f>date(year(B274),month(B274),day(B274))</f>
        <v>40736</v>
      </c>
      <c s="17" r="D274">
        <f>hour(B274)</f>
        <v>13</v>
      </c>
      <c s="28" r="E274">
        <f>(8-G274)-M274</f>
        <v>8</v>
      </c>
      <c s="10" r="F274">
        <v>8</v>
      </c>
      <c s="21" r="G274">
        <v>0</v>
      </c>
      <c t="str" s="21" r="H274">
        <f>concat("AESbid:",(E274*1000))</f>
        <v>AESbid:8000</v>
      </c>
      <c t="str" s="21" r="I274">
        <f>concat("NYISOsched:",(F274*1000))</f>
        <v>NYISOsched:8000</v>
      </c>
      <c t="s" s="21" r="J274">
        <v>21</v>
      </c>
      <c t="str" s="21" r="K274">
        <f>concat("Planned:",(M274*1000))</f>
        <v>Planned:0</v>
      </c>
      <c t="str" s="5" r="L274">
        <f>concat("Settled:",(O274*1000))</f>
        <v>Settled:7266.7</v>
      </c>
      <c s="21" r="M274">
        <v>0</v>
      </c>
      <c s="3" r="N274"/>
      <c s="10" r="O274">
        <v>7.2667</v>
      </c>
      <c s="13" r="P274">
        <v>-0.452</v>
      </c>
      <c s="13" r="Q274">
        <v>-24.54</v>
      </c>
      <c s="13" r="R274">
        <v>171.6</v>
      </c>
      <c s="13" r="S274">
        <v>0.08</v>
      </c>
      <c s="11" r="T274">
        <f>IF((O274=0),(W274*8),((R274/O274)*8))</f>
        <v>188.916564602915</v>
      </c>
      <c s="11" r="U274">
        <f>IF((T274=0),0,(R274/T274))</f>
        <v>0.9083375</v>
      </c>
      <c s="4" r="V274"/>
      <c s="13" r="W274">
        <v>25</v>
      </c>
      <c s="24" r="X274">
        <v>0.47</v>
      </c>
    </row>
    <row r="275">
      <c s="16" r="A275">
        <v>40736.375</v>
      </c>
      <c s="6" r="B275">
        <f>A275+time(5,0,0)</f>
        <v>40736.5833333333</v>
      </c>
      <c s="19" r="C275">
        <f>date(year(B275),month(B275),day(B275))</f>
        <v>40736</v>
      </c>
      <c s="17" r="D275">
        <f>hour(B275)</f>
        <v>14</v>
      </c>
      <c s="28" r="E275">
        <f>(8-G275)-M275</f>
        <v>8</v>
      </c>
      <c s="10" r="F275">
        <v>8</v>
      </c>
      <c s="21" r="G275">
        <v>0</v>
      </c>
      <c t="str" s="21" r="H275">
        <f>concat("AESbid:",(E275*1000))</f>
        <v>AESbid:8000</v>
      </c>
      <c t="str" s="21" r="I275">
        <f>concat("NYISOsched:",(F275*1000))</f>
        <v>NYISOsched:8000</v>
      </c>
      <c t="s" s="21" r="J275">
        <v>21</v>
      </c>
      <c t="str" s="21" r="K275">
        <f>concat("Planned:",(M275*1000))</f>
        <v>Planned:0</v>
      </c>
      <c t="str" s="5" r="L275">
        <f>concat("Settled:",(O275*1000))</f>
        <v>Settled:7216.700000000001</v>
      </c>
      <c s="21" r="M275">
        <v>0</v>
      </c>
      <c s="3" r="N275"/>
      <c s="10" r="O275">
        <v>7.2167</v>
      </c>
      <c s="13" r="P275">
        <v>-0.171</v>
      </c>
      <c s="13" r="Q275">
        <v>-9.89</v>
      </c>
      <c s="13" r="R275">
        <v>151.2</v>
      </c>
      <c s="13" r="S275">
        <v>0.09</v>
      </c>
      <c s="11" r="T275">
        <f>IF((O275=0),(W275*8),((R275/O275)*8))</f>
        <v>167.611235052032</v>
      </c>
      <c s="11" r="U275">
        <f>IF((T275=0),0,(R275/T275))</f>
        <v>0.9020875</v>
      </c>
      <c s="4" r="V275"/>
      <c s="13" r="W275">
        <v>21.32</v>
      </c>
      <c s="24" r="X275">
        <v>0.506</v>
      </c>
    </row>
    <row r="276">
      <c s="16" r="A276">
        <v>40736.4166666667</v>
      </c>
      <c s="6" r="B276">
        <f>A276+time(5,0,0)</f>
        <v>40736.625</v>
      </c>
      <c s="19" r="C276">
        <f>date(year(B276),month(B276),day(B276))</f>
        <v>40736</v>
      </c>
      <c s="17" r="D276">
        <f>hour(B276)</f>
        <v>15</v>
      </c>
      <c s="28" r="E276">
        <f>(8-G276)-M276</f>
        <v>8</v>
      </c>
      <c s="10" r="F276">
        <v>8</v>
      </c>
      <c s="21" r="G276">
        <v>0</v>
      </c>
      <c t="str" s="21" r="H276">
        <f>concat("AESbid:",(E276*1000))</f>
        <v>AESbid:8000</v>
      </c>
      <c t="str" s="21" r="I276">
        <f>concat("NYISOsched:",(F276*1000))</f>
        <v>NYISOsched:8000</v>
      </c>
      <c t="s" s="21" r="J276">
        <v>21</v>
      </c>
      <c t="str" s="21" r="K276">
        <f>concat("Planned:",(M276*1000))</f>
        <v>Planned:0</v>
      </c>
      <c t="str" s="5" r="L276">
        <f>concat("Settled:",(O276*1000))</f>
        <v>Settled:7016.7</v>
      </c>
      <c s="21" r="M276">
        <v>0</v>
      </c>
      <c s="3" r="N276"/>
      <c s="10" r="O276">
        <v>7.0167</v>
      </c>
      <c s="13" r="P276">
        <v>-0.278</v>
      </c>
      <c s="13" r="Q276">
        <v>-18.12</v>
      </c>
      <c s="13" r="R276">
        <v>164.48</v>
      </c>
      <c s="13" r="S276">
        <v>0.04</v>
      </c>
      <c s="11" r="T276">
        <f>IF((O276=0),(W276*8),((R276/O276)*8))</f>
        <v>187.529750452492</v>
      </c>
      <c s="11" r="U276">
        <f>IF((T276=0),0,(R276/T276))</f>
        <v>0.8770875</v>
      </c>
      <c s="4" r="V276"/>
      <c s="13" r="W276">
        <v>25</v>
      </c>
      <c s="24" r="X276">
        <v>0.252</v>
      </c>
    </row>
    <row r="277">
      <c s="16" r="A277">
        <v>40736.4583333333</v>
      </c>
      <c s="6" r="B277">
        <f>A277+time(5,0,0)</f>
        <v>40736.6666666667</v>
      </c>
      <c s="19" r="C277">
        <f>date(year(B277),month(B277),day(B277))</f>
        <v>40736</v>
      </c>
      <c s="17" r="D277">
        <f>hour(B277)</f>
        <v>16</v>
      </c>
      <c s="28" r="E277">
        <f>(8-G277)-M277</f>
        <v>8</v>
      </c>
      <c s="10" r="F277">
        <v>8</v>
      </c>
      <c s="21" r="G277">
        <v>0</v>
      </c>
      <c t="str" s="21" r="H277">
        <f>concat("AESbid:",(E277*1000))</f>
        <v>AESbid:8000</v>
      </c>
      <c t="str" s="21" r="I277">
        <f>concat("NYISOsched:",(F277*1000))</f>
        <v>NYISOsched:8000</v>
      </c>
      <c t="s" s="21" r="J277">
        <v>21</v>
      </c>
      <c t="str" s="21" r="K277">
        <f>concat("Planned:",(M277*1000))</f>
        <v>Planned:0</v>
      </c>
      <c t="str" s="5" r="L277">
        <f>concat("Settled:",(O277*1000))</f>
        <v>Settled:7400</v>
      </c>
      <c s="21" r="M277">
        <v>0</v>
      </c>
      <c s="3" r="N277"/>
      <c s="10" r="O277">
        <v>7.4</v>
      </c>
      <c s="13" r="P277">
        <v>-0.448</v>
      </c>
      <c s="13" r="Q277">
        <v>-23.84</v>
      </c>
      <c s="13" r="R277">
        <v>176.9</v>
      </c>
      <c s="13" r="S277">
        <v>0.11</v>
      </c>
      <c s="11" r="T277">
        <f>IF((O277=0),(W277*8),((R277/O277)*8))</f>
        <v>191.243243243243</v>
      </c>
      <c s="11" r="U277">
        <f>IF((T277=0),0,(R277/T277))</f>
        <v>0.925</v>
      </c>
      <c s="4" r="V277"/>
      <c s="13" r="W277">
        <v>25</v>
      </c>
      <c s="24" r="X277">
        <v>0.646</v>
      </c>
    </row>
    <row r="278">
      <c s="16" r="A278">
        <v>40736.5</v>
      </c>
      <c s="6" r="B278">
        <f>A278+time(5,0,0)</f>
        <v>40736.7083333333</v>
      </c>
      <c s="19" r="C278">
        <f>date(year(B278),month(B278),day(B278))</f>
        <v>40736</v>
      </c>
      <c s="17" r="D278">
        <f>hour(B278)</f>
        <v>17</v>
      </c>
      <c s="28" r="E278">
        <f>(8-G278)-M278</f>
        <v>8</v>
      </c>
      <c s="10" r="F278">
        <v>8</v>
      </c>
      <c s="21" r="G278">
        <v>0</v>
      </c>
      <c t="str" s="21" r="H278">
        <f>concat("AESbid:",(E278*1000))</f>
        <v>AESbid:8000</v>
      </c>
      <c t="str" s="21" r="I278">
        <f>concat("NYISOsched:",(F278*1000))</f>
        <v>NYISOsched:8000</v>
      </c>
      <c t="s" s="21" r="J278">
        <v>21</v>
      </c>
      <c t="str" s="21" r="K278">
        <f>concat("Planned:",(M278*1000))</f>
        <v>Planned:0</v>
      </c>
      <c t="str" s="5" r="L278">
        <f>concat("Settled:",(O278*1000))</f>
        <v>Settled:7258.3</v>
      </c>
      <c s="21" r="M278">
        <v>0</v>
      </c>
      <c s="3" r="N278"/>
      <c s="10" r="O278">
        <v>7.2583</v>
      </c>
      <c s="13" r="P278">
        <v>-0.309</v>
      </c>
      <c s="13" r="Q278">
        <v>-15.46</v>
      </c>
      <c s="13" r="R278">
        <v>155.59</v>
      </c>
      <c s="13" r="S278">
        <v>0.15</v>
      </c>
      <c s="11" r="T278">
        <f>IF((O278=0),(W278*8),((R278/O278)*8))</f>
        <v>171.489191684003</v>
      </c>
      <c s="11" r="U278">
        <f>IF((T278=0),0,(R278/T278))</f>
        <v>0.9072875</v>
      </c>
      <c s="4" r="V278"/>
      <c s="13" r="W278">
        <v>25</v>
      </c>
      <c s="24" r="X278">
        <v>0.833</v>
      </c>
    </row>
    <row r="279">
      <c s="16" r="A279">
        <v>40736.5416666667</v>
      </c>
      <c s="6" r="B279">
        <f>A279+time(5,0,0)</f>
        <v>40736.75</v>
      </c>
      <c s="19" r="C279">
        <f>date(year(B279),month(B279),day(B279))</f>
        <v>40736</v>
      </c>
      <c s="17" r="D279">
        <f>hour(B279)</f>
        <v>18</v>
      </c>
      <c s="28" r="E279">
        <f>(8-G279)-M279</f>
        <v>8</v>
      </c>
      <c s="10" r="F279">
        <v>8</v>
      </c>
      <c s="21" r="G279">
        <v>0</v>
      </c>
      <c t="str" s="21" r="H279">
        <f>concat("AESbid:",(E279*1000))</f>
        <v>AESbid:8000</v>
      </c>
      <c t="str" s="21" r="I279">
        <f>concat("NYISOsched:",(F279*1000))</f>
        <v>NYISOsched:8000</v>
      </c>
      <c t="s" s="21" r="J279">
        <v>21</v>
      </c>
      <c t="str" s="21" r="K279">
        <f>concat("Planned:",(M279*1000))</f>
        <v>Planned:0</v>
      </c>
      <c t="str" s="5" r="L279">
        <f>concat("Settled:",(O279*1000))</f>
        <v>Settled:7333.3</v>
      </c>
      <c s="21" r="M279">
        <v>0</v>
      </c>
      <c s="3" r="N279"/>
      <c s="10" r="O279">
        <v>7.3333</v>
      </c>
      <c s="13" r="P279">
        <v>-0.297</v>
      </c>
      <c s="13" r="Q279">
        <v>-22.27</v>
      </c>
      <c s="13" r="R279">
        <v>263.66</v>
      </c>
      <c s="13" r="S279">
        <v>0.1</v>
      </c>
      <c s="11" r="T279">
        <f>IF((O279=0),(W279*8),((R279/O279)*8))</f>
        <v>287.630398319992</v>
      </c>
      <c s="11" r="U279">
        <f>IF((T279=0),0,(R279/T279))</f>
        <v>0.9166625</v>
      </c>
      <c s="4" r="V279"/>
      <c s="13" r="W279">
        <v>25</v>
      </c>
      <c s="24" r="X279">
        <v>0.545</v>
      </c>
    </row>
    <row r="280">
      <c s="16" r="A280">
        <v>40736.5833333333</v>
      </c>
      <c s="6" r="B280">
        <f>A280+time(5,0,0)</f>
        <v>40736.7916666667</v>
      </c>
      <c s="19" r="C280">
        <f>date(year(B280),month(B280),day(B280))</f>
        <v>40736</v>
      </c>
      <c s="17" r="D280">
        <f>hour(B280)</f>
        <v>19</v>
      </c>
      <c s="28" r="E280">
        <f>(8-G280)-M280</f>
        <v>8</v>
      </c>
      <c s="10" r="F280">
        <v>8</v>
      </c>
      <c s="21" r="G280">
        <v>0</v>
      </c>
      <c t="str" s="21" r="H280">
        <f>concat("AESbid:",(E280*1000))</f>
        <v>AESbid:8000</v>
      </c>
      <c t="str" s="21" r="I280">
        <f>concat("NYISOsched:",(F280*1000))</f>
        <v>NYISOsched:8000</v>
      </c>
      <c t="s" s="21" r="J280">
        <v>21</v>
      </c>
      <c t="str" s="21" r="K280">
        <f>concat("Planned:",(M280*1000))</f>
        <v>Planned:0</v>
      </c>
      <c t="str" s="5" r="L280">
        <f>concat("Settled:",(O280*1000))</f>
        <v>Settled:6850</v>
      </c>
      <c s="21" r="M280">
        <v>0</v>
      </c>
      <c s="3" r="N280"/>
      <c s="10" r="O280">
        <v>6.85</v>
      </c>
      <c s="13" r="P280">
        <v>-0.298</v>
      </c>
      <c s="13" r="Q280">
        <v>-36.84</v>
      </c>
      <c s="13" r="R280">
        <v>422.44</v>
      </c>
      <c s="13" r="S280">
        <v>0.05</v>
      </c>
      <c s="11" r="T280">
        <f>IF((O280=0),(W280*8),((R280/O280)*8))</f>
        <v>493.360583941606</v>
      </c>
      <c s="11" r="U280">
        <f>IF((T280=0),0,(R280/T280))</f>
        <v>0.85625</v>
      </c>
      <c s="4" r="V280"/>
      <c s="13" r="W280">
        <v>25</v>
      </c>
      <c s="24" r="X280">
        <v>0.283</v>
      </c>
    </row>
    <row r="281">
      <c s="16" r="A281">
        <v>40736.625</v>
      </c>
      <c s="6" r="B281">
        <f>A281+time(5,0,0)</f>
        <v>40736.8333333333</v>
      </c>
      <c s="19" r="C281">
        <f>date(year(B281),month(B281),day(B281))</f>
        <v>40736</v>
      </c>
      <c s="17" r="D281">
        <f>hour(B281)</f>
        <v>20</v>
      </c>
      <c s="28" r="E281">
        <f>(8-G281)-M281</f>
        <v>8</v>
      </c>
      <c s="10" r="F281">
        <v>8</v>
      </c>
      <c s="21" r="G281">
        <v>0</v>
      </c>
      <c t="str" s="21" r="H281">
        <f>concat("AESbid:",(E281*1000))</f>
        <v>AESbid:8000</v>
      </c>
      <c t="str" s="21" r="I281">
        <f>concat("NYISOsched:",(F281*1000))</f>
        <v>NYISOsched:8000</v>
      </c>
      <c t="s" s="21" r="J281">
        <v>21</v>
      </c>
      <c t="str" s="21" r="K281">
        <f>concat("Planned:",(M281*1000))</f>
        <v>Planned:0</v>
      </c>
      <c t="str" s="5" r="L281">
        <f>concat("Settled:",(O281*1000))</f>
        <v>Settled:6833.3</v>
      </c>
      <c s="21" r="M281">
        <v>0</v>
      </c>
      <c s="3" r="N281"/>
      <c s="10" r="O281">
        <v>6.8333</v>
      </c>
      <c s="13" r="P281">
        <v>-0.506</v>
      </c>
      <c s="13" r="Q281">
        <v>-67.74</v>
      </c>
      <c s="13" r="R281">
        <v>455.53</v>
      </c>
      <c s="13" r="S281">
        <v>0.04</v>
      </c>
      <c s="11" r="T281">
        <f>IF((O281=0),(W281*8),((R281/O281)*8))</f>
        <v>533.306016126908</v>
      </c>
      <c s="11" r="U281">
        <f>IF((T281=0),0,(R281/T281))</f>
        <v>0.8541625</v>
      </c>
      <c s="4" r="V281"/>
      <c s="13" r="W281">
        <v>25</v>
      </c>
      <c s="24" r="X281">
        <v>0.202</v>
      </c>
    </row>
    <row r="282">
      <c s="16" r="A282">
        <v>40736.6666666667</v>
      </c>
      <c s="6" r="B282">
        <f>A282+time(5,0,0)</f>
        <v>40736.875</v>
      </c>
      <c s="19" r="C282">
        <f>date(year(B282),month(B282),day(B282))</f>
        <v>40736</v>
      </c>
      <c s="17" r="D282">
        <f>hour(B282)</f>
        <v>21</v>
      </c>
      <c s="28" r="E282">
        <f>(8-G282)-M282</f>
        <v>8</v>
      </c>
      <c s="10" r="F282">
        <v>8</v>
      </c>
      <c s="21" r="G282">
        <v>0</v>
      </c>
      <c t="str" s="21" r="H282">
        <f>concat("AESbid:",(E282*1000))</f>
        <v>AESbid:8000</v>
      </c>
      <c t="str" s="21" r="I282">
        <f>concat("NYISOsched:",(F282*1000))</f>
        <v>NYISOsched:8000</v>
      </c>
      <c t="s" s="21" r="J282">
        <v>21</v>
      </c>
      <c t="str" s="21" r="K282">
        <f>concat("Planned:",(M282*1000))</f>
        <v>Planned:0</v>
      </c>
      <c t="str" s="5" r="L282">
        <f>concat("Settled:",(O282*1000))</f>
        <v>Settled:7583.3</v>
      </c>
      <c s="21" r="M282">
        <v>0</v>
      </c>
      <c s="3" r="N282"/>
      <c s="10" r="O282">
        <v>7.5833</v>
      </c>
      <c s="13" r="P282">
        <v>-0.202</v>
      </c>
      <c s="13" r="Q282">
        <v>-16</v>
      </c>
      <c s="13" r="R282">
        <v>283.29</v>
      </c>
      <c s="13" r="S282">
        <v>0.15</v>
      </c>
      <c s="11" r="T282">
        <f>IF((O282=0),(W282*8),((R282/O282)*8))</f>
        <v>298.856698271201</v>
      </c>
      <c s="11" r="U282">
        <f>IF((T282=0),0,(R282/T282))</f>
        <v>0.9479125</v>
      </c>
      <c s="4" r="V282"/>
      <c s="13" r="W282">
        <v>25</v>
      </c>
      <c s="24" r="X282">
        <v>0.883</v>
      </c>
    </row>
    <row r="283">
      <c s="16" r="A283">
        <v>40736.7083333333</v>
      </c>
      <c s="6" r="B283">
        <f>A283+time(5,0,0)</f>
        <v>40736.9166666667</v>
      </c>
      <c s="19" r="C283">
        <f>date(year(B283),month(B283),day(B283))</f>
        <v>40736</v>
      </c>
      <c s="17" r="D283">
        <f>hour(B283)</f>
        <v>22</v>
      </c>
      <c s="28" r="E283">
        <f>(8-G283)-M283</f>
        <v>8</v>
      </c>
      <c s="10" r="F283">
        <v>8</v>
      </c>
      <c s="21" r="G283">
        <v>0</v>
      </c>
      <c t="str" s="21" r="H283">
        <f>concat("AESbid:",(E283*1000))</f>
        <v>AESbid:8000</v>
      </c>
      <c t="str" s="21" r="I283">
        <f>concat("NYISOsched:",(F283*1000))</f>
        <v>NYISOsched:8000</v>
      </c>
      <c t="s" s="21" r="J283">
        <v>21</v>
      </c>
      <c t="str" s="21" r="K283">
        <f>concat("Planned:",(M283*1000))</f>
        <v>Planned:0</v>
      </c>
      <c t="str" s="5" r="L283">
        <f>concat("Settled:",(O283*1000))</f>
        <v>Settled:7375</v>
      </c>
      <c s="21" r="M283">
        <v>0</v>
      </c>
      <c s="3" r="N283"/>
      <c s="10" r="O283">
        <v>7.375</v>
      </c>
      <c s="13" r="P283">
        <v>-0.648</v>
      </c>
      <c s="13" r="Q283">
        <v>-39.44</v>
      </c>
      <c s="13" r="R283">
        <v>230.44</v>
      </c>
      <c s="13" r="S283">
        <v>0.13</v>
      </c>
      <c s="11" r="T283">
        <f>IF((O283=0),(W283*8),((R283/O283)*8))</f>
        <v>249.968813559322</v>
      </c>
      <c s="11" r="U283">
        <f>IF((T283=0),0,(R283/T283))</f>
        <v>0.921875</v>
      </c>
      <c s="4" r="V283"/>
      <c s="13" r="W283">
        <v>25</v>
      </c>
      <c s="24" r="X283">
        <v>0.749</v>
      </c>
    </row>
    <row r="284">
      <c s="16" r="A284">
        <v>40736.75</v>
      </c>
      <c s="6" r="B284">
        <f>A284+time(5,0,0)</f>
        <v>40736.9583333333</v>
      </c>
      <c s="19" r="C284">
        <f>date(year(B284),month(B284),day(B284))</f>
        <v>40736</v>
      </c>
      <c s="17" r="D284">
        <f>hour(B284)</f>
        <v>23</v>
      </c>
      <c s="28" r="E284">
        <f>(8-G284)-M284</f>
        <v>8</v>
      </c>
      <c s="10" r="F284">
        <v>8</v>
      </c>
      <c s="21" r="G284">
        <v>0</v>
      </c>
      <c t="str" s="21" r="H284">
        <f>concat("AESbid:",(E284*1000))</f>
        <v>AESbid:8000</v>
      </c>
      <c t="str" s="21" r="I284">
        <f>concat("NYISOsched:",(F284*1000))</f>
        <v>NYISOsched:8000</v>
      </c>
      <c t="s" s="21" r="J284">
        <v>21</v>
      </c>
      <c t="str" s="21" r="K284">
        <f>concat("Planned:",(M284*1000))</f>
        <v>Planned:0</v>
      </c>
      <c t="str" s="5" r="L284">
        <f>concat("Settled:",(O284*1000))</f>
        <v>Settled:7716.700000000001</v>
      </c>
      <c s="21" r="M284">
        <v>0</v>
      </c>
      <c s="3" r="N284"/>
      <c s="10" r="O284">
        <v>7.7167</v>
      </c>
      <c s="13" r="P284">
        <v>-0.766</v>
      </c>
      <c s="13" r="Q284">
        <v>-53.91</v>
      </c>
      <c s="13" r="R284">
        <v>278.55</v>
      </c>
      <c s="13" r="S284">
        <v>0.06</v>
      </c>
      <c s="11" r="T284">
        <f>IF((O284=0),(W284*8),((R284/O284)*8))</f>
        <v>288.776290383195</v>
      </c>
      <c s="11" r="U284">
        <f>IF((T284=0),0,(R284/T284))</f>
        <v>0.9645875</v>
      </c>
      <c s="4" r="V284"/>
      <c s="13" r="W284">
        <v>25</v>
      </c>
      <c s="24" r="X284">
        <v>0.36</v>
      </c>
    </row>
    <row r="285">
      <c s="16" r="A285">
        <v>40736.7916666667</v>
      </c>
      <c s="19" r="B285">
        <f>A285+time(5,0,0)</f>
        <v>40737</v>
      </c>
      <c s="19" r="C285">
        <f>date(year(B285),month(B285),day(B285))</f>
        <v>40737</v>
      </c>
      <c s="17" r="D285">
        <f>hour(B285)</f>
        <v>0</v>
      </c>
      <c s="28" r="E285">
        <f>(8-G285)-M285</f>
        <v>8</v>
      </c>
      <c s="10" r="F285">
        <v>8</v>
      </c>
      <c s="21" r="G285">
        <v>0</v>
      </c>
      <c t="str" s="21" r="H285">
        <f>concat("AESbid:",(E285*1000))</f>
        <v>AESbid:8000</v>
      </c>
      <c t="str" s="21" r="I285">
        <f>concat("NYISOsched:",(F285*1000))</f>
        <v>NYISOsched:8000</v>
      </c>
      <c t="s" s="21" r="J285">
        <v>21</v>
      </c>
      <c t="str" s="21" r="K285">
        <f>concat("Planned:",(M285*1000))</f>
        <v>Planned:0</v>
      </c>
      <c t="str" s="5" r="L285">
        <f>concat("Settled:",(O285*1000))</f>
        <v>Settled:7716.700000000001</v>
      </c>
      <c s="21" r="M285">
        <v>0</v>
      </c>
      <c s="3" r="N285"/>
      <c s="10" r="O285">
        <v>7.7167</v>
      </c>
      <c s="13" r="P285">
        <v>-0.502</v>
      </c>
      <c s="13" r="Q285">
        <v>-49.11</v>
      </c>
      <c s="13" r="R285">
        <v>431.81</v>
      </c>
      <c s="13" r="S285">
        <v>0.15</v>
      </c>
      <c s="11" r="T285">
        <f>IF((O285=0),(W285*8),((R285/O285)*8))</f>
        <v>447.662861067555</v>
      </c>
      <c s="11" r="U285">
        <f>IF((T285=0),0,(R285/T285))</f>
        <v>0.9645875</v>
      </c>
      <c s="4" r="V285"/>
      <c s="13" r="W285">
        <v>25</v>
      </c>
      <c s="24" r="X285">
        <v>0.852</v>
      </c>
    </row>
    <row r="286">
      <c s="16" r="A286">
        <v>40736.8333333333</v>
      </c>
      <c s="6" r="B286">
        <f>A286+time(5,0,0)</f>
        <v>40737.0416666667</v>
      </c>
      <c s="19" r="C286">
        <f>date(year(B286),month(B286),day(B286))</f>
        <v>40737</v>
      </c>
      <c s="17" r="D286">
        <f>hour(B286)</f>
        <v>1</v>
      </c>
      <c s="28" r="E286">
        <f>(8-G286)-M286</f>
        <v>8</v>
      </c>
      <c s="10" r="F286">
        <v>8</v>
      </c>
      <c s="21" r="G286">
        <v>0</v>
      </c>
      <c t="str" s="21" r="H286">
        <f>concat("AESbid:",(E286*1000))</f>
        <v>AESbid:8000</v>
      </c>
      <c t="str" s="21" r="I286">
        <f>concat("NYISOsched:",(F286*1000))</f>
        <v>NYISOsched:8000</v>
      </c>
      <c t="s" s="21" r="J286">
        <v>21</v>
      </c>
      <c t="str" s="21" r="K286">
        <f>concat("Planned:",(M286*1000))</f>
        <v>Planned:0</v>
      </c>
      <c t="str" s="5" r="L286">
        <f>concat("Settled:",(O286*1000))</f>
        <v>Settled:7608.3</v>
      </c>
      <c s="21" r="M286">
        <v>0</v>
      </c>
      <c s="3" r="N286"/>
      <c s="10" r="O286">
        <v>7.6083</v>
      </c>
      <c s="13" r="P286">
        <v>0.221</v>
      </c>
      <c s="13" r="Q286">
        <v>11.31</v>
      </c>
      <c s="13" r="R286">
        <v>128.94</v>
      </c>
      <c s="13" r="S286">
        <v>0.16</v>
      </c>
      <c s="11" r="T286">
        <f>IF((O286=0),(W286*8),((R286/O286)*8))</f>
        <v>135.578250069004</v>
      </c>
      <c s="11" r="U286">
        <f>IF((T286=0),0,(R286/T286))</f>
        <v>0.9510375</v>
      </c>
      <c s="4" r="V286"/>
      <c s="13" r="W286">
        <v>25</v>
      </c>
      <c s="24" r="X286">
        <v>0.931</v>
      </c>
    </row>
    <row r="287">
      <c s="16" r="A287">
        <v>40736.875</v>
      </c>
      <c s="6" r="B287">
        <f>A287+time(5,0,0)</f>
        <v>40737.0833333333</v>
      </c>
      <c s="19" r="C287">
        <f>date(year(B287),month(B287),day(B287))</f>
        <v>40737</v>
      </c>
      <c s="17" r="D287">
        <f>hour(B287)</f>
        <v>2</v>
      </c>
      <c s="28" r="E287">
        <f>(8-G287)-M287</f>
        <v>8</v>
      </c>
      <c s="10" r="F287">
        <v>8</v>
      </c>
      <c s="21" r="G287">
        <v>0</v>
      </c>
      <c t="str" s="21" r="H287">
        <f>concat("AESbid:",(E287*1000))</f>
        <v>AESbid:8000</v>
      </c>
      <c t="str" s="21" r="I287">
        <f>concat("NYISOsched:",(F287*1000))</f>
        <v>NYISOsched:8000</v>
      </c>
      <c t="s" s="21" r="J287">
        <v>21</v>
      </c>
      <c t="str" s="21" r="K287">
        <f>concat("Planned:",(M287*1000))</f>
        <v>Planned:0</v>
      </c>
      <c t="str" s="5" r="L287">
        <f>concat("Settled:",(O287*1000))</f>
        <v>Settled:7450</v>
      </c>
      <c s="21" r="M287">
        <v>0</v>
      </c>
      <c s="3" r="N287"/>
      <c s="10" r="O287">
        <v>7.45</v>
      </c>
      <c s="13" r="P287">
        <v>-0.379</v>
      </c>
      <c s="13" r="Q287">
        <v>-17.78</v>
      </c>
      <c s="13" r="R287">
        <v>59.6</v>
      </c>
      <c s="13" r="S287">
        <v>0.15</v>
      </c>
      <c s="11" r="T287">
        <f>IF((O287=0),(W287*8),((R287/O287)*8))</f>
        <v>64</v>
      </c>
      <c s="11" r="U287">
        <f>IF((T287=0),0,(R287/T287))</f>
        <v>0.93125</v>
      </c>
      <c s="4" r="V287"/>
      <c s="13" r="W287">
        <v>10.5</v>
      </c>
      <c s="24" r="X287">
        <v>0.847</v>
      </c>
    </row>
    <row r="288">
      <c s="16" r="A288">
        <v>40736.9166666667</v>
      </c>
      <c s="6" r="B288">
        <f>A288+time(5,0,0)</f>
        <v>40737.125</v>
      </c>
      <c s="19" r="C288">
        <f>date(year(B288),month(B288),day(B288))</f>
        <v>40737</v>
      </c>
      <c s="17" r="D288">
        <f>hour(B288)</f>
        <v>3</v>
      </c>
      <c s="28" r="E288">
        <f>(8-G288)-M288</f>
        <v>8</v>
      </c>
      <c s="10" r="F288">
        <v>8</v>
      </c>
      <c s="21" r="G288">
        <v>0</v>
      </c>
      <c t="str" s="21" r="H288">
        <f>concat("AESbid:",(E288*1000))</f>
        <v>AESbid:8000</v>
      </c>
      <c t="str" s="21" r="I288">
        <f>concat("NYISOsched:",(F288*1000))</f>
        <v>NYISOsched:8000</v>
      </c>
      <c t="s" s="21" r="J288">
        <v>21</v>
      </c>
      <c t="str" s="21" r="K288">
        <f>concat("Planned:",(M288*1000))</f>
        <v>Planned:0</v>
      </c>
      <c t="str" s="5" r="L288">
        <f>concat("Settled:",(O288*1000))</f>
        <v>Settled:7791.7</v>
      </c>
      <c s="21" r="M288">
        <v>0</v>
      </c>
      <c s="3" r="N288"/>
      <c s="10" r="O288">
        <v>7.7917</v>
      </c>
      <c s="13" r="P288">
        <v>-1.065</v>
      </c>
      <c s="13" r="Q288">
        <v>-50.43</v>
      </c>
      <c s="13" r="R288">
        <v>62.33</v>
      </c>
      <c s="13" r="S288">
        <v>0.14</v>
      </c>
      <c s="11" r="T288">
        <f>IF((O288=0),(W288*8),((R288/O288)*8))</f>
        <v>63.9963037591283</v>
      </c>
      <c s="11" r="U288">
        <f>IF((T288=0),0,(R288/T288))</f>
        <v>0.9739625</v>
      </c>
      <c s="4" r="V288"/>
      <c s="13" r="W288">
        <v>8</v>
      </c>
      <c s="24" r="X288">
        <v>0.797</v>
      </c>
    </row>
    <row r="289">
      <c s="16" r="A289">
        <v>40736.9583333333</v>
      </c>
      <c s="6" r="B289">
        <f>A289+time(5,0,0)</f>
        <v>40737.1666666667</v>
      </c>
      <c s="19" r="C289">
        <f>date(year(B289),month(B289),day(B289))</f>
        <v>40737</v>
      </c>
      <c s="17" r="D289">
        <f>hour(B289)</f>
        <v>4</v>
      </c>
      <c s="28" r="E289">
        <f>(8-G289)-M289</f>
        <v>8</v>
      </c>
      <c s="10" r="F289">
        <v>8</v>
      </c>
      <c s="21" r="G289">
        <v>0</v>
      </c>
      <c t="str" s="21" r="H289">
        <f>concat("AESbid:",(E289*1000))</f>
        <v>AESbid:8000</v>
      </c>
      <c t="str" s="21" r="I289">
        <f>concat("NYISOsched:",(F289*1000))</f>
        <v>NYISOsched:8000</v>
      </c>
      <c t="s" s="21" r="J289">
        <v>21</v>
      </c>
      <c t="str" s="21" r="K289">
        <f>concat("Planned:",(M289*1000))</f>
        <v>Planned:0</v>
      </c>
      <c t="str" s="5" r="L289">
        <f>concat("Settled:",(O289*1000))</f>
        <v>Settled:7875</v>
      </c>
      <c s="21" r="M289">
        <v>0</v>
      </c>
      <c s="3" r="N289"/>
      <c s="10" r="O289">
        <v>7.875</v>
      </c>
      <c s="13" r="P289">
        <v>0.024</v>
      </c>
      <c s="13" r="Q289">
        <v>1.04</v>
      </c>
      <c s="13" r="R289">
        <v>61.83</v>
      </c>
      <c s="13" r="S289">
        <v>0.15</v>
      </c>
      <c s="11" r="T289">
        <f>IF((O289=0),(W289*8),((R289/O289)*8))</f>
        <v>62.8114285714286</v>
      </c>
      <c s="11" r="U289">
        <f>IF((T289=0),0,(R289/T289))</f>
        <v>0.984375</v>
      </c>
      <c s="4" r="V289"/>
      <c s="13" r="W289">
        <v>8</v>
      </c>
      <c s="24" r="X289">
        <v>0.869</v>
      </c>
    </row>
    <row r="290">
      <c s="16" r="A290">
        <v>40737</v>
      </c>
      <c s="6" r="B290">
        <f>A290+time(5,0,0)</f>
        <v>40737.2083333333</v>
      </c>
      <c s="19" r="C290">
        <f>date(year(B290),month(B290),day(B290))</f>
        <v>40737</v>
      </c>
      <c s="17" r="D290">
        <f>hour(B290)</f>
        <v>5</v>
      </c>
      <c s="28" r="E290">
        <f>(8-G290)-M290</f>
        <v>8</v>
      </c>
      <c s="10" r="F290">
        <v>8</v>
      </c>
      <c s="21" r="G290">
        <v>0</v>
      </c>
      <c t="str" s="21" r="H290">
        <f>concat("AESbid:",(E290*1000))</f>
        <v>AESbid:8000</v>
      </c>
      <c t="str" s="21" r="I290">
        <f>concat("NYISOsched:",(F290*1000))</f>
        <v>NYISOsched:8000</v>
      </c>
      <c t="s" s="21" r="J290">
        <v>21</v>
      </c>
      <c t="str" s="21" r="K290">
        <f>concat("Planned:",(M290*1000))</f>
        <v>Planned:0</v>
      </c>
      <c t="str" s="5" r="L290">
        <f>concat("Settled:",(O290*1000))</f>
        <v>Settled:7750</v>
      </c>
      <c s="21" r="M290">
        <v>0</v>
      </c>
      <c s="3" r="N290"/>
      <c s="10" r="O290">
        <v>7.75</v>
      </c>
      <c s="13" r="P290">
        <v>-0.494</v>
      </c>
      <c s="13" r="Q290">
        <v>-22.19</v>
      </c>
      <c s="13" r="R290">
        <v>48.44</v>
      </c>
      <c s="13" r="S290">
        <v>0.16</v>
      </c>
      <c s="11" r="T290">
        <f>IF((O290=0),(W290*8),((R290/O290)*8))</f>
        <v>50.0025806451613</v>
      </c>
      <c s="11" r="U290">
        <f>IF((T290=0),0,(R290/T290))</f>
        <v>0.96875</v>
      </c>
      <c s="4" r="V290"/>
      <c s="13" r="W290">
        <v>6.25</v>
      </c>
      <c s="24" r="X290">
        <v>0.91</v>
      </c>
    </row>
    <row r="291">
      <c s="16" r="A291">
        <v>40737.0416666667</v>
      </c>
      <c s="6" r="B291">
        <f>A291+time(5,0,0)</f>
        <v>40737.25</v>
      </c>
      <c s="19" r="C291">
        <f>date(year(B291),month(B291),day(B291))</f>
        <v>40737</v>
      </c>
      <c s="17" r="D291">
        <f>hour(B291)</f>
        <v>6</v>
      </c>
      <c s="28" r="E291">
        <f>(8-G291)-M291</f>
        <v>8</v>
      </c>
      <c s="10" r="F291">
        <v>8</v>
      </c>
      <c s="21" r="G291">
        <v>0</v>
      </c>
      <c t="str" s="21" r="H291">
        <f>concat("AESbid:",(E291*1000))</f>
        <v>AESbid:8000</v>
      </c>
      <c t="str" s="21" r="I291">
        <f>concat("NYISOsched:",(F291*1000))</f>
        <v>NYISOsched:8000</v>
      </c>
      <c t="s" s="21" r="J291">
        <v>21</v>
      </c>
      <c t="str" s="21" r="K291">
        <f>concat("Planned:",(M291*1000))</f>
        <v>Planned:0</v>
      </c>
      <c t="str" s="5" r="L291">
        <f>concat("Settled:",(O291*1000))</f>
        <v>Settled:7683.3</v>
      </c>
      <c s="21" r="M291">
        <v>0</v>
      </c>
      <c s="3" r="N291"/>
      <c s="10" r="O291">
        <v>7.6833</v>
      </c>
      <c s="13" r="P291">
        <v>-0.722</v>
      </c>
      <c s="13" r="Q291">
        <v>-28.93</v>
      </c>
      <c s="13" r="R291">
        <v>48.02</v>
      </c>
      <c s="13" r="S291">
        <v>0.07</v>
      </c>
      <c s="11" r="T291">
        <f>IF((O291=0),(W291*8),((R291/O291)*8))</f>
        <v>49.9993492379576</v>
      </c>
      <c s="11" r="U291">
        <f>IF((T291=0),0,(R291/T291))</f>
        <v>0.9604125</v>
      </c>
      <c s="4" r="V291"/>
      <c s="13" r="W291">
        <v>6.25</v>
      </c>
      <c s="24" r="X291">
        <v>0.425</v>
      </c>
    </row>
    <row r="292">
      <c s="16" r="A292">
        <v>40737.0833333333</v>
      </c>
      <c s="6" r="B292">
        <f>A292+time(5,0,0)</f>
        <v>40737.2916666667</v>
      </c>
      <c s="19" r="C292">
        <f>date(year(B292),month(B292),day(B292))</f>
        <v>40737</v>
      </c>
      <c s="17" r="D292">
        <f>hour(B292)</f>
        <v>7</v>
      </c>
      <c s="28" r="E292">
        <f>(8-G292)-M292</f>
        <v>8</v>
      </c>
      <c s="10" r="F292">
        <v>8</v>
      </c>
      <c s="21" r="G292">
        <v>0</v>
      </c>
      <c t="str" s="21" r="H292">
        <f>concat("AESbid:",(E292*1000))</f>
        <v>AESbid:8000</v>
      </c>
      <c t="str" s="21" r="I292">
        <f>concat("NYISOsched:",(F292*1000))</f>
        <v>NYISOsched:8000</v>
      </c>
      <c t="s" s="21" r="J292">
        <v>21</v>
      </c>
      <c t="str" s="21" r="K292">
        <f>concat("Planned:",(M292*1000))</f>
        <v>Planned:0</v>
      </c>
      <c t="str" s="5" r="L292">
        <f>concat("Settled:",(O292*1000))</f>
        <v>Settled:8000</v>
      </c>
      <c s="21" r="M292">
        <v>0</v>
      </c>
      <c s="3" r="N292"/>
      <c s="10" r="O292">
        <v>8</v>
      </c>
      <c s="13" r="P292">
        <v>-0.319</v>
      </c>
      <c s="13" r="Q292">
        <v>-12.33</v>
      </c>
      <c s="13" r="R292">
        <v>50</v>
      </c>
      <c s="13" r="S292">
        <v>0.1</v>
      </c>
      <c s="11" r="T292">
        <f>IF((O292=0),(W292*8),((R292/O292)*8))</f>
        <v>50</v>
      </c>
      <c s="11" r="U292">
        <f>IF((T292=0),0,(R292/T292))</f>
        <v>1</v>
      </c>
      <c s="4" r="V292"/>
      <c s="13" r="W292">
        <v>6.25</v>
      </c>
      <c s="24" r="X292">
        <v>0.598</v>
      </c>
    </row>
    <row r="293">
      <c s="16" r="A293">
        <v>40737.125</v>
      </c>
      <c s="6" r="B293">
        <f>A293+time(5,0,0)</f>
        <v>40737.3333333333</v>
      </c>
      <c s="19" r="C293">
        <f>date(year(B293),month(B293),day(B293))</f>
        <v>40737</v>
      </c>
      <c s="17" r="D293">
        <f>hour(B293)</f>
        <v>8</v>
      </c>
      <c s="28" r="E293">
        <f>(8-G293)-M293</f>
        <v>8</v>
      </c>
      <c s="10" r="F293">
        <v>8</v>
      </c>
      <c s="21" r="G293">
        <v>0</v>
      </c>
      <c t="str" s="21" r="H293">
        <f>concat("AESbid:",(E293*1000))</f>
        <v>AESbid:8000</v>
      </c>
      <c t="str" s="21" r="I293">
        <f>concat("NYISOsched:",(F293*1000))</f>
        <v>NYISOsched:8000</v>
      </c>
      <c t="s" s="21" r="J293">
        <v>21</v>
      </c>
      <c t="str" s="21" r="K293">
        <f>concat("Planned:",(M293*1000))</f>
        <v>Planned:0</v>
      </c>
      <c t="str" s="5" r="L293">
        <f>concat("Settled:",(O293*1000))</f>
        <v>Settled:7641.7</v>
      </c>
      <c s="21" r="M293">
        <v>0</v>
      </c>
      <c s="3" r="N293"/>
      <c s="10" r="O293">
        <v>7.6417</v>
      </c>
      <c s="13" r="P293">
        <v>0.276</v>
      </c>
      <c s="13" r="Q293">
        <v>10.69</v>
      </c>
      <c s="13" r="R293">
        <v>47.76</v>
      </c>
      <c s="13" r="S293">
        <v>0.24</v>
      </c>
      <c s="11" r="T293">
        <f>IF((O293=0),(W293*8),((R293/O293)*8))</f>
        <v>49.9993456953296</v>
      </c>
      <c s="11" r="U293">
        <f>IF((T293=0),0,(R293/T293))</f>
        <v>0.9552125</v>
      </c>
      <c s="4" r="V293"/>
      <c s="13" r="W293">
        <v>6.25</v>
      </c>
      <c s="24" r="X293">
        <v>1.378</v>
      </c>
    </row>
    <row r="294">
      <c s="16" r="A294">
        <v>40737.1666666667</v>
      </c>
      <c s="6" r="B294">
        <f>A294+time(5,0,0)</f>
        <v>40737.375</v>
      </c>
      <c s="19" r="C294">
        <f>date(year(B294),month(B294),day(B294))</f>
        <v>40737</v>
      </c>
      <c s="17" r="D294">
        <f>hour(B294)</f>
        <v>9</v>
      </c>
      <c s="28" r="E294">
        <f>(8-G294)-M294</f>
        <v>8</v>
      </c>
      <c s="10" r="F294">
        <v>8</v>
      </c>
      <c s="21" r="G294">
        <v>0</v>
      </c>
      <c t="str" s="21" r="H294">
        <f>concat("AESbid:",(E294*1000))</f>
        <v>AESbid:8000</v>
      </c>
      <c t="str" s="21" r="I294">
        <f>concat("NYISOsched:",(F294*1000))</f>
        <v>NYISOsched:8000</v>
      </c>
      <c t="s" s="21" r="J294">
        <v>21</v>
      </c>
      <c t="str" s="21" r="K294">
        <f>concat("Planned:",(M294*1000))</f>
        <v>Planned:0</v>
      </c>
      <c t="str" s="5" r="L294">
        <f>concat("Settled:",(O294*1000))</f>
        <v>Settled:7641.7</v>
      </c>
      <c s="21" r="M294">
        <v>0</v>
      </c>
      <c s="3" r="N294"/>
      <c s="10" r="O294">
        <v>7.6417</v>
      </c>
      <c s="13" r="P294">
        <v>-0.568</v>
      </c>
      <c s="13" r="Q294">
        <v>-22.19</v>
      </c>
      <c s="13" r="R294">
        <v>48.93</v>
      </c>
      <c s="13" r="S294">
        <v>0.12</v>
      </c>
      <c s="11" r="T294">
        <f>IF((O294=0),(W294*8),((R294/O294)*8))</f>
        <v>51.2242040383684</v>
      </c>
      <c s="11" r="U294">
        <f>IF((T294=0),0,(R294/T294))</f>
        <v>0.9552125</v>
      </c>
      <c s="4" r="V294"/>
      <c s="13" r="W294">
        <v>6.9</v>
      </c>
      <c s="24" r="X294">
        <v>0.694</v>
      </c>
    </row>
    <row r="295">
      <c s="16" r="A295">
        <v>40737.2083333333</v>
      </c>
      <c s="6" r="B295">
        <f>A295+time(5,0,0)</f>
        <v>40737.4166666667</v>
      </c>
      <c s="19" r="C295">
        <f>date(year(B295),month(B295),day(B295))</f>
        <v>40737</v>
      </c>
      <c s="17" r="D295">
        <f>hour(B295)</f>
        <v>10</v>
      </c>
      <c s="28" r="E295">
        <f>(8-G295)-M295</f>
        <v>8</v>
      </c>
      <c s="10" r="F295">
        <v>8</v>
      </c>
      <c s="21" r="G295">
        <v>0</v>
      </c>
      <c t="str" s="21" r="H295">
        <f>concat("AESbid:",(E295*1000))</f>
        <v>AESbid:8000</v>
      </c>
      <c t="str" s="21" r="I295">
        <f>concat("NYISOsched:",(F295*1000))</f>
        <v>NYISOsched:8000</v>
      </c>
      <c t="s" s="21" r="J295">
        <v>21</v>
      </c>
      <c t="str" s="21" r="K295">
        <f>concat("Planned:",(M295*1000))</f>
        <v>Planned:0</v>
      </c>
      <c t="str" s="5" r="L295">
        <f>concat("Settled:",(O295*1000))</f>
        <v>Settled:7733.3</v>
      </c>
      <c s="21" r="M295">
        <v>0</v>
      </c>
      <c s="3" r="N295"/>
      <c s="10" r="O295">
        <v>7.7333</v>
      </c>
      <c s="13" r="P295">
        <v>-0.653</v>
      </c>
      <c s="13" r="Q295">
        <v>-15.72</v>
      </c>
      <c s="13" r="R295">
        <v>69.63</v>
      </c>
      <c s="13" r="S295">
        <v>0.12</v>
      </c>
      <c s="11" r="T295">
        <f>IF((O295=0),(W295*8),((R295/O295)*8))</f>
        <v>72.0313449626938</v>
      </c>
      <c s="11" r="U295">
        <f>IF((T295=0),0,(R295/T295))</f>
        <v>0.9666625</v>
      </c>
      <c s="4" r="V295"/>
      <c s="13" r="W295">
        <v>8</v>
      </c>
      <c s="24" r="X295">
        <v>0.667</v>
      </c>
    </row>
    <row r="296">
      <c s="16" r="A296">
        <v>40737.25</v>
      </c>
      <c s="6" r="B296">
        <f>A296+time(5,0,0)</f>
        <v>40737.4583333333</v>
      </c>
      <c s="19" r="C296">
        <f>date(year(B296),month(B296),day(B296))</f>
        <v>40737</v>
      </c>
      <c s="17" r="D296">
        <f>hour(B296)</f>
        <v>11</v>
      </c>
      <c s="28" r="E296">
        <f>(8-G296)-M296</f>
        <v>8</v>
      </c>
      <c s="10" r="F296">
        <v>8</v>
      </c>
      <c s="21" r="G296">
        <v>0</v>
      </c>
      <c t="str" s="21" r="H296">
        <f>concat("AESbid:",(E296*1000))</f>
        <v>AESbid:8000</v>
      </c>
      <c t="str" s="21" r="I296">
        <f>concat("NYISOsched:",(F296*1000))</f>
        <v>NYISOsched:8000</v>
      </c>
      <c t="s" s="21" r="J296">
        <v>21</v>
      </c>
      <c t="str" s="21" r="K296">
        <f>concat("Planned:",(M296*1000))</f>
        <v>Planned:0</v>
      </c>
      <c t="str" s="5" r="L296">
        <f>concat("Settled:",(O296*1000))</f>
        <v>Settled:7516.7</v>
      </c>
      <c s="21" r="M296">
        <v>0</v>
      </c>
      <c s="3" r="N296"/>
      <c s="10" r="O296">
        <v>7.5167</v>
      </c>
      <c s="13" r="P296">
        <v>-0.348</v>
      </c>
      <c s="13" r="Q296">
        <v>-15.07</v>
      </c>
      <c s="13" r="R296">
        <v>69.72</v>
      </c>
      <c s="13" r="S296">
        <v>0.22</v>
      </c>
      <c s="11" r="T296">
        <f>IF((O296=0),(W296*8),((R296/O296)*8))</f>
        <v>74.2027751539904</v>
      </c>
      <c s="11" r="U296">
        <f>IF((T296=0),0,(R296/T296))</f>
        <v>0.9395875</v>
      </c>
      <c s="4" r="V296"/>
      <c s="13" r="W296">
        <v>10.22</v>
      </c>
      <c s="24" r="X296">
        <v>1.277</v>
      </c>
    </row>
    <row r="297">
      <c s="16" r="A297">
        <v>40737.2916666667</v>
      </c>
      <c s="6" r="B297">
        <f>A297+time(5,0,0)</f>
        <v>40737.5</v>
      </c>
      <c s="19" r="C297">
        <f>date(year(B297),month(B297),day(B297))</f>
        <v>40737</v>
      </c>
      <c s="17" r="D297">
        <f>hour(B297)</f>
        <v>12</v>
      </c>
      <c s="28" r="E297">
        <f>(8-G297)-M297</f>
        <v>8</v>
      </c>
      <c s="10" r="F297">
        <v>8</v>
      </c>
      <c s="21" r="G297">
        <v>0</v>
      </c>
      <c t="str" s="21" r="H297">
        <f>concat("AESbid:",(E297*1000))</f>
        <v>AESbid:8000</v>
      </c>
      <c t="str" s="21" r="I297">
        <f>concat("NYISOsched:",(F297*1000))</f>
        <v>NYISOsched:8000</v>
      </c>
      <c t="s" s="21" r="J297">
        <v>21</v>
      </c>
      <c t="str" s="21" r="K297">
        <f>concat("Planned:",(M297*1000))</f>
        <v>Planned:0</v>
      </c>
      <c t="str" s="5" r="L297">
        <f>concat("Settled:",(O297*1000))</f>
        <v>Settled:7100</v>
      </c>
      <c s="21" r="M297">
        <v>0</v>
      </c>
      <c s="3" r="N297"/>
      <c s="10" r="O297">
        <v>7.1</v>
      </c>
      <c s="13" r="P297">
        <v>-0.081</v>
      </c>
      <c s="13" r="Q297">
        <v>-3.36</v>
      </c>
      <c s="13" r="R297">
        <v>56.8</v>
      </c>
      <c s="13" r="S297">
        <v>0.13</v>
      </c>
      <c s="11" r="T297">
        <f>IF((O297=0),(W297*8),((R297/O297)*8))</f>
        <v>64</v>
      </c>
      <c s="11" r="U297">
        <f>IF((T297=0),0,(R297/T297))</f>
        <v>0.8875</v>
      </c>
      <c s="4" r="V297"/>
      <c s="13" r="W297">
        <v>8</v>
      </c>
      <c s="24" r="X297">
        <v>0.737</v>
      </c>
    </row>
    <row r="298">
      <c s="16" r="A298">
        <v>40737.3333333333</v>
      </c>
      <c s="6" r="B298">
        <f>A298+time(5,0,0)</f>
        <v>40737.5416666667</v>
      </c>
      <c s="19" r="C298">
        <f>date(year(B298),month(B298),day(B298))</f>
        <v>40737</v>
      </c>
      <c s="17" r="D298">
        <f>hour(B298)</f>
        <v>13</v>
      </c>
      <c s="28" r="E298">
        <f>(8-G298)-M298</f>
        <v>8</v>
      </c>
      <c s="10" r="F298">
        <v>8</v>
      </c>
      <c s="21" r="G298">
        <v>0</v>
      </c>
      <c t="str" s="21" r="H298">
        <f>concat("AESbid:",(E298*1000))</f>
        <v>AESbid:8000</v>
      </c>
      <c t="str" s="21" r="I298">
        <f>concat("NYISOsched:",(F298*1000))</f>
        <v>NYISOsched:8000</v>
      </c>
      <c t="s" s="21" r="J298">
        <v>21</v>
      </c>
      <c t="str" s="21" r="K298">
        <f>concat("Planned:",(M298*1000))</f>
        <v>Planned:0</v>
      </c>
      <c t="str" s="5" r="L298">
        <f>concat("Settled:",(O298*1000))</f>
        <v>Settled:6966.700000000001</v>
      </c>
      <c s="21" r="M298">
        <v>0</v>
      </c>
      <c s="3" r="N298"/>
      <c s="10" r="O298">
        <v>6.9667</v>
      </c>
      <c s="13" r="P298">
        <v>-0.159</v>
      </c>
      <c s="13" r="Q298">
        <v>-7.19</v>
      </c>
      <c s="13" r="R298">
        <v>55.73</v>
      </c>
      <c s="13" r="S298">
        <v>0.06</v>
      </c>
      <c s="11" r="T298">
        <f>IF((O298=0),(W298*8),((R298/O298)*8))</f>
        <v>63.9958660484878</v>
      </c>
      <c s="11" r="U298">
        <f>IF((T298=0),0,(R298/T298))</f>
        <v>0.8708375</v>
      </c>
      <c s="4" r="V298"/>
      <c s="13" r="W298">
        <v>8</v>
      </c>
      <c s="24" r="X298">
        <v>0.338</v>
      </c>
    </row>
    <row r="299">
      <c s="16" r="A299">
        <v>40737.375</v>
      </c>
      <c s="6" r="B299">
        <f>A299+time(5,0,0)</f>
        <v>40737.5833333333</v>
      </c>
      <c s="19" r="C299">
        <f>date(year(B299),month(B299),day(B299))</f>
        <v>40737</v>
      </c>
      <c s="17" r="D299">
        <f>hour(B299)</f>
        <v>14</v>
      </c>
      <c s="28" r="E299">
        <f>(8-G299)-M299</f>
        <v>8</v>
      </c>
      <c s="10" r="F299">
        <v>8</v>
      </c>
      <c s="21" r="G299">
        <v>0</v>
      </c>
      <c t="str" s="21" r="H299">
        <f>concat("AESbid:",(E299*1000))</f>
        <v>AESbid:8000</v>
      </c>
      <c t="str" s="21" r="I299">
        <f>concat("NYISOsched:",(F299*1000))</f>
        <v>NYISOsched:8000</v>
      </c>
      <c t="s" s="21" r="J299">
        <v>21</v>
      </c>
      <c t="str" s="21" r="K299">
        <f>concat("Planned:",(M299*1000))</f>
        <v>Planned:0</v>
      </c>
      <c t="str" s="5" r="L299">
        <f>concat("Settled:",(O299*1000))</f>
        <v>Settled:7125</v>
      </c>
      <c s="21" r="M299">
        <v>0</v>
      </c>
      <c s="3" r="N299"/>
      <c s="10" r="O299">
        <v>7.125</v>
      </c>
      <c s="13" r="P299">
        <v>-0.286</v>
      </c>
      <c s="13" r="Q299">
        <v>-13.02</v>
      </c>
      <c s="13" r="R299">
        <v>56.92</v>
      </c>
      <c s="13" r="S299">
        <v>0.07</v>
      </c>
      <c s="11" r="T299">
        <f>IF((O299=0),(W299*8),((R299/O299)*8))</f>
        <v>63.9101754385965</v>
      </c>
      <c s="11" r="U299">
        <f>IF((T299=0),0,(R299/T299))</f>
        <v>0.890625</v>
      </c>
      <c s="4" r="V299"/>
      <c s="13" r="W299">
        <v>8</v>
      </c>
      <c s="24" r="X299">
        <v>0.384</v>
      </c>
    </row>
    <row r="300">
      <c s="16" r="A300">
        <v>40737.4166666667</v>
      </c>
      <c s="6" r="B300">
        <f>A300+time(5,0,0)</f>
        <v>40737.625</v>
      </c>
      <c s="19" r="C300">
        <f>date(year(B300),month(B300),day(B300))</f>
        <v>40737</v>
      </c>
      <c s="17" r="D300">
        <f>hour(B300)</f>
        <v>15</v>
      </c>
      <c s="28" r="E300">
        <f>(8-G300)-M300</f>
        <v>8</v>
      </c>
      <c s="10" r="F300">
        <v>8</v>
      </c>
      <c s="21" r="G300">
        <v>0</v>
      </c>
      <c t="str" s="21" r="H300">
        <f>concat("AESbid:",(E300*1000))</f>
        <v>AESbid:8000</v>
      </c>
      <c t="str" s="21" r="I300">
        <f>concat("NYISOsched:",(F300*1000))</f>
        <v>NYISOsched:8000</v>
      </c>
      <c t="s" s="21" r="J300">
        <v>21</v>
      </c>
      <c t="str" s="21" r="K300">
        <f>concat("Planned:",(M300*1000))</f>
        <v>Planned:0</v>
      </c>
      <c t="str" s="5" r="L300">
        <f>concat("Settled:",(O300*1000))</f>
        <v>Settled:7491.7</v>
      </c>
      <c s="21" r="M300">
        <v>0</v>
      </c>
      <c s="3" r="N300"/>
      <c s="10" r="O300">
        <v>7.4917</v>
      </c>
      <c s="13" r="P300">
        <v>-0.334</v>
      </c>
      <c s="13" r="Q300">
        <v>-15.93</v>
      </c>
      <c s="13" r="R300">
        <v>59.97</v>
      </c>
      <c s="13" r="S300">
        <v>0.13</v>
      </c>
      <c s="11" r="T300">
        <f>IF((O300=0),(W300*8),((R300/O300)*8))</f>
        <v>64.0388696824486</v>
      </c>
      <c s="11" r="U300">
        <f>IF((T300=0),0,(R300/T300))</f>
        <v>0.9364625</v>
      </c>
      <c s="4" r="V300"/>
      <c s="13" r="W300">
        <v>14</v>
      </c>
      <c s="24" r="X300">
        <v>0.744</v>
      </c>
    </row>
    <row r="301">
      <c s="16" r="A301">
        <v>40737.4583333333</v>
      </c>
      <c s="6" r="B301">
        <f>A301+time(5,0,0)</f>
        <v>40737.6666666667</v>
      </c>
      <c s="19" r="C301">
        <f>date(year(B301),month(B301),day(B301))</f>
        <v>40737</v>
      </c>
      <c s="17" r="D301">
        <f>hour(B301)</f>
        <v>16</v>
      </c>
      <c s="28" r="E301">
        <f>(8-G301)-M301</f>
        <v>8</v>
      </c>
      <c s="10" r="F301">
        <v>8</v>
      </c>
      <c s="21" r="G301">
        <v>0</v>
      </c>
      <c t="str" s="21" r="H301">
        <f>concat("AESbid:",(E301*1000))</f>
        <v>AESbid:8000</v>
      </c>
      <c t="str" s="21" r="I301">
        <f>concat("NYISOsched:",(F301*1000))</f>
        <v>NYISOsched:8000</v>
      </c>
      <c t="s" s="21" r="J301">
        <v>21</v>
      </c>
      <c t="str" s="21" r="K301">
        <f>concat("Planned:",(M301*1000))</f>
        <v>Planned:0</v>
      </c>
      <c t="str" s="5" r="L301">
        <f>concat("Settled:",(O301*1000))</f>
        <v>Settled:6097.2</v>
      </c>
      <c s="21" r="M301">
        <v>0</v>
      </c>
      <c s="3" r="N301"/>
      <c s="10" r="O301">
        <v>6.0972</v>
      </c>
      <c s="13" r="P301">
        <v>-0.444</v>
      </c>
      <c s="13" r="Q301">
        <v>-20.68</v>
      </c>
      <c s="13" r="R301">
        <v>76.44</v>
      </c>
      <c s="13" r="S301">
        <v>0.06</v>
      </c>
      <c s="11" r="T301">
        <f>IF((O301=0),(W301*8),((R301/O301)*8))</f>
        <v>100.295217476875</v>
      </c>
      <c s="11" r="U301">
        <f>IF((T301=0),0,(R301/T301))</f>
        <v>0.76215</v>
      </c>
      <c s="4" r="V301"/>
      <c s="13" r="W301">
        <v>15</v>
      </c>
      <c s="24" r="X301">
        <v>0.37</v>
      </c>
    </row>
    <row r="302">
      <c s="16" r="A302">
        <v>40737.5</v>
      </c>
      <c s="6" r="B302">
        <f>A302+time(5,0,0)</f>
        <v>40737.7083333333</v>
      </c>
      <c s="19" r="C302">
        <f>date(year(B302),month(B302),day(B302))</f>
        <v>40737</v>
      </c>
      <c s="17" r="D302">
        <f>hour(B302)</f>
        <v>17</v>
      </c>
      <c s="28" r="E302">
        <f>(8-G302)-M302</f>
        <v>8</v>
      </c>
      <c s="10" r="F302">
        <v>8</v>
      </c>
      <c s="21" r="G302">
        <v>0</v>
      </c>
      <c t="str" s="21" r="H302">
        <f>concat("AESbid:",(E302*1000))</f>
        <v>AESbid:8000</v>
      </c>
      <c t="str" s="21" r="I302">
        <f>concat("NYISOsched:",(F302*1000))</f>
        <v>NYISOsched:8000</v>
      </c>
      <c t="s" s="21" r="J302">
        <v>21</v>
      </c>
      <c t="str" s="21" r="K302">
        <f>concat("Planned:",(M302*1000))</f>
        <v>Planned:0</v>
      </c>
      <c t="str" s="5" r="L302">
        <f>concat("Settled:",(O302*1000))</f>
        <v>Settled:7583.3</v>
      </c>
      <c s="21" r="M302">
        <v>0</v>
      </c>
      <c s="3" r="N302"/>
      <c s="10" r="O302">
        <v>7.5833</v>
      </c>
      <c s="13" r="P302">
        <v>-0.389</v>
      </c>
      <c s="13" r="Q302">
        <v>-20.86</v>
      </c>
      <c s="13" r="R302">
        <v>106.17</v>
      </c>
      <c s="13" r="S302">
        <v>0.11</v>
      </c>
      <c s="11" r="T302">
        <f>IF((O302=0),(W302*8),((R302/O302)*8))</f>
        <v>112.00400880883</v>
      </c>
      <c s="11" r="U302">
        <f>IF((T302=0),0,(R302/T302))</f>
        <v>0.9479125</v>
      </c>
      <c s="4" r="V302"/>
      <c s="13" r="W302">
        <v>14</v>
      </c>
      <c s="24" r="X302">
        <v>0.643</v>
      </c>
    </row>
    <row r="303">
      <c s="16" r="A303">
        <v>40737.5416666667</v>
      </c>
      <c s="6" r="B303">
        <f>A303+time(5,0,0)</f>
        <v>40737.75</v>
      </c>
      <c s="19" r="C303">
        <f>date(year(B303),month(B303),day(B303))</f>
        <v>40737</v>
      </c>
      <c s="17" r="D303">
        <f>hour(B303)</f>
        <v>18</v>
      </c>
      <c s="28" r="E303">
        <f>(8-G303)-M303</f>
        <v>8</v>
      </c>
      <c s="10" r="F303">
        <v>8</v>
      </c>
      <c s="21" r="G303">
        <v>0</v>
      </c>
      <c t="str" s="21" r="H303">
        <f>concat("AESbid:",(E303*1000))</f>
        <v>AESbid:8000</v>
      </c>
      <c t="str" s="21" r="I303">
        <f>concat("NYISOsched:",(F303*1000))</f>
        <v>NYISOsched:8000</v>
      </c>
      <c t="s" s="21" r="J303">
        <v>21</v>
      </c>
      <c t="str" s="21" r="K303">
        <f>concat("Planned:",(M303*1000))</f>
        <v>Planned:0</v>
      </c>
      <c t="str" s="5" r="L303">
        <f>concat("Settled:",(O303*1000))</f>
        <v>Settled:7875</v>
      </c>
      <c s="21" r="M303">
        <v>0</v>
      </c>
      <c s="3" r="N303"/>
      <c s="10" r="O303">
        <v>7.875</v>
      </c>
      <c s="13" r="P303">
        <v>-0.302</v>
      </c>
      <c s="13" r="Q303">
        <v>-15.18</v>
      </c>
      <c s="13" r="R303">
        <v>110.25</v>
      </c>
      <c s="13" r="S303">
        <v>0.11</v>
      </c>
      <c s="11" r="T303">
        <f>IF((O303=0),(W303*8),((R303/O303)*8))</f>
        <v>112</v>
      </c>
      <c s="11" r="U303">
        <f>IF((T303=0),0,(R303/T303))</f>
        <v>0.984375</v>
      </c>
      <c s="4" r="V303"/>
      <c s="13" r="W303">
        <v>14</v>
      </c>
      <c s="24" r="X303">
        <v>0.629</v>
      </c>
    </row>
    <row r="304">
      <c s="16" r="A304">
        <v>40737.5833333333</v>
      </c>
      <c s="6" r="B304">
        <f>A304+time(5,0,0)</f>
        <v>40737.7916666667</v>
      </c>
      <c s="19" r="C304">
        <f>date(year(B304),month(B304),day(B304))</f>
        <v>40737</v>
      </c>
      <c s="17" r="D304">
        <f>hour(B304)</f>
        <v>19</v>
      </c>
      <c s="28" r="E304">
        <f>(8-G304)-M304</f>
        <v>8</v>
      </c>
      <c s="10" r="F304">
        <v>8</v>
      </c>
      <c s="21" r="G304">
        <v>0</v>
      </c>
      <c t="str" s="21" r="H304">
        <f>concat("AESbid:",(E304*1000))</f>
        <v>AESbid:8000</v>
      </c>
      <c t="str" s="21" r="I304">
        <f>concat("NYISOsched:",(F304*1000))</f>
        <v>NYISOsched:8000</v>
      </c>
      <c t="s" s="21" r="J304">
        <v>21</v>
      </c>
      <c t="str" s="21" r="K304">
        <f>concat("Planned:",(M304*1000))</f>
        <v>Planned:0</v>
      </c>
      <c t="str" s="5" r="L304">
        <f>concat("Settled:",(O304*1000))</f>
        <v>Settled:7425</v>
      </c>
      <c s="21" r="M304">
        <v>0</v>
      </c>
      <c s="3" r="N304"/>
      <c s="10" r="O304">
        <v>7.425</v>
      </c>
      <c s="13" r="P304">
        <v>-0.272</v>
      </c>
      <c s="13" r="Q304">
        <v>-12.91</v>
      </c>
      <c s="13" r="R304">
        <v>103.95</v>
      </c>
      <c s="13" r="S304">
        <v>0.11</v>
      </c>
      <c s="11" r="T304">
        <f>IF((O304=0),(W304*8),((R304/O304)*8))</f>
        <v>112</v>
      </c>
      <c s="11" r="U304">
        <f>IF((T304=0),0,(R304/T304))</f>
        <v>0.928125</v>
      </c>
      <c s="4" r="V304"/>
      <c s="13" r="W304">
        <v>15</v>
      </c>
      <c s="24" r="X304">
        <v>0.65</v>
      </c>
    </row>
    <row r="305">
      <c s="16" r="A305">
        <v>40737.625</v>
      </c>
      <c s="6" r="B305">
        <f>A305+time(5,0,0)</f>
        <v>40737.8333333333</v>
      </c>
      <c s="19" r="C305">
        <f>date(year(B305),month(B305),day(B305))</f>
        <v>40737</v>
      </c>
      <c s="17" r="D305">
        <f>hour(B305)</f>
        <v>20</v>
      </c>
      <c s="28" r="E305">
        <f>(8-G305)-M305</f>
        <v>8</v>
      </c>
      <c s="10" r="F305">
        <v>8</v>
      </c>
      <c s="21" r="G305">
        <v>0</v>
      </c>
      <c t="str" s="21" r="H305">
        <f>concat("AESbid:",(E305*1000))</f>
        <v>AESbid:8000</v>
      </c>
      <c t="str" s="21" r="I305">
        <f>concat("NYISOsched:",(F305*1000))</f>
        <v>NYISOsched:8000</v>
      </c>
      <c t="s" s="21" r="J305">
        <v>21</v>
      </c>
      <c t="str" s="21" r="K305">
        <f>concat("Planned:",(M305*1000))</f>
        <v>Planned:0</v>
      </c>
      <c t="str" s="5" r="L305">
        <f>concat("Settled:",(O305*1000))</f>
        <v>Settled:7191.7</v>
      </c>
      <c s="21" r="M305">
        <v>0</v>
      </c>
      <c s="3" r="N305"/>
      <c s="10" r="O305">
        <v>7.1917</v>
      </c>
      <c s="13" r="P305">
        <v>-0.28</v>
      </c>
      <c s="13" r="Q305">
        <v>-13.83</v>
      </c>
      <c s="13" r="R305">
        <v>100.68</v>
      </c>
      <c s="13" r="S305">
        <v>0.06</v>
      </c>
      <c s="11" r="T305">
        <f>IF((O305=0),(W305*8),((R305/O305)*8))</f>
        <v>111.995772904876</v>
      </c>
      <c s="11" r="U305">
        <f>IF((T305=0),0,(R305/T305))</f>
        <v>0.8989625</v>
      </c>
      <c s="4" r="V305"/>
      <c s="13" r="W305">
        <v>14</v>
      </c>
      <c s="24" r="X305">
        <v>0.322</v>
      </c>
    </row>
    <row r="306">
      <c s="16" r="A306">
        <v>40737.6666666667</v>
      </c>
      <c s="6" r="B306">
        <f>A306+time(5,0,0)</f>
        <v>40737.875</v>
      </c>
      <c s="19" r="C306">
        <f>date(year(B306),month(B306),day(B306))</f>
        <v>40737</v>
      </c>
      <c s="17" r="D306">
        <f>hour(B306)</f>
        <v>21</v>
      </c>
      <c s="28" r="E306">
        <f>(8-G306)-M306</f>
        <v>8</v>
      </c>
      <c s="10" r="F306">
        <v>8</v>
      </c>
      <c s="21" r="G306">
        <v>0</v>
      </c>
      <c t="str" s="21" r="H306">
        <f>concat("AESbid:",(E306*1000))</f>
        <v>AESbid:8000</v>
      </c>
      <c t="str" s="21" r="I306">
        <f>concat("NYISOsched:",(F306*1000))</f>
        <v>NYISOsched:8000</v>
      </c>
      <c t="s" s="21" r="J306">
        <v>21</v>
      </c>
      <c t="str" s="21" r="K306">
        <f>concat("Planned:",(M306*1000))</f>
        <v>Planned:0</v>
      </c>
      <c t="str" s="5" r="L306">
        <f>concat("Settled:",(O306*1000))</f>
        <v>Settled:7525</v>
      </c>
      <c s="21" r="M306">
        <v>0</v>
      </c>
      <c s="3" r="N306"/>
      <c s="10" r="O306">
        <v>7.525</v>
      </c>
      <c s="13" r="P306">
        <v>-0.47</v>
      </c>
      <c s="13" r="Q306">
        <v>-24.75</v>
      </c>
      <c s="13" r="R306">
        <v>116.21</v>
      </c>
      <c s="13" r="S306">
        <v>0.04</v>
      </c>
      <c s="11" r="T306">
        <f>IF((O306=0),(W306*8),((R306/O306)*8))</f>
        <v>123.545514950166</v>
      </c>
      <c s="11" r="U306">
        <f>IF((T306=0),0,(R306/T306))</f>
        <v>0.940625</v>
      </c>
      <c s="4" r="V306"/>
      <c s="13" r="W306">
        <v>14</v>
      </c>
      <c s="24" r="X306">
        <v>0.238</v>
      </c>
    </row>
    <row r="307">
      <c s="16" r="A307">
        <v>40737.7083333333</v>
      </c>
      <c s="6" r="B307">
        <f>A307+time(5,0,0)</f>
        <v>40737.9166666667</v>
      </c>
      <c s="19" r="C307">
        <f>date(year(B307),month(B307),day(B307))</f>
        <v>40737</v>
      </c>
      <c s="17" r="D307">
        <f>hour(B307)</f>
        <v>22</v>
      </c>
      <c s="28" r="E307">
        <f>(8-G307)-M307</f>
        <v>8</v>
      </c>
      <c s="10" r="F307">
        <v>8</v>
      </c>
      <c s="21" r="G307">
        <v>0</v>
      </c>
      <c t="str" s="21" r="H307">
        <f>concat("AESbid:",(E307*1000))</f>
        <v>AESbid:8000</v>
      </c>
      <c t="str" s="21" r="I307">
        <f>concat("NYISOsched:",(F307*1000))</f>
        <v>NYISOsched:8000</v>
      </c>
      <c t="s" s="21" r="J307">
        <v>21</v>
      </c>
      <c t="str" s="21" r="K307">
        <f>concat("Planned:",(M307*1000))</f>
        <v>Planned:0</v>
      </c>
      <c t="str" s="5" r="L307">
        <f>concat("Settled:",(O307*1000))</f>
        <v>Settled:7833.3</v>
      </c>
      <c s="21" r="M307">
        <v>0</v>
      </c>
      <c s="3" r="N307"/>
      <c s="10" r="O307">
        <v>7.8333</v>
      </c>
      <c s="13" r="P307">
        <v>-0.876</v>
      </c>
      <c s="13" r="Q307">
        <v>-45.54</v>
      </c>
      <c s="13" r="R307">
        <v>109.67</v>
      </c>
      <c s="13" r="S307">
        <v>0.09</v>
      </c>
      <c s="11" r="T307">
        <f>IF((O307=0),(W307*8),((R307/O307)*8))</f>
        <v>112.003880867578</v>
      </c>
      <c s="11" r="U307">
        <f>IF((T307=0),0,(R307/T307))</f>
        <v>0.9791625</v>
      </c>
      <c s="4" r="V307"/>
      <c s="13" r="W307">
        <v>15</v>
      </c>
      <c s="24" r="X307">
        <v>0.492</v>
      </c>
    </row>
    <row r="308">
      <c s="16" r="A308">
        <v>40737.75</v>
      </c>
      <c s="6" r="B308">
        <f>A308+time(5,0,0)</f>
        <v>40737.9583333333</v>
      </c>
      <c s="19" r="C308">
        <f>date(year(B308),month(B308),day(B308))</f>
        <v>40737</v>
      </c>
      <c s="17" r="D308">
        <f>hour(B308)</f>
        <v>23</v>
      </c>
      <c s="28" r="E308">
        <f>(8-G308)-M308</f>
        <v>8</v>
      </c>
      <c s="10" r="F308">
        <v>8</v>
      </c>
      <c s="21" r="G308">
        <v>0</v>
      </c>
      <c t="str" s="21" r="H308">
        <f>concat("AESbid:",(E308*1000))</f>
        <v>AESbid:8000</v>
      </c>
      <c t="str" s="21" r="I308">
        <f>concat("NYISOsched:",(F308*1000))</f>
        <v>NYISOsched:8000</v>
      </c>
      <c t="s" s="21" r="J308">
        <v>21</v>
      </c>
      <c t="str" s="21" r="K308">
        <f>concat("Planned:",(M308*1000))</f>
        <v>Planned:0</v>
      </c>
      <c t="str" s="5" r="L308">
        <f>concat("Settled:",(O308*1000))</f>
        <v>Settled:7900</v>
      </c>
      <c s="21" r="M308">
        <v>0</v>
      </c>
      <c s="3" r="N308"/>
      <c s="10" r="O308">
        <v>7.9</v>
      </c>
      <c s="13" r="P308">
        <v>-0.129</v>
      </c>
      <c s="13" r="Q308">
        <v>1.26</v>
      </c>
      <c s="13" r="R308">
        <v>231.33</v>
      </c>
      <c s="13" r="S308">
        <v>0.16</v>
      </c>
      <c s="11" r="T308">
        <f>IF((O308=0),(W308*8),((R308/O308)*8))</f>
        <v>234.258227848101</v>
      </c>
      <c s="11" r="U308">
        <f>IF((T308=0),0,(R308/T308))</f>
        <v>0.9875</v>
      </c>
      <c s="4" r="V308"/>
      <c s="13" r="W308">
        <v>15</v>
      </c>
      <c s="24" r="X308">
        <v>0.91</v>
      </c>
    </row>
    <row r="309">
      <c s="16" r="A309">
        <v>40737.7916666667</v>
      </c>
      <c s="19" r="B309">
        <f>A309+time(5,0,0)</f>
        <v>40738</v>
      </c>
      <c s="19" r="C309">
        <f>date(year(B309),month(B309),day(B309))</f>
        <v>40738</v>
      </c>
      <c s="17" r="D309">
        <f>hour(B309)</f>
        <v>0</v>
      </c>
      <c s="28" r="E309">
        <f>(8-G309)-M309</f>
        <v>8</v>
      </c>
      <c s="10" r="F309">
        <v>8</v>
      </c>
      <c s="21" r="G309">
        <v>0</v>
      </c>
      <c t="str" s="21" r="H309">
        <f>concat("AESbid:",(E309*1000))</f>
        <v>AESbid:8000</v>
      </c>
      <c t="str" s="21" r="I309">
        <f>concat("NYISOsched:",(F309*1000))</f>
        <v>NYISOsched:8000</v>
      </c>
      <c t="s" s="21" r="J309">
        <v>21</v>
      </c>
      <c t="str" s="21" r="K309">
        <f>concat("Planned:",(M309*1000))</f>
        <v>Planned:0</v>
      </c>
      <c t="str" s="5" r="L309">
        <f>concat("Settled:",(O309*1000))</f>
        <v>Settled:7958.3</v>
      </c>
      <c s="21" r="M309">
        <v>0</v>
      </c>
      <c s="3" r="N309"/>
      <c s="10" r="O309">
        <v>7.9583</v>
      </c>
      <c s="13" r="P309">
        <v>-0.183</v>
      </c>
      <c s="13" r="Q309">
        <v>-11.05</v>
      </c>
      <c s="13" r="R309">
        <v>210.07</v>
      </c>
      <c s="13" r="S309">
        <v>0.15</v>
      </c>
      <c s="11" r="T309">
        <f>IF((O309=0),(W309*8),((R309/O309)*8))</f>
        <v>211.170727416659</v>
      </c>
      <c s="11" r="U309">
        <f>IF((T309=0),0,(R309/T309))</f>
        <v>0.9947875</v>
      </c>
      <c s="4" r="V309"/>
      <c s="13" r="W309">
        <v>14</v>
      </c>
      <c s="24" r="X309">
        <v>0.854</v>
      </c>
    </row>
    <row r="310">
      <c s="16" r="A310">
        <v>40737.8333333333</v>
      </c>
      <c s="6" r="B310">
        <f>A310+time(5,0,0)</f>
        <v>40738.0416666667</v>
      </c>
      <c s="19" r="C310">
        <f>date(year(B310),month(B310),day(B310))</f>
        <v>40738</v>
      </c>
      <c s="17" r="D310">
        <f>hour(B310)</f>
        <v>1</v>
      </c>
      <c s="28" r="E310">
        <f>(8-G310)-M310</f>
        <v>8</v>
      </c>
      <c s="10" r="F310">
        <v>8</v>
      </c>
      <c s="21" r="G310">
        <v>0</v>
      </c>
      <c t="str" s="21" r="H310">
        <f>concat("AESbid:",(E310*1000))</f>
        <v>AESbid:8000</v>
      </c>
      <c t="str" s="21" r="I310">
        <f>concat("NYISOsched:",(F310*1000))</f>
        <v>NYISOsched:8000</v>
      </c>
      <c t="s" s="21" r="J310">
        <v>21</v>
      </c>
      <c t="str" s="21" r="K310">
        <f>concat("Planned:",(M310*1000))</f>
        <v>Planned:0</v>
      </c>
      <c t="str" s="5" r="L310">
        <f>concat("Settled:",(O310*1000))</f>
        <v>Settled:7540</v>
      </c>
      <c s="21" r="M310">
        <v>0</v>
      </c>
      <c s="3" r="N310"/>
      <c s="10" r="O310">
        <v>7.54</v>
      </c>
      <c s="13" r="P310">
        <v>-0.247</v>
      </c>
      <c s="13" r="Q310">
        <v>-9.57</v>
      </c>
      <c s="13" r="R310">
        <v>102.01</v>
      </c>
      <c s="13" r="S310">
        <v>0.14</v>
      </c>
      <c s="11" r="T310">
        <f>IF((O310=0),(W310*8),((R310/O310)*8))</f>
        <v>108.233421750663</v>
      </c>
      <c s="11" r="U310">
        <f>IF((T310=0),0,(R310/T310))</f>
        <v>0.9425</v>
      </c>
      <c s="4" r="V310"/>
      <c s="13" r="W310">
        <v>14</v>
      </c>
      <c s="24" r="X310">
        <v>0.787</v>
      </c>
    </row>
    <row r="311">
      <c s="16" r="A311">
        <v>40737.875</v>
      </c>
      <c s="6" r="B311">
        <f>A311+time(5,0,0)</f>
        <v>40738.0833333333</v>
      </c>
      <c s="19" r="C311">
        <f>date(year(B311),month(B311),day(B311))</f>
        <v>40738</v>
      </c>
      <c s="17" r="D311">
        <f>hour(B311)</f>
        <v>2</v>
      </c>
      <c s="28" r="E311">
        <f>(8-G311)-M311</f>
        <v>8</v>
      </c>
      <c s="10" r="F311">
        <v>8</v>
      </c>
      <c s="21" r="G311">
        <v>0</v>
      </c>
      <c t="str" s="21" r="H311">
        <f>concat("AESbid:",(E311*1000))</f>
        <v>AESbid:8000</v>
      </c>
      <c t="str" s="21" r="I311">
        <f>concat("NYISOsched:",(F311*1000))</f>
        <v>NYISOsched:8000</v>
      </c>
      <c t="s" s="21" r="J311">
        <v>21</v>
      </c>
      <c t="str" s="21" r="K311">
        <f>concat("Planned:",(M311*1000))</f>
        <v>Planned:0</v>
      </c>
      <c t="str" s="5" r="L311">
        <f>concat("Settled:",(O311*1000))</f>
        <v>Settled:7749.4</v>
      </c>
      <c s="21" r="M311">
        <v>0</v>
      </c>
      <c s="3" r="N311"/>
      <c s="10" r="O311">
        <v>7.7494</v>
      </c>
      <c s="13" r="P311">
        <v>-1.095</v>
      </c>
      <c s="13" r="Q311">
        <v>-44.74</v>
      </c>
      <c s="13" r="R311">
        <v>62</v>
      </c>
      <c s="13" r="S311">
        <v>0.09</v>
      </c>
      <c s="11" r="T311">
        <f>IF((O311=0),(W311*8),((R311/O311)*8))</f>
        <v>64.0049552223398</v>
      </c>
      <c s="11" r="U311">
        <f>IF((T311=0),0,(R311/T311))</f>
        <v>0.968675</v>
      </c>
      <c s="4" r="V311"/>
      <c s="13" r="W311">
        <v>12.33</v>
      </c>
      <c s="24" r="X311">
        <v>0.53</v>
      </c>
    </row>
    <row r="312">
      <c s="16" r="A312">
        <v>40737.9166666667</v>
      </c>
      <c s="6" r="B312">
        <f>A312+time(5,0,0)</f>
        <v>40738.125</v>
      </c>
      <c s="19" r="C312">
        <f>date(year(B312),month(B312),day(B312))</f>
        <v>40738</v>
      </c>
      <c s="17" r="D312">
        <f>hour(B312)</f>
        <v>3</v>
      </c>
      <c s="28" r="E312">
        <f>(8-G312)-M312</f>
        <v>8</v>
      </c>
      <c s="10" r="F312">
        <v>8</v>
      </c>
      <c s="21" r="G312">
        <v>0</v>
      </c>
      <c t="str" s="21" r="H312">
        <f>concat("AESbid:",(E312*1000))</f>
        <v>AESbid:8000</v>
      </c>
      <c t="str" s="21" r="I312">
        <f>concat("NYISOsched:",(F312*1000))</f>
        <v>NYISOsched:8000</v>
      </c>
      <c t="s" s="21" r="J312">
        <v>21</v>
      </c>
      <c t="str" s="21" r="K312">
        <f>concat("Planned:",(M312*1000))</f>
        <v>Planned:0</v>
      </c>
      <c t="str" s="5" r="L312">
        <f>concat("Settled:",(O312*1000))</f>
        <v>Settled:8000</v>
      </c>
      <c s="21" r="M312">
        <v>0</v>
      </c>
      <c s="3" r="N312"/>
      <c s="10" r="O312">
        <v>8</v>
      </c>
      <c s="13" r="P312">
        <v>-0.312</v>
      </c>
      <c s="13" r="Q312">
        <v>-12.27</v>
      </c>
      <c s="13" r="R312">
        <v>62.29</v>
      </c>
      <c s="13" r="S312">
        <v>0.05</v>
      </c>
      <c s="11" r="T312">
        <f>IF((O312=0),(W312*8),((R312/O312)*8))</f>
        <v>62.29</v>
      </c>
      <c s="11" r="U312">
        <f>IF((T312=0),0,(R312/T312))</f>
        <v>1</v>
      </c>
      <c s="4" r="V312"/>
      <c s="13" r="W312">
        <v>8</v>
      </c>
      <c s="24" r="X312">
        <v>0.312</v>
      </c>
    </row>
    <row r="313">
      <c s="16" r="A313">
        <v>40737.9583333333</v>
      </c>
      <c s="6" r="B313">
        <f>A313+time(5,0,0)</f>
        <v>40738.1666666667</v>
      </c>
      <c s="19" r="C313">
        <f>date(year(B313),month(B313),day(B313))</f>
        <v>40738</v>
      </c>
      <c s="17" r="D313">
        <f>hour(B313)</f>
        <v>4</v>
      </c>
      <c s="28" r="E313">
        <f>(8-G313)-M313</f>
        <v>8</v>
      </c>
      <c s="10" r="F313">
        <v>8</v>
      </c>
      <c s="21" r="G313">
        <v>0</v>
      </c>
      <c t="str" s="21" r="H313">
        <f>concat("AESbid:",(E313*1000))</f>
        <v>AESbid:8000</v>
      </c>
      <c t="str" s="21" r="I313">
        <f>concat("NYISOsched:",(F313*1000))</f>
        <v>NYISOsched:8000</v>
      </c>
      <c t="s" s="21" r="J313">
        <v>21</v>
      </c>
      <c t="str" s="21" r="K313">
        <f>concat("Planned:",(M313*1000))</f>
        <v>Planned:0</v>
      </c>
      <c t="str" s="5" r="L313">
        <f>concat("Settled:",(O313*1000))</f>
        <v>Settled:8000</v>
      </c>
      <c s="21" r="M313">
        <v>0</v>
      </c>
      <c s="3" r="N313"/>
      <c s="10" r="O313">
        <v>8</v>
      </c>
      <c s="13" r="P313">
        <v>-0.334</v>
      </c>
      <c s="13" r="Q313">
        <v>-4.79</v>
      </c>
      <c s="13" r="R313">
        <v>62.83</v>
      </c>
      <c s="13" r="S313">
        <v>0.06</v>
      </c>
      <c s="11" r="T313">
        <f>IF((O313=0),(W313*8),((R313/O313)*8))</f>
        <v>62.83</v>
      </c>
      <c s="11" r="U313">
        <f>IF((T313=0),0,(R313/T313))</f>
        <v>1</v>
      </c>
      <c s="4" r="V313"/>
      <c s="13" r="W313">
        <v>8</v>
      </c>
      <c s="24" r="X313">
        <v>0.372</v>
      </c>
    </row>
    <row r="314">
      <c s="16" r="A314">
        <v>40738</v>
      </c>
      <c s="6" r="B314">
        <f>A314+time(5,0,0)</f>
        <v>40738.2083333333</v>
      </c>
      <c s="19" r="C314">
        <f>date(year(B314),month(B314),day(B314))</f>
        <v>40738</v>
      </c>
      <c s="17" r="D314">
        <f>hour(B314)</f>
        <v>5</v>
      </c>
      <c s="28" r="E314">
        <f>(8-G314)-M314</f>
        <v>8</v>
      </c>
      <c s="10" r="F314">
        <v>8</v>
      </c>
      <c s="21" r="G314">
        <v>0</v>
      </c>
      <c t="str" s="21" r="H314">
        <f>concat("AESbid:",(E314*1000))</f>
        <v>AESbid:8000</v>
      </c>
      <c t="str" s="21" r="I314">
        <f>concat("NYISOsched:",(F314*1000))</f>
        <v>NYISOsched:8000</v>
      </c>
      <c t="s" s="21" r="J314">
        <v>21</v>
      </c>
      <c t="str" s="21" r="K314">
        <f>concat("Planned:",(M314*1000))</f>
        <v>Planned:0</v>
      </c>
      <c t="str" s="5" r="L314">
        <f>concat("Settled:",(O314*1000))</f>
        <v>Settled:8000</v>
      </c>
      <c s="21" r="M314">
        <v>0</v>
      </c>
      <c s="3" r="N314"/>
      <c s="10" r="O314">
        <v>8</v>
      </c>
      <c s="13" r="P314">
        <v>-0.18</v>
      </c>
      <c s="13" r="Q314">
        <v>-5.32</v>
      </c>
      <c s="13" r="R314">
        <v>74.83</v>
      </c>
      <c s="13" r="S314">
        <v>0.07</v>
      </c>
      <c s="11" r="T314">
        <f>IF((O314=0),(W314*8),((R314/O314)*8))</f>
        <v>74.83</v>
      </c>
      <c s="11" r="U314">
        <f>IF((T314=0),0,(R314/T314))</f>
        <v>1</v>
      </c>
      <c s="4" r="V314"/>
      <c s="13" r="W314">
        <v>6.25</v>
      </c>
      <c s="24" r="X314">
        <v>0.408</v>
      </c>
    </row>
    <row r="315">
      <c s="16" r="A315">
        <v>40738.0416666667</v>
      </c>
      <c s="6" r="B315">
        <f>A315+time(5,0,0)</f>
        <v>40738.25</v>
      </c>
      <c s="19" r="C315">
        <f>date(year(B315),month(B315),day(B315))</f>
        <v>40738</v>
      </c>
      <c s="17" r="D315">
        <f>hour(B315)</f>
        <v>6</v>
      </c>
      <c s="28" r="E315">
        <f>(8-G315)-M315</f>
        <v>8</v>
      </c>
      <c s="10" r="F315">
        <v>8</v>
      </c>
      <c s="21" r="G315">
        <v>0</v>
      </c>
      <c t="str" s="21" r="H315">
        <f>concat("AESbid:",(E315*1000))</f>
        <v>AESbid:8000</v>
      </c>
      <c t="str" s="21" r="I315">
        <f>concat("NYISOsched:",(F315*1000))</f>
        <v>NYISOsched:8000</v>
      </c>
      <c t="s" s="21" r="J315">
        <v>21</v>
      </c>
      <c t="str" s="21" r="K315">
        <f>concat("Planned:",(M315*1000))</f>
        <v>Planned:0</v>
      </c>
      <c t="str" s="5" r="L315">
        <f>concat("Settled:",(O315*1000))</f>
        <v>Settled:7883.3</v>
      </c>
      <c s="21" r="M315">
        <v>0</v>
      </c>
      <c s="3" r="N315"/>
      <c s="10" r="O315">
        <v>7.8833</v>
      </c>
      <c s="13" r="P315">
        <v>-0.609</v>
      </c>
      <c s="13" r="Q315">
        <v>-17.2</v>
      </c>
      <c s="13" r="R315">
        <v>49.27</v>
      </c>
      <c s="13" r="S315">
        <v>0.19</v>
      </c>
      <c s="11" r="T315">
        <f>IF((O315=0),(W315*8),((R315/O315)*8))</f>
        <v>49.9993657478467</v>
      </c>
      <c s="11" r="U315">
        <f>IF((T315=0),0,(R315/T315))</f>
        <v>0.9854125</v>
      </c>
      <c s="4" r="V315"/>
      <c s="13" r="W315">
        <v>6.25</v>
      </c>
      <c s="24" r="X315">
        <v>1.102</v>
      </c>
    </row>
    <row r="316">
      <c s="16" r="A316">
        <v>40738.0833333333</v>
      </c>
      <c s="6" r="B316">
        <f>A316+time(5,0,0)</f>
        <v>40738.2916666667</v>
      </c>
      <c s="19" r="C316">
        <f>date(year(B316),month(B316),day(B316))</f>
        <v>40738</v>
      </c>
      <c s="17" r="D316">
        <f>hour(B316)</f>
        <v>7</v>
      </c>
      <c s="28" r="E316">
        <f>(8-G316)-M316</f>
        <v>8</v>
      </c>
      <c s="10" r="F316">
        <v>8</v>
      </c>
      <c s="21" r="G316">
        <v>0</v>
      </c>
      <c t="str" s="21" r="H316">
        <f>concat("AESbid:",(E316*1000))</f>
        <v>AESbid:8000</v>
      </c>
      <c t="str" s="21" r="I316">
        <f>concat("NYISOsched:",(F316*1000))</f>
        <v>NYISOsched:8000</v>
      </c>
      <c t="s" s="21" r="J316">
        <v>21</v>
      </c>
      <c t="str" s="21" r="K316">
        <f>concat("Planned:",(M316*1000))</f>
        <v>Planned:0</v>
      </c>
      <c t="str" s="5" r="L316">
        <f>concat("Settled:",(O316*1000))</f>
        <v>Settled:7933.3</v>
      </c>
      <c s="21" r="M316">
        <v>0</v>
      </c>
      <c s="3" r="N316"/>
      <c s="10" r="O316">
        <v>7.9333</v>
      </c>
      <c s="13" r="P316">
        <v>0.204</v>
      </c>
      <c s="13" r="Q316">
        <v>6.27</v>
      </c>
      <c s="13" r="R316">
        <v>49.58</v>
      </c>
      <c s="13" r="S316">
        <v>0.21</v>
      </c>
      <c s="11" r="T316">
        <f>IF((O316=0),(W316*8),((R316/O316)*8))</f>
        <v>49.9968487262552</v>
      </c>
      <c s="11" r="U316">
        <f>IF((T316=0),0,(R316/T316))</f>
        <v>0.9916625</v>
      </c>
      <c s="4" r="V316"/>
      <c s="13" r="W316">
        <v>6.49</v>
      </c>
      <c s="24" r="X316">
        <v>1.222</v>
      </c>
    </row>
    <row r="317">
      <c s="16" r="A317">
        <v>40738.125</v>
      </c>
      <c s="6" r="B317">
        <f>A317+time(5,0,0)</f>
        <v>40738.3333333333</v>
      </c>
      <c s="19" r="C317">
        <f>date(year(B317),month(B317),day(B317))</f>
        <v>40738</v>
      </c>
      <c s="17" r="D317">
        <f>hour(B317)</f>
        <v>8</v>
      </c>
      <c s="28" r="E317">
        <f>(8-G317)-M317</f>
        <v>8</v>
      </c>
      <c s="10" r="F317">
        <v>8</v>
      </c>
      <c s="21" r="G317">
        <v>0</v>
      </c>
      <c t="str" s="21" r="H317">
        <f>concat("AESbid:",(E317*1000))</f>
        <v>AESbid:8000</v>
      </c>
      <c t="str" s="21" r="I317">
        <f>concat("NYISOsched:",(F317*1000))</f>
        <v>NYISOsched:8000</v>
      </c>
      <c t="s" s="21" r="J317">
        <v>21</v>
      </c>
      <c t="str" s="21" r="K317">
        <f>concat("Planned:",(M317*1000))</f>
        <v>Planned:0</v>
      </c>
      <c t="str" s="5" r="L317">
        <f>concat("Settled:",(O317*1000))</f>
        <v>Settled:7833.3</v>
      </c>
      <c s="21" r="M317">
        <v>0</v>
      </c>
      <c s="3" r="N317"/>
      <c s="10" r="O317">
        <v>7.8333</v>
      </c>
      <c s="13" r="P317">
        <v>-0.967</v>
      </c>
      <c s="13" r="Q317">
        <v>-33.78</v>
      </c>
      <c s="13" r="R317">
        <v>48.96</v>
      </c>
      <c s="13" r="S317">
        <v>0.08</v>
      </c>
      <c s="11" r="T317">
        <f>IF((O317=0),(W317*8),((R317/O317)*8))</f>
        <v>50.0019149017655</v>
      </c>
      <c s="11" r="U317">
        <f>IF((T317=0),0,(R317/T317))</f>
        <v>0.9791625</v>
      </c>
      <c s="4" r="V317"/>
      <c s="13" r="W317">
        <v>6.9</v>
      </c>
      <c s="24" r="X317">
        <v>0.456</v>
      </c>
    </row>
    <row r="318">
      <c s="16" r="A318">
        <v>40738.1666666667</v>
      </c>
      <c s="6" r="B318">
        <f>A318+time(5,0,0)</f>
        <v>40738.375</v>
      </c>
      <c s="19" r="C318">
        <f>date(year(B318),month(B318),day(B318))</f>
        <v>40738</v>
      </c>
      <c s="17" r="D318">
        <f>hour(B318)</f>
        <v>9</v>
      </c>
      <c s="28" r="E318">
        <f>(8-G318)-M318</f>
        <v>8</v>
      </c>
      <c s="10" r="F318">
        <v>8</v>
      </c>
      <c s="21" r="G318">
        <v>0</v>
      </c>
      <c t="str" s="21" r="H318">
        <f>concat("AESbid:",(E318*1000))</f>
        <v>AESbid:8000</v>
      </c>
      <c t="str" s="21" r="I318">
        <f>concat("NYISOsched:",(F318*1000))</f>
        <v>NYISOsched:8000</v>
      </c>
      <c t="s" s="21" r="J318">
        <v>21</v>
      </c>
      <c t="str" s="21" r="K318">
        <f>concat("Planned:",(M318*1000))</f>
        <v>Planned:0</v>
      </c>
      <c t="str" s="5" r="L318">
        <f>concat("Settled:",(O318*1000))</f>
        <v>Settled:7566.7</v>
      </c>
      <c s="21" r="M318">
        <v>0</v>
      </c>
      <c s="3" r="N318"/>
      <c s="10" r="O318">
        <v>7.5667</v>
      </c>
      <c s="13" r="P318">
        <v>-0.127</v>
      </c>
      <c s="13" r="Q318">
        <v>-4.88</v>
      </c>
      <c s="13" r="R318">
        <v>48.33</v>
      </c>
      <c s="13" r="S318">
        <v>0.19</v>
      </c>
      <c s="11" r="T318">
        <f>IF((O318=0),(W318*8),((R318/O318)*8))</f>
        <v>51.0975722573909</v>
      </c>
      <c s="11" r="U318">
        <f>IF((T318=0),0,(R318/T318))</f>
        <v>0.9458375</v>
      </c>
      <c s="4" r="V318"/>
      <c s="13" r="W318">
        <v>11.19</v>
      </c>
      <c s="24" r="X318">
        <v>1.09</v>
      </c>
    </row>
    <row r="319">
      <c s="16" r="A319">
        <v>40738.2083333333</v>
      </c>
      <c s="6" r="B319">
        <f>A319+time(5,0,0)</f>
        <v>40738.4166666667</v>
      </c>
      <c s="19" r="C319">
        <f>date(year(B319),month(B319),day(B319))</f>
        <v>40738</v>
      </c>
      <c s="17" r="D319">
        <f>hour(B319)</f>
        <v>10</v>
      </c>
      <c s="28" r="E319">
        <f>(8-G319)-M319</f>
        <v>8</v>
      </c>
      <c s="10" r="F319">
        <v>8</v>
      </c>
      <c s="21" r="G319">
        <v>0</v>
      </c>
      <c t="str" s="21" r="H319">
        <f>concat("AESbid:",(E319*1000))</f>
        <v>AESbid:8000</v>
      </c>
      <c t="str" s="21" r="I319">
        <f>concat("NYISOsched:",(F319*1000))</f>
        <v>NYISOsched:8000</v>
      </c>
      <c t="s" s="21" r="J319">
        <v>21</v>
      </c>
      <c t="str" s="21" r="K319">
        <f>concat("Planned:",(M319*1000))</f>
        <v>Planned:0</v>
      </c>
      <c t="str" s="5" r="L319">
        <f>concat("Settled:",(O319*1000))</f>
        <v>Settled:7975</v>
      </c>
      <c s="21" r="M319">
        <v>0</v>
      </c>
      <c s="3" r="N319"/>
      <c s="10" r="O319">
        <v>7.975</v>
      </c>
      <c s="13" r="P319">
        <v>-0.574</v>
      </c>
      <c s="13" r="Q319">
        <v>-19.67</v>
      </c>
      <c s="13" r="R319">
        <v>65.3</v>
      </c>
      <c s="13" r="S319">
        <v>0.06</v>
      </c>
      <c s="11" r="T319">
        <f>IF((O319=0),(W319*8),((R319/O319)*8))</f>
        <v>65.5047021943574</v>
      </c>
      <c s="11" r="U319">
        <f>IF((T319=0),0,(R319/T319))</f>
        <v>0.996875</v>
      </c>
      <c s="4" r="V319"/>
      <c s="13" r="W319">
        <v>9.49</v>
      </c>
      <c s="24" r="X319">
        <v>0.35</v>
      </c>
    </row>
    <row r="320">
      <c s="16" r="A320">
        <v>40738.25</v>
      </c>
      <c s="6" r="B320">
        <f>A320+time(5,0,0)</f>
        <v>40738.4583333333</v>
      </c>
      <c s="19" r="C320">
        <f>date(year(B320),month(B320),day(B320))</f>
        <v>40738</v>
      </c>
      <c s="17" r="D320">
        <f>hour(B320)</f>
        <v>11</v>
      </c>
      <c s="28" r="E320">
        <f>(8-G320)-M320</f>
        <v>8</v>
      </c>
      <c s="10" r="F320">
        <v>8</v>
      </c>
      <c s="21" r="G320">
        <v>0</v>
      </c>
      <c t="str" s="21" r="H320">
        <f>concat("AESbid:",(E320*1000))</f>
        <v>AESbid:8000</v>
      </c>
      <c t="str" s="21" r="I320">
        <f>concat("NYISOsched:",(F320*1000))</f>
        <v>NYISOsched:8000</v>
      </c>
      <c t="s" s="21" r="J320">
        <v>21</v>
      </c>
      <c t="str" s="21" r="K320">
        <f>concat("Planned:",(M320*1000))</f>
        <v>Planned:0</v>
      </c>
      <c t="str" s="5" r="L320">
        <f>concat("Settled:",(O320*1000))</f>
        <v>Settled:8000</v>
      </c>
      <c s="21" r="M320">
        <v>0</v>
      </c>
      <c s="3" r="N320"/>
      <c s="10" r="O320">
        <v>8</v>
      </c>
      <c s="13" r="P320">
        <v>0.005</v>
      </c>
      <c s="13" r="Q320">
        <v>0.13</v>
      </c>
      <c s="13" r="R320">
        <v>96.58</v>
      </c>
      <c s="13" r="S320">
        <v>0.08</v>
      </c>
      <c s="11" r="T320">
        <f>IF((O320=0),(W320*8),((R320/O320)*8))</f>
        <v>96.58</v>
      </c>
      <c s="11" r="U320">
        <f>IF((T320=0),0,(R320/T320))</f>
        <v>1</v>
      </c>
      <c s="4" r="V320"/>
      <c s="13" r="W320">
        <v>11.35</v>
      </c>
      <c s="24" r="X320">
        <v>0.466</v>
      </c>
    </row>
    <row r="321">
      <c s="16" r="A321">
        <v>40738.2916666667</v>
      </c>
      <c s="6" r="B321">
        <f>A321+time(5,0,0)</f>
        <v>40738.5</v>
      </c>
      <c s="19" r="C321">
        <f>date(year(B321),month(B321),day(B321))</f>
        <v>40738</v>
      </c>
      <c s="17" r="D321">
        <f>hour(B321)</f>
        <v>12</v>
      </c>
      <c s="28" r="E321">
        <f>(8-G321)-M321</f>
        <v>8</v>
      </c>
      <c s="10" r="F321">
        <v>8</v>
      </c>
      <c s="21" r="G321">
        <v>0</v>
      </c>
      <c t="str" s="21" r="H321">
        <f>concat("AESbid:",(E321*1000))</f>
        <v>AESbid:8000</v>
      </c>
      <c t="str" s="21" r="I321">
        <f>concat("NYISOsched:",(F321*1000))</f>
        <v>NYISOsched:8000</v>
      </c>
      <c t="s" s="21" r="J321">
        <v>21</v>
      </c>
      <c t="str" s="21" r="K321">
        <f>concat("Planned:",(M321*1000))</f>
        <v>Planned:0</v>
      </c>
      <c t="str" s="5" r="L321">
        <f>concat("Settled:",(O321*1000))</f>
        <v>Settled:7533.299999999999</v>
      </c>
      <c s="21" r="M321">
        <v>0</v>
      </c>
      <c s="3" r="N321"/>
      <c s="10" r="O321">
        <v>7.5333</v>
      </c>
      <c s="13" r="P321">
        <v>0.072</v>
      </c>
      <c s="13" r="Q321">
        <v>2.12</v>
      </c>
      <c s="13" r="R321">
        <v>96.11</v>
      </c>
      <c s="13" r="S321">
        <v>0.14</v>
      </c>
      <c s="11" r="T321">
        <f>IF((O321=0),(W321*8),((R321/O321)*8))</f>
        <v>102.064168425524</v>
      </c>
      <c s="11" r="U321">
        <f>IF((T321=0),0,(R321/T321))</f>
        <v>0.9416625</v>
      </c>
      <c s="4" r="V321"/>
      <c s="13" r="W321">
        <v>11.21</v>
      </c>
      <c s="24" r="X321">
        <v>0.821</v>
      </c>
    </row>
    <row r="322">
      <c s="16" r="A322">
        <v>40738.3333333333</v>
      </c>
      <c s="6" r="B322">
        <f>A322+time(5,0,0)</f>
        <v>40738.5416666667</v>
      </c>
      <c s="19" r="C322">
        <f>date(year(B322),month(B322),day(B322))</f>
        <v>40738</v>
      </c>
      <c s="17" r="D322">
        <f>hour(B322)</f>
        <v>13</v>
      </c>
      <c s="28" r="E322">
        <f>(8-G322)-M322</f>
        <v>8</v>
      </c>
      <c s="10" r="F322">
        <v>8</v>
      </c>
      <c s="21" r="G322">
        <v>0</v>
      </c>
      <c t="str" s="21" r="H322">
        <f>concat("AESbid:",(E322*1000))</f>
        <v>AESbid:8000</v>
      </c>
      <c t="str" s="21" r="I322">
        <f>concat("NYISOsched:",(F322*1000))</f>
        <v>NYISOsched:8000</v>
      </c>
      <c t="s" s="21" r="J322">
        <v>21</v>
      </c>
      <c t="str" s="21" r="K322">
        <f>concat("Planned:",(M322*1000))</f>
        <v>Planned:0</v>
      </c>
      <c t="str" s="5" r="L322">
        <f>concat("Settled:",(O322*1000))</f>
        <v>Settled:7430.3</v>
      </c>
      <c s="21" r="M322">
        <v>0</v>
      </c>
      <c s="3" r="N322"/>
      <c s="10" r="O322">
        <v>7.4303</v>
      </c>
      <c s="13" r="P322">
        <v>-0.566</v>
      </c>
      <c s="13" r="Q322">
        <v>-16.82</v>
      </c>
      <c s="13" r="R322">
        <v>59.44</v>
      </c>
      <c s="13" r="S322">
        <v>0.07</v>
      </c>
      <c s="11" r="T322">
        <f>IF((O322=0),(W322*8),((R322/O322)*8))</f>
        <v>63.9974159858956</v>
      </c>
      <c s="11" r="U322">
        <f>IF((T322=0),0,(R322/T322))</f>
        <v>0.9287875</v>
      </c>
      <c s="4" r="V322"/>
      <c s="13" r="W322">
        <v>8</v>
      </c>
      <c s="24" r="X322">
        <v>0.377</v>
      </c>
    </row>
    <row r="323">
      <c s="16" r="A323">
        <v>40738.375</v>
      </c>
      <c s="6" r="B323">
        <f>A323+time(5,0,0)</f>
        <v>40738.5833333333</v>
      </c>
      <c s="19" r="C323">
        <f>date(year(B323),month(B323),day(B323))</f>
        <v>40738</v>
      </c>
      <c s="17" r="D323">
        <f>hour(B323)</f>
        <v>14</v>
      </c>
      <c s="28" r="E323">
        <f>(8-G323)-M323</f>
        <v>8</v>
      </c>
      <c s="10" r="F323">
        <v>8</v>
      </c>
      <c s="21" r="G323">
        <v>0</v>
      </c>
      <c t="str" s="21" r="H323">
        <f>concat("AESbid:",(E323*1000))</f>
        <v>AESbid:8000</v>
      </c>
      <c t="str" s="21" r="I323">
        <f>concat("NYISOsched:",(F323*1000))</f>
        <v>NYISOsched:8000</v>
      </c>
      <c t="s" s="21" r="J323">
        <v>21</v>
      </c>
      <c t="str" s="21" r="K323">
        <f>concat("Planned:",(M323*1000))</f>
        <v>Planned:0</v>
      </c>
      <c t="str" s="5" r="L323">
        <f>concat("Settled:",(O323*1000))</f>
        <v>Settled:7466.700000000001</v>
      </c>
      <c s="21" r="M323">
        <v>0</v>
      </c>
      <c s="3" r="N323"/>
      <c s="10" r="O323">
        <v>7.4667</v>
      </c>
      <c s="13" r="P323">
        <v>-0.554</v>
      </c>
      <c s="13" r="Q323">
        <v>-18.09</v>
      </c>
      <c s="13" r="R323">
        <v>63.28</v>
      </c>
      <c s="13" r="S323">
        <v>0.13</v>
      </c>
      <c s="11" r="T323">
        <f>IF((O323=0),(W323*8),((R323/O323)*8))</f>
        <v>67.7996973227798</v>
      </c>
      <c s="11" r="U323">
        <f>IF((T323=0),0,(R323/T323))</f>
        <v>0.9333375</v>
      </c>
      <c s="4" r="V323"/>
      <c s="13" r="W323">
        <v>8</v>
      </c>
      <c s="24" r="X323">
        <v>0.754</v>
      </c>
    </row>
    <row r="324">
      <c s="16" r="A324">
        <v>40738.4166666667</v>
      </c>
      <c s="6" r="B324">
        <f>A324+time(5,0,0)</f>
        <v>40738.625</v>
      </c>
      <c s="19" r="C324">
        <f>date(year(B324),month(B324),day(B324))</f>
        <v>40738</v>
      </c>
      <c s="17" r="D324">
        <f>hour(B324)</f>
        <v>15</v>
      </c>
      <c s="28" r="E324">
        <f>(8-G324)-M324</f>
        <v>8</v>
      </c>
      <c s="10" r="F324">
        <v>8</v>
      </c>
      <c s="21" r="G324">
        <v>0</v>
      </c>
      <c t="str" s="21" r="H324">
        <f>concat("AESbid:",(E324*1000))</f>
        <v>AESbid:8000</v>
      </c>
      <c t="str" s="21" r="I324">
        <f>concat("NYISOsched:",(F324*1000))</f>
        <v>NYISOsched:8000</v>
      </c>
      <c t="s" s="21" r="J324">
        <v>21</v>
      </c>
      <c t="str" s="21" r="K324">
        <f>concat("Planned:",(M324*1000))</f>
        <v>Planned:0</v>
      </c>
      <c t="str" s="5" r="L324">
        <f>concat("Settled:",(O324*1000))</f>
        <v>Settled:7491.7</v>
      </c>
      <c s="21" r="M324">
        <v>0</v>
      </c>
      <c s="3" r="N324"/>
      <c s="10" r="O324">
        <v>7.4917</v>
      </c>
      <c s="13" r="P324">
        <v>-0.583</v>
      </c>
      <c s="13" r="Q324">
        <v>-18.44</v>
      </c>
      <c s="13" r="R324">
        <v>104.88</v>
      </c>
      <c s="13" r="S324">
        <v>0.16</v>
      </c>
      <c s="11" r="T324">
        <f>IF((O324=0),(W324*8),((R324/O324)*8))</f>
        <v>111.995942176008</v>
      </c>
      <c s="11" r="U324">
        <f>IF((T324=0),0,(R324/T324))</f>
        <v>0.9364625</v>
      </c>
      <c s="4" r="V324"/>
      <c s="13" r="W324">
        <v>14</v>
      </c>
      <c s="24" r="X324">
        <v>0.931</v>
      </c>
    </row>
    <row r="325">
      <c s="16" r="A325">
        <v>40738.4583333333</v>
      </c>
      <c s="6" r="B325">
        <f>A325+time(5,0,0)</f>
        <v>40738.6666666667</v>
      </c>
      <c s="19" r="C325">
        <f>date(year(B325),month(B325),day(B325))</f>
        <v>40738</v>
      </c>
      <c s="17" r="D325">
        <f>hour(B325)</f>
        <v>16</v>
      </c>
      <c s="28" r="E325">
        <f>(8-G325)-M325</f>
        <v>8</v>
      </c>
      <c s="10" r="F325">
        <v>8</v>
      </c>
      <c s="21" r="G325">
        <v>0</v>
      </c>
      <c t="str" s="21" r="H325">
        <f>concat("AESbid:",(E325*1000))</f>
        <v>AESbid:8000</v>
      </c>
      <c t="str" s="21" r="I325">
        <f>concat("NYISOsched:",(F325*1000))</f>
        <v>NYISOsched:8000</v>
      </c>
      <c t="s" s="21" r="J325">
        <v>21</v>
      </c>
      <c t="str" s="21" r="K325">
        <f>concat("Planned:",(M325*1000))</f>
        <v>Planned:0</v>
      </c>
      <c t="str" s="5" r="L325">
        <f>concat("Settled:",(O325*1000))</f>
        <v>Settled:7600</v>
      </c>
      <c s="21" r="M325">
        <v>0</v>
      </c>
      <c s="3" r="N325"/>
      <c s="10" r="O325">
        <v>7.6</v>
      </c>
      <c s="13" r="P325">
        <v>0.002</v>
      </c>
      <c s="13" r="Q325">
        <v>0.06</v>
      </c>
      <c s="13" r="R325">
        <v>106.4</v>
      </c>
      <c s="13" r="S325">
        <v>0.21</v>
      </c>
      <c s="11" r="T325">
        <f>IF((O325=0),(W325*8),((R325/O325)*8))</f>
        <v>112</v>
      </c>
      <c s="11" r="U325">
        <f>IF((T325=0),0,(R325/T325))</f>
        <v>0.95</v>
      </c>
      <c s="4" r="V325"/>
      <c s="13" r="W325">
        <v>14</v>
      </c>
      <c s="24" r="X325">
        <v>1.183</v>
      </c>
    </row>
    <row r="326">
      <c s="16" r="A326">
        <v>40738.5</v>
      </c>
      <c s="6" r="B326">
        <f>A326+time(5,0,0)</f>
        <v>40738.7083333333</v>
      </c>
      <c s="19" r="C326">
        <f>date(year(B326),month(B326),day(B326))</f>
        <v>40738</v>
      </c>
      <c s="17" r="D326">
        <f>hour(B326)</f>
        <v>17</v>
      </c>
      <c s="28" r="E326">
        <f>(8-G326)-M326</f>
        <v>8</v>
      </c>
      <c s="10" r="F326">
        <v>8</v>
      </c>
      <c s="21" r="G326">
        <v>0</v>
      </c>
      <c t="str" s="21" r="H326">
        <f>concat("AESbid:",(E326*1000))</f>
        <v>AESbid:8000</v>
      </c>
      <c t="str" s="21" r="I326">
        <f>concat("NYISOsched:",(F326*1000))</f>
        <v>NYISOsched:8000</v>
      </c>
      <c t="s" s="21" r="J326">
        <v>21</v>
      </c>
      <c t="str" s="21" r="K326">
        <f>concat("Planned:",(M326*1000))</f>
        <v>Planned:0</v>
      </c>
      <c t="str" s="5" r="L326">
        <f>concat("Settled:",(O326*1000))</f>
        <v>Settled:7708.3</v>
      </c>
      <c s="21" r="M326">
        <v>0</v>
      </c>
      <c s="3" r="N326"/>
      <c s="10" r="O326">
        <v>7.7083</v>
      </c>
      <c s="13" r="P326">
        <v>-0.144</v>
      </c>
      <c s="13" r="Q326">
        <v>-4.06</v>
      </c>
      <c s="13" r="R326">
        <v>104.84</v>
      </c>
      <c s="13" r="S326">
        <v>0.11</v>
      </c>
      <c s="11" r="T326">
        <f>IF((O326=0),(W326*8),((R326/O326)*8))</f>
        <v>108.80738943736</v>
      </c>
      <c s="11" r="U326">
        <f>IF((T326=0),0,(R326/T326))</f>
        <v>0.9635375</v>
      </c>
      <c s="4" r="V326"/>
      <c s="13" r="W326">
        <v>14</v>
      </c>
      <c s="24" r="X326">
        <v>0.622</v>
      </c>
    </row>
    <row r="327">
      <c s="16" r="A327">
        <v>40738.5416666667</v>
      </c>
      <c s="6" r="B327">
        <f>A327+time(5,0,0)</f>
        <v>40738.75</v>
      </c>
      <c s="19" r="C327">
        <f>date(year(B327),month(B327),day(B327))</f>
        <v>40738</v>
      </c>
      <c s="17" r="D327">
        <f>hour(B327)</f>
        <v>18</v>
      </c>
      <c s="28" r="E327">
        <f>(8-G327)-M327</f>
        <v>8</v>
      </c>
      <c s="10" r="F327">
        <v>8</v>
      </c>
      <c s="21" r="G327">
        <v>0</v>
      </c>
      <c t="str" s="21" r="H327">
        <f>concat("AESbid:",(E327*1000))</f>
        <v>AESbid:8000</v>
      </c>
      <c t="str" s="21" r="I327">
        <f>concat("NYISOsched:",(F327*1000))</f>
        <v>NYISOsched:8000</v>
      </c>
      <c t="s" s="21" r="J327">
        <v>21</v>
      </c>
      <c t="str" s="21" r="K327">
        <f>concat("Planned:",(M327*1000))</f>
        <v>Planned:0</v>
      </c>
      <c t="str" s="5" r="L327">
        <f>concat("Settled:",(O327*1000))</f>
        <v>Settled:7383.3</v>
      </c>
      <c s="21" r="M327">
        <v>0</v>
      </c>
      <c s="3" r="N327"/>
      <c s="10" r="O327">
        <v>7.3833</v>
      </c>
      <c s="13" r="P327">
        <v>-0.398</v>
      </c>
      <c s="13" r="Q327">
        <v>-10.67</v>
      </c>
      <c s="13" r="R327">
        <v>105.33</v>
      </c>
      <c s="13" r="S327">
        <v>0.08</v>
      </c>
      <c s="11" r="T327">
        <f>IF((O327=0),(W327*8),((R327/O327)*8))</f>
        <v>114.127829019544</v>
      </c>
      <c s="11" r="U327">
        <f>IF((T327=0),0,(R327/T327))</f>
        <v>0.9229125</v>
      </c>
      <c s="4" r="V327"/>
      <c s="13" r="W327">
        <v>14</v>
      </c>
      <c s="24" r="X327">
        <v>0.48</v>
      </c>
    </row>
    <row r="328">
      <c s="16" r="A328">
        <v>40738.5833333333</v>
      </c>
      <c s="6" r="B328">
        <f>A328+time(5,0,0)</f>
        <v>40738.7916666667</v>
      </c>
      <c s="19" r="C328">
        <f>date(year(B328),month(B328),day(B328))</f>
        <v>40738</v>
      </c>
      <c s="17" r="D328">
        <f>hour(B328)</f>
        <v>19</v>
      </c>
      <c s="28" r="E328">
        <f>(8-G328)-M328</f>
        <v>8</v>
      </c>
      <c s="10" r="F328">
        <v>8</v>
      </c>
      <c s="21" r="G328">
        <v>0</v>
      </c>
      <c t="str" s="21" r="H328">
        <f>concat("AESbid:",(E328*1000))</f>
        <v>AESbid:8000</v>
      </c>
      <c t="str" s="21" r="I328">
        <f>concat("NYISOsched:",(F328*1000))</f>
        <v>NYISOsched:8000</v>
      </c>
      <c t="s" s="21" r="J328">
        <v>21</v>
      </c>
      <c t="str" s="21" r="K328">
        <f>concat("Planned:",(M328*1000))</f>
        <v>Planned:0</v>
      </c>
      <c t="str" s="5" r="L328">
        <f>concat("Settled:",(O328*1000))</f>
        <v>Settled:7508.3</v>
      </c>
      <c s="21" r="M328">
        <v>0</v>
      </c>
      <c s="3" r="N328"/>
      <c s="10" r="O328">
        <v>7.5083</v>
      </c>
      <c s="13" r="P328">
        <v>-0.243</v>
      </c>
      <c s="13" r="Q328">
        <v>-4.6</v>
      </c>
      <c s="13" r="R328">
        <v>131.69</v>
      </c>
      <c s="13" r="S328">
        <v>0.16</v>
      </c>
      <c s="11" r="T328">
        <f>IF((O328=0),(W328*8),((R328/O328)*8))</f>
        <v>140.314052448624</v>
      </c>
      <c s="11" r="U328">
        <f>IF((T328=0),0,(R328/T328))</f>
        <v>0.9385375</v>
      </c>
      <c s="4" r="V328"/>
      <c s="13" r="W328">
        <v>14</v>
      </c>
      <c s="24" r="X328">
        <v>0.89</v>
      </c>
    </row>
    <row r="329">
      <c s="16" r="A329">
        <v>40738.625</v>
      </c>
      <c s="6" r="B329">
        <f>A329+time(5,0,0)</f>
        <v>40738.8333333333</v>
      </c>
      <c s="19" r="C329">
        <f>date(year(B329),month(B329),day(B329))</f>
        <v>40738</v>
      </c>
      <c s="17" r="D329">
        <f>hour(B329)</f>
        <v>20</v>
      </c>
      <c s="28" r="E329">
        <f>(8-G329)-M329</f>
        <v>8</v>
      </c>
      <c s="10" r="F329">
        <v>8</v>
      </c>
      <c s="21" r="G329">
        <v>0</v>
      </c>
      <c t="str" s="21" r="H329">
        <f>concat("AESbid:",(E329*1000))</f>
        <v>AESbid:8000</v>
      </c>
      <c t="str" s="21" r="I329">
        <f>concat("NYISOsched:",(F329*1000))</f>
        <v>NYISOsched:8000</v>
      </c>
      <c t="s" s="21" r="J329">
        <v>21</v>
      </c>
      <c t="str" s="21" r="K329">
        <f>concat("Planned:",(M329*1000))</f>
        <v>Planned:0</v>
      </c>
      <c t="str" s="5" r="L329">
        <f>concat("Settled:",(O329*1000))</f>
        <v>Settled:7200</v>
      </c>
      <c s="21" r="M329">
        <v>0</v>
      </c>
      <c s="3" r="N329"/>
      <c s="10" r="O329">
        <v>7.2</v>
      </c>
      <c s="13" r="P329">
        <v>-0.345</v>
      </c>
      <c s="13" r="Q329">
        <v>-10.59</v>
      </c>
      <c s="13" r="R329">
        <v>100.8</v>
      </c>
      <c s="13" r="S329">
        <v>0.04</v>
      </c>
      <c s="11" r="T329">
        <f>IF((O329=0),(W329*8),((R329/O329)*8))</f>
        <v>112</v>
      </c>
      <c s="11" r="U329">
        <f>IF((T329=0),0,(R329/T329))</f>
        <v>0.9</v>
      </c>
      <c s="4" r="V329"/>
      <c s="13" r="W329">
        <v>14</v>
      </c>
      <c s="24" r="X329">
        <v>0.221</v>
      </c>
    </row>
    <row r="330">
      <c s="16" r="A330">
        <v>40738.6666666667</v>
      </c>
      <c s="6" r="B330">
        <f>A330+time(5,0,0)</f>
        <v>40738.875</v>
      </c>
      <c s="19" r="C330">
        <f>date(year(B330),month(B330),day(B330))</f>
        <v>40738</v>
      </c>
      <c s="17" r="D330">
        <f>hour(B330)</f>
        <v>21</v>
      </c>
      <c s="28" r="E330">
        <f>(8-G330)-M330</f>
        <v>8</v>
      </c>
      <c s="10" r="F330">
        <v>8</v>
      </c>
      <c s="21" r="G330">
        <v>0</v>
      </c>
      <c t="str" s="21" r="H330">
        <f>concat("AESbid:",(E330*1000))</f>
        <v>AESbid:8000</v>
      </c>
      <c t="str" s="21" r="I330">
        <f>concat("NYISOsched:",(F330*1000))</f>
        <v>NYISOsched:8000</v>
      </c>
      <c t="s" s="21" r="J330">
        <v>21</v>
      </c>
      <c t="str" s="21" r="K330">
        <f>concat("Planned:",(M330*1000))</f>
        <v>Planned:0</v>
      </c>
      <c t="str" s="5" r="L330">
        <f>concat("Settled:",(O330*1000))</f>
        <v>Settled:7800</v>
      </c>
      <c s="21" r="M330">
        <v>0</v>
      </c>
      <c s="3" r="N330"/>
      <c s="10" r="O330">
        <v>7.8</v>
      </c>
      <c s="13" r="P330">
        <v>-0.362</v>
      </c>
      <c s="13" r="Q330">
        <v>-10.34</v>
      </c>
      <c s="13" r="R330">
        <v>109.2</v>
      </c>
      <c s="13" r="S330">
        <v>0.11</v>
      </c>
      <c s="11" r="T330">
        <f>IF((O330=0),(W330*8),((R330/O330)*8))</f>
        <v>112</v>
      </c>
      <c s="11" r="U330">
        <f>IF((T330=0),0,(R330/T330))</f>
        <v>0.975</v>
      </c>
      <c s="4" r="V330"/>
      <c s="13" r="W330">
        <v>14</v>
      </c>
      <c s="24" r="X330">
        <v>0.624</v>
      </c>
    </row>
    <row r="331">
      <c s="16" r="A331">
        <v>40738.7083333333</v>
      </c>
      <c s="6" r="B331">
        <f>A331+time(5,0,0)</f>
        <v>40738.9166666667</v>
      </c>
      <c s="19" r="C331">
        <f>date(year(B331),month(B331),day(B331))</f>
        <v>40738</v>
      </c>
      <c s="17" r="D331">
        <f>hour(B331)</f>
        <v>22</v>
      </c>
      <c s="28" r="E331">
        <f>(8-G331)-M331</f>
        <v>8</v>
      </c>
      <c s="10" r="F331">
        <v>8</v>
      </c>
      <c s="21" r="G331">
        <v>0</v>
      </c>
      <c t="str" s="21" r="H331">
        <f>concat("AESbid:",(E331*1000))</f>
        <v>AESbid:8000</v>
      </c>
      <c t="str" s="21" r="I331">
        <f>concat("NYISOsched:",(F331*1000))</f>
        <v>NYISOsched:8000</v>
      </c>
      <c t="s" s="21" r="J331">
        <v>21</v>
      </c>
      <c t="str" s="21" r="K331">
        <f>concat("Planned:",(M331*1000))</f>
        <v>Planned:0</v>
      </c>
      <c t="str" s="5" r="L331">
        <f>concat("Settled:",(O331*1000))</f>
        <v>Settled:7823.8</v>
      </c>
      <c s="21" r="M331">
        <v>0</v>
      </c>
      <c s="3" r="N331"/>
      <c s="10" r="O331">
        <v>7.8238</v>
      </c>
      <c s="13" r="P331">
        <v>-0.339</v>
      </c>
      <c s="13" r="Q331">
        <v>-9.86</v>
      </c>
      <c s="13" r="R331">
        <v>109.53</v>
      </c>
      <c s="13" r="S331">
        <v>0.13</v>
      </c>
      <c s="11" r="T331">
        <f>IF((O331=0),(W331*8),((R331/O331)*8))</f>
        <v>111.996727932718</v>
      </c>
      <c s="11" r="U331">
        <f>IF((T331=0),0,(R331/T331))</f>
        <v>0.977975</v>
      </c>
      <c s="4" r="V331"/>
      <c s="13" r="W331">
        <v>14</v>
      </c>
      <c s="24" r="X331">
        <v>0.727</v>
      </c>
    </row>
    <row r="332">
      <c s="16" r="A332">
        <v>40738.75</v>
      </c>
      <c s="6" r="B332">
        <f>A332+time(5,0,0)</f>
        <v>40738.9583333333</v>
      </c>
      <c s="19" r="C332">
        <f>date(year(B332),month(B332),day(B332))</f>
        <v>40738</v>
      </c>
      <c s="17" r="D332">
        <f>hour(B332)</f>
        <v>23</v>
      </c>
      <c s="28" r="E332">
        <f>(8-G332)-M332</f>
        <v>8</v>
      </c>
      <c s="10" r="F332">
        <v>8</v>
      </c>
      <c s="21" r="G332">
        <v>0</v>
      </c>
      <c t="str" s="21" r="H332">
        <f>concat("AESbid:",(E332*1000))</f>
        <v>AESbid:8000</v>
      </c>
      <c t="str" s="21" r="I332">
        <f>concat("NYISOsched:",(F332*1000))</f>
        <v>NYISOsched:8000</v>
      </c>
      <c t="s" s="21" r="J332">
        <v>21</v>
      </c>
      <c t="str" s="21" r="K332">
        <f>concat("Planned:",(M332*1000))</f>
        <v>Planned:0</v>
      </c>
      <c t="str" s="5" r="L332">
        <f>concat("Settled:",(O332*1000))</f>
        <v>Settled:7875</v>
      </c>
      <c s="21" r="M332">
        <v>0</v>
      </c>
      <c s="3" r="N332"/>
      <c s="10" r="O332">
        <v>7.875</v>
      </c>
      <c s="13" r="P332">
        <v>-1.07</v>
      </c>
      <c s="13" r="Q332">
        <v>-36.95</v>
      </c>
      <c s="13" r="R332">
        <v>108.46</v>
      </c>
      <c s="13" r="S332">
        <v>0.09</v>
      </c>
      <c s="11" r="T332">
        <f>IF((O332=0),(W332*8),((R332/O332)*8))</f>
        <v>110.181587301587</v>
      </c>
      <c s="11" r="U332">
        <f>IF((T332=0),0,(R332/T332))</f>
        <v>0.984375</v>
      </c>
      <c s="4" r="V332"/>
      <c s="13" r="W332">
        <v>14</v>
      </c>
      <c s="24" r="X332">
        <v>0.492</v>
      </c>
    </row>
    <row r="333">
      <c s="16" r="A333">
        <v>40738.7916666667</v>
      </c>
      <c s="19" r="B333">
        <f>A333+time(5,0,0)</f>
        <v>40739</v>
      </c>
      <c s="19" r="C333">
        <f>date(year(B333),month(B333),day(B333))</f>
        <v>40739</v>
      </c>
      <c s="17" r="D333">
        <f>hour(B333)</f>
        <v>0</v>
      </c>
      <c s="28" r="E333">
        <f>(8-G333)-M333</f>
        <v>8</v>
      </c>
      <c s="10" r="F333">
        <v>8</v>
      </c>
      <c s="21" r="G333">
        <v>0</v>
      </c>
      <c t="str" s="21" r="H333">
        <f>concat("AESbid:",(E333*1000))</f>
        <v>AESbid:8000</v>
      </c>
      <c t="str" s="21" r="I333">
        <f>concat("NYISOsched:",(F333*1000))</f>
        <v>NYISOsched:8000</v>
      </c>
      <c t="s" s="21" r="J333">
        <v>21</v>
      </c>
      <c t="str" s="21" r="K333">
        <f>concat("Planned:",(M333*1000))</f>
        <v>Planned:0</v>
      </c>
      <c t="str" s="5" r="L333">
        <f>concat("Settled:",(O333*1000))</f>
        <v>Settled:8000</v>
      </c>
      <c s="21" r="M333">
        <v>0</v>
      </c>
      <c s="3" r="N333"/>
      <c s="10" r="O333">
        <v>8</v>
      </c>
      <c s="13" r="P333">
        <v>-0.034</v>
      </c>
      <c s="13" r="Q333">
        <v>-1.17</v>
      </c>
      <c s="13" r="R333">
        <v>112</v>
      </c>
      <c s="13" r="S333">
        <v>0.06</v>
      </c>
      <c s="11" r="T333">
        <f>IF((O333=0),(W333*8),((R333/O333)*8))</f>
        <v>112</v>
      </c>
      <c s="11" r="U333">
        <f>IF((T333=0),0,(R333/T333))</f>
        <v>1</v>
      </c>
      <c s="4" r="V333"/>
      <c s="13" r="W333">
        <v>14</v>
      </c>
      <c s="24" r="X333">
        <v>0.319</v>
      </c>
    </row>
    <row r="334">
      <c s="16" r="A334">
        <v>40738.8333333333</v>
      </c>
      <c s="6" r="B334">
        <f>A334+time(5,0,0)</f>
        <v>40739.0416666667</v>
      </c>
      <c s="19" r="C334">
        <f>date(year(B334),month(B334),day(B334))</f>
        <v>40739</v>
      </c>
      <c s="17" r="D334">
        <f>hour(B334)</f>
        <v>1</v>
      </c>
      <c s="28" r="E334">
        <f>(8-G334)-M334</f>
        <v>8</v>
      </c>
      <c s="10" r="F334">
        <v>8</v>
      </c>
      <c s="21" r="G334">
        <v>0</v>
      </c>
      <c t="str" s="21" r="H334">
        <f>concat("AESbid:",(E334*1000))</f>
        <v>AESbid:8000</v>
      </c>
      <c t="str" s="21" r="I334">
        <f>concat("NYISOsched:",(F334*1000))</f>
        <v>NYISOsched:8000</v>
      </c>
      <c t="s" s="21" r="J334">
        <v>21</v>
      </c>
      <c t="str" s="21" r="K334">
        <f>concat("Planned:",(M334*1000))</f>
        <v>Planned:0</v>
      </c>
      <c t="str" s="5" r="L334">
        <f>concat("Settled:",(O334*1000))</f>
        <v>Settled:7725</v>
      </c>
      <c s="21" r="M334">
        <v>0</v>
      </c>
      <c s="3" r="N334"/>
      <c s="10" r="O334">
        <v>7.725</v>
      </c>
      <c s="13" r="P334">
        <v>0.034</v>
      </c>
      <c s="13" r="Q334">
        <v>1.15</v>
      </c>
      <c s="13" r="R334">
        <v>104.6</v>
      </c>
      <c s="13" r="S334">
        <v>0.14</v>
      </c>
      <c s="11" r="T334">
        <f>IF((O334=0),(W334*8),((R334/O334)*8))</f>
        <v>108.323624595469</v>
      </c>
      <c s="11" r="U334">
        <f>IF((T334=0),0,(R334/T334))</f>
        <v>0.965625</v>
      </c>
      <c s="4" r="V334"/>
      <c s="13" r="W334">
        <v>14</v>
      </c>
      <c s="24" r="X334">
        <v>0.809</v>
      </c>
    </row>
    <row r="335">
      <c s="16" r="A335">
        <v>40738.875</v>
      </c>
      <c s="6" r="B335">
        <f>A335+time(5,0,0)</f>
        <v>40739.0833333333</v>
      </c>
      <c s="19" r="C335">
        <f>date(year(B335),month(B335),day(B335))</f>
        <v>40739</v>
      </c>
      <c s="17" r="D335">
        <f>hour(B335)</f>
        <v>2</v>
      </c>
      <c s="28" r="E335">
        <f>(8-G335)-M335</f>
        <v>8</v>
      </c>
      <c s="10" r="F335">
        <v>8</v>
      </c>
      <c s="21" r="G335">
        <v>0</v>
      </c>
      <c t="str" s="21" r="H335">
        <f>concat("AESbid:",(E335*1000))</f>
        <v>AESbid:8000</v>
      </c>
      <c t="str" s="21" r="I335">
        <f>concat("NYISOsched:",(F335*1000))</f>
        <v>NYISOsched:8000</v>
      </c>
      <c t="s" s="21" r="J335">
        <v>21</v>
      </c>
      <c t="str" s="21" r="K335">
        <f>concat("Planned:",(M335*1000))</f>
        <v>Planned:0</v>
      </c>
      <c t="str" s="5" r="L335">
        <f>concat("Settled:",(O335*1000))</f>
        <v>Settled:7422.1</v>
      </c>
      <c s="21" r="M335">
        <v>0</v>
      </c>
      <c s="3" r="N335"/>
      <c s="10" r="O335">
        <v>7.4221</v>
      </c>
      <c s="13" r="P335">
        <v>-0.982</v>
      </c>
      <c s="13" r="Q335">
        <v>-35.64</v>
      </c>
      <c s="13" r="R335">
        <v>59.38</v>
      </c>
      <c s="13" r="S335">
        <v>0.03</v>
      </c>
      <c s="11" r="T335">
        <f>IF((O335=0),(W335*8),((R335/O335)*8))</f>
        <v>64.0034491585939</v>
      </c>
      <c s="11" r="U335">
        <f>IF((T335=0),0,(R335/T335))</f>
        <v>0.9277625</v>
      </c>
      <c s="4" r="V335"/>
      <c s="13" r="W335">
        <v>8</v>
      </c>
      <c s="24" r="X335">
        <v>0.199</v>
      </c>
    </row>
    <row r="336">
      <c s="16" r="A336">
        <v>40738.9166666667</v>
      </c>
      <c s="6" r="B336">
        <f>A336+time(5,0,0)</f>
        <v>40739.125</v>
      </c>
      <c s="19" r="C336">
        <f>date(year(B336),month(B336),day(B336))</f>
        <v>40739</v>
      </c>
      <c s="17" r="D336">
        <f>hour(B336)</f>
        <v>3</v>
      </c>
      <c s="28" r="E336">
        <f>(8-G336)-M336</f>
        <v>8</v>
      </c>
      <c s="10" r="F336">
        <v>8</v>
      </c>
      <c s="21" r="G336">
        <v>0</v>
      </c>
      <c t="str" s="21" r="H336">
        <f>concat("AESbid:",(E336*1000))</f>
        <v>AESbid:8000</v>
      </c>
      <c t="str" s="21" r="I336">
        <f>concat("NYISOsched:",(F336*1000))</f>
        <v>NYISOsched:8000</v>
      </c>
      <c t="s" s="21" r="J336">
        <v>21</v>
      </c>
      <c t="str" s="21" r="K336">
        <f>concat("Planned:",(M336*1000))</f>
        <v>Planned:0</v>
      </c>
      <c t="str" s="5" r="L336">
        <f>concat("Settled:",(O336*1000))</f>
        <v>Settled:8000</v>
      </c>
      <c s="21" r="M336">
        <v>0</v>
      </c>
      <c s="3" r="N336"/>
      <c s="10" r="O336">
        <v>8</v>
      </c>
      <c s="13" r="P336">
        <v>-0.346</v>
      </c>
      <c s="13" r="Q336">
        <v>-10.37</v>
      </c>
      <c s="13" r="R336">
        <v>73.74</v>
      </c>
      <c s="13" r="S336">
        <v>0.07</v>
      </c>
      <c s="11" r="T336">
        <f>IF((O336=0),(W336*8),((R336/O336)*8))</f>
        <v>73.74</v>
      </c>
      <c s="11" r="U336">
        <f>IF((T336=0),0,(R336/T336))</f>
        <v>1</v>
      </c>
      <c s="4" r="V336"/>
      <c s="13" r="W336">
        <v>8</v>
      </c>
      <c s="24" r="X336">
        <v>0.386</v>
      </c>
    </row>
    <row r="337">
      <c s="16" r="A337">
        <v>40738.9583333333</v>
      </c>
      <c s="6" r="B337">
        <f>A337+time(5,0,0)</f>
        <v>40739.1666666667</v>
      </c>
      <c s="19" r="C337">
        <f>date(year(B337),month(B337),day(B337))</f>
        <v>40739</v>
      </c>
      <c s="17" r="D337">
        <f>hour(B337)</f>
        <v>4</v>
      </c>
      <c s="28" r="E337">
        <f>(8-G337)-M337</f>
        <v>8</v>
      </c>
      <c s="10" r="F337">
        <v>8</v>
      </c>
      <c s="21" r="G337">
        <v>0</v>
      </c>
      <c t="str" s="21" r="H337">
        <f>concat("AESbid:",(E337*1000))</f>
        <v>AESbid:8000</v>
      </c>
      <c t="str" s="21" r="I337">
        <f>concat("NYISOsched:",(F337*1000))</f>
        <v>NYISOsched:8000</v>
      </c>
      <c t="s" s="21" r="J337">
        <v>21</v>
      </c>
      <c t="str" s="21" r="K337">
        <f>concat("Planned:",(M337*1000))</f>
        <v>Planned:0</v>
      </c>
      <c t="str" s="5" r="L337">
        <f>concat("Settled:",(O337*1000))</f>
        <v>Settled:7725</v>
      </c>
      <c s="21" r="M337">
        <v>0</v>
      </c>
      <c s="3" r="N337"/>
      <c s="10" r="O337">
        <v>7.725</v>
      </c>
      <c s="13" r="P337">
        <v>-0.353</v>
      </c>
      <c s="13" r="Q337">
        <v>-14.76</v>
      </c>
      <c s="13" r="R337">
        <v>73.11</v>
      </c>
      <c s="13" r="S337">
        <v>0.14</v>
      </c>
      <c s="11" r="T337">
        <f>IF((O337=0),(W337*8),((R337/O337)*8))</f>
        <v>75.7126213592233</v>
      </c>
      <c s="11" r="U337">
        <f>IF((T337=0),0,(R337/T337))</f>
        <v>0.965625</v>
      </c>
      <c s="4" r="V337"/>
      <c s="13" r="W337">
        <v>8</v>
      </c>
      <c s="24" r="X337">
        <v>0.792</v>
      </c>
    </row>
    <row r="338">
      <c s="16" r="A338">
        <v>40739</v>
      </c>
      <c s="6" r="B338">
        <f>A338+time(5,0,0)</f>
        <v>40739.2083333333</v>
      </c>
      <c s="19" r="C338">
        <f>date(year(B338),month(B338),day(B338))</f>
        <v>40739</v>
      </c>
      <c s="17" r="D338">
        <f>hour(B338)</f>
        <v>5</v>
      </c>
      <c s="28" r="E338">
        <f>(8-G338)-M338</f>
        <v>8</v>
      </c>
      <c s="10" r="F338">
        <v>8</v>
      </c>
      <c s="21" r="G338">
        <v>0</v>
      </c>
      <c t="str" s="21" r="H338">
        <f>concat("AESbid:",(E338*1000))</f>
        <v>AESbid:8000</v>
      </c>
      <c t="str" s="21" r="I338">
        <f>concat("NYISOsched:",(F338*1000))</f>
        <v>NYISOsched:8000</v>
      </c>
      <c t="s" s="21" r="J338">
        <v>21</v>
      </c>
      <c t="str" s="21" r="K338">
        <f>concat("Planned:",(M338*1000))</f>
        <v>Planned:0</v>
      </c>
      <c t="str" s="5" r="L338">
        <f>concat("Settled:",(O338*1000))</f>
        <v>Settled:7891.7</v>
      </c>
      <c s="21" r="M338">
        <v>0</v>
      </c>
      <c s="3" r="N338"/>
      <c s="10" r="O338">
        <v>7.8917</v>
      </c>
      <c s="13" r="P338">
        <v>-0.442</v>
      </c>
      <c s="13" r="Q338">
        <v>-18.76</v>
      </c>
      <c s="13" r="R338">
        <v>50.07</v>
      </c>
      <c s="13" r="S338">
        <v>0.11</v>
      </c>
      <c s="11" r="T338">
        <f>IF((O338=0),(W338*8),((R338/O338)*8))</f>
        <v>50.7571245739194</v>
      </c>
      <c s="11" r="U338">
        <f>IF((T338=0),0,(R338/T338))</f>
        <v>0.9864625</v>
      </c>
      <c s="4" r="V338"/>
      <c s="13" r="W338">
        <v>6.25</v>
      </c>
      <c s="24" r="X338">
        <v>0.602</v>
      </c>
    </row>
    <row r="339">
      <c s="16" r="A339">
        <v>40739.0416666667</v>
      </c>
      <c s="6" r="B339">
        <f>A339+time(5,0,0)</f>
        <v>40739.25</v>
      </c>
      <c s="19" r="C339">
        <f>date(year(B339),month(B339),day(B339))</f>
        <v>40739</v>
      </c>
      <c s="17" r="D339">
        <f>hour(B339)</f>
        <v>6</v>
      </c>
      <c s="28" r="E339">
        <f>(8-G339)-M339</f>
        <v>8</v>
      </c>
      <c s="10" r="F339">
        <v>8</v>
      </c>
      <c s="21" r="G339">
        <v>0</v>
      </c>
      <c t="str" s="21" r="H339">
        <f>concat("AESbid:",(E339*1000))</f>
        <v>AESbid:8000</v>
      </c>
      <c t="str" s="21" r="I339">
        <f>concat("NYISOsched:",(F339*1000))</f>
        <v>NYISOsched:8000</v>
      </c>
      <c t="s" s="21" r="J339">
        <v>21</v>
      </c>
      <c t="str" s="21" r="K339">
        <f>concat("Planned:",(M339*1000))</f>
        <v>Planned:0</v>
      </c>
      <c t="str" s="5" r="L339">
        <f>concat("Settled:",(O339*1000))</f>
        <v>Settled:8000</v>
      </c>
      <c s="21" r="M339">
        <v>0</v>
      </c>
      <c s="3" r="N339"/>
      <c s="10" r="O339">
        <v>8</v>
      </c>
      <c s="13" r="P339">
        <v>0.048</v>
      </c>
      <c s="13" r="Q339">
        <v>1.61</v>
      </c>
      <c s="13" r="R339">
        <v>50</v>
      </c>
      <c s="13" r="S339">
        <v>0.06</v>
      </c>
      <c s="11" r="T339">
        <f>IF((O339=0),(W339*8),((R339/O339)*8))</f>
        <v>50</v>
      </c>
      <c s="11" r="U339">
        <f>IF((T339=0),0,(R339/T339))</f>
        <v>1</v>
      </c>
      <c s="4" r="V339"/>
      <c s="13" r="W339">
        <v>6.25</v>
      </c>
      <c s="24" r="X339">
        <v>0.317</v>
      </c>
    </row>
    <row r="340">
      <c s="16" r="A340">
        <v>40739.0833333333</v>
      </c>
      <c s="6" r="B340">
        <f>A340+time(5,0,0)</f>
        <v>40739.2916666667</v>
      </c>
      <c s="19" r="C340">
        <f>date(year(B340),month(B340),day(B340))</f>
        <v>40739</v>
      </c>
      <c s="17" r="D340">
        <f>hour(B340)</f>
        <v>7</v>
      </c>
      <c s="28" r="E340">
        <f>(8-G340)-M340</f>
        <v>8</v>
      </c>
      <c s="10" r="F340">
        <v>8</v>
      </c>
      <c s="21" r="G340">
        <v>0</v>
      </c>
      <c t="str" s="21" r="H340">
        <f>concat("AESbid:",(E340*1000))</f>
        <v>AESbid:8000</v>
      </c>
      <c t="str" s="21" r="I340">
        <f>concat("NYISOsched:",(F340*1000))</f>
        <v>NYISOsched:8000</v>
      </c>
      <c t="s" s="21" r="J340">
        <v>21</v>
      </c>
      <c t="str" s="21" r="K340">
        <f>concat("Planned:",(M340*1000))</f>
        <v>Planned:0</v>
      </c>
      <c t="str" s="5" r="L340">
        <f>concat("Settled:",(O340*1000))</f>
        <v>Settled:7716.700000000001</v>
      </c>
      <c s="21" r="M340">
        <v>0</v>
      </c>
      <c s="3" r="N340"/>
      <c s="10" r="O340">
        <v>7.7167</v>
      </c>
      <c s="13" r="P340">
        <v>-0.173</v>
      </c>
      <c s="13" r="Q340">
        <v>-6.25</v>
      </c>
      <c s="13" r="R340">
        <v>48.23</v>
      </c>
      <c s="13" r="S340">
        <v>0.16</v>
      </c>
      <c s="11" r="T340">
        <f>IF((O340=0),(W340*8),((R340/O340)*8))</f>
        <v>50.0006479453652</v>
      </c>
      <c s="11" r="U340">
        <f>IF((T340=0),0,(R340/T340))</f>
        <v>0.9645875</v>
      </c>
      <c s="4" r="V340"/>
      <c s="13" r="W340">
        <v>6.25</v>
      </c>
      <c s="24" r="X340">
        <v>0.919</v>
      </c>
    </row>
    <row r="341">
      <c s="16" r="A341">
        <v>40739.125</v>
      </c>
      <c s="6" r="B341">
        <f>A341+time(5,0,0)</f>
        <v>40739.3333333333</v>
      </c>
      <c s="19" r="C341">
        <f>date(year(B341),month(B341),day(B341))</f>
        <v>40739</v>
      </c>
      <c s="17" r="D341">
        <f>hour(B341)</f>
        <v>8</v>
      </c>
      <c s="28" r="E341">
        <f>(8-G341)-M341</f>
        <v>8</v>
      </c>
      <c s="10" r="F341">
        <v>8</v>
      </c>
      <c s="21" r="G341">
        <v>0</v>
      </c>
      <c t="str" s="21" r="H341">
        <f>concat("AESbid:",(E341*1000))</f>
        <v>AESbid:8000</v>
      </c>
      <c t="str" s="21" r="I341">
        <f>concat("NYISOsched:",(F341*1000))</f>
        <v>NYISOsched:8000</v>
      </c>
      <c t="s" s="21" r="J341">
        <v>21</v>
      </c>
      <c t="str" s="21" r="K341">
        <f>concat("Planned:",(M341*1000))</f>
        <v>Planned:0</v>
      </c>
      <c t="str" s="5" r="L341">
        <f>concat("Settled:",(O341*1000))</f>
        <v>Settled:7891.7</v>
      </c>
      <c s="21" r="M341">
        <v>0</v>
      </c>
      <c s="3" r="N341"/>
      <c s="10" r="O341">
        <v>7.8917</v>
      </c>
      <c s="13" r="P341">
        <v>-0.612</v>
      </c>
      <c s="13" r="Q341">
        <v>-20.85</v>
      </c>
      <c s="13" r="R341">
        <v>49.32</v>
      </c>
      <c s="13" r="S341">
        <v>0.1</v>
      </c>
      <c s="11" r="T341">
        <f>IF((O341=0),(W341*8),((R341/O341)*8))</f>
        <v>49.9968321147535</v>
      </c>
      <c s="11" r="U341">
        <f>IF((T341=0),0,(R341/T341))</f>
        <v>0.9864625</v>
      </c>
      <c s="4" r="V341"/>
      <c s="13" r="W341">
        <v>7.35</v>
      </c>
      <c s="24" r="X341">
        <v>0.59</v>
      </c>
    </row>
    <row r="342">
      <c s="16" r="A342">
        <v>40739.1666666667</v>
      </c>
      <c s="6" r="B342">
        <f>A342+time(5,0,0)</f>
        <v>40739.375</v>
      </c>
      <c s="19" r="C342">
        <f>date(year(B342),month(B342),day(B342))</f>
        <v>40739</v>
      </c>
      <c s="17" r="D342">
        <f>hour(B342)</f>
        <v>9</v>
      </c>
      <c s="28" r="E342">
        <f>(8-G342)-M342</f>
        <v>8</v>
      </c>
      <c s="10" r="F342">
        <v>8</v>
      </c>
      <c s="21" r="G342">
        <v>0</v>
      </c>
      <c t="str" s="21" r="H342">
        <f>concat("AESbid:",(E342*1000))</f>
        <v>AESbid:8000</v>
      </c>
      <c t="str" s="21" r="I342">
        <f>concat("NYISOsched:",(F342*1000))</f>
        <v>NYISOsched:8000</v>
      </c>
      <c t="s" s="21" r="J342">
        <v>21</v>
      </c>
      <c t="str" s="21" r="K342">
        <f>concat("Planned:",(M342*1000))</f>
        <v>Planned:0</v>
      </c>
      <c t="str" s="5" r="L342">
        <f>concat("Settled:",(O342*1000))</f>
        <v>Settled:7716.700000000001</v>
      </c>
      <c s="21" r="M342">
        <v>0</v>
      </c>
      <c s="3" r="N342"/>
      <c s="10" r="O342">
        <v>7.7167</v>
      </c>
      <c s="13" r="P342">
        <v>-0.367</v>
      </c>
      <c s="13" r="Q342">
        <v>-12.95</v>
      </c>
      <c s="13" r="R342">
        <v>49.4</v>
      </c>
      <c s="13" r="S342">
        <v>0.15</v>
      </c>
      <c s="11" r="T342">
        <f>IF((O342=0),(W342*8),((R342/O342)*8))</f>
        <v>51.2136016691073</v>
      </c>
      <c s="11" r="U342">
        <f>IF((T342=0),0,(R342/T342))</f>
        <v>0.9645875</v>
      </c>
      <c s="4" r="V342"/>
      <c s="13" r="W342">
        <v>10.83</v>
      </c>
      <c s="24" r="X342">
        <v>0.847</v>
      </c>
    </row>
    <row r="343">
      <c s="16" r="A343">
        <v>40739.2083333333</v>
      </c>
      <c s="6" r="B343">
        <f>A343+time(5,0,0)</f>
        <v>40739.4166666667</v>
      </c>
      <c s="19" r="C343">
        <f>date(year(B343),month(B343),day(B343))</f>
        <v>40739</v>
      </c>
      <c s="17" r="D343">
        <f>hour(B343)</f>
        <v>10</v>
      </c>
      <c s="28" r="E343">
        <f>(8-G343)-M343</f>
        <v>8</v>
      </c>
      <c s="10" r="F343">
        <v>8</v>
      </c>
      <c s="21" r="G343">
        <v>0</v>
      </c>
      <c t="str" s="21" r="H343">
        <f>concat("AESbid:",(E343*1000))</f>
        <v>AESbid:8000</v>
      </c>
      <c t="str" s="21" r="I343">
        <f>concat("NYISOsched:",(F343*1000))</f>
        <v>NYISOsched:8000</v>
      </c>
      <c t="s" s="21" r="J343">
        <v>21</v>
      </c>
      <c t="str" s="21" r="K343">
        <f>concat("Planned:",(M343*1000))</f>
        <v>Planned:0</v>
      </c>
      <c t="str" s="5" r="L343">
        <f>concat("Settled:",(O343*1000))</f>
        <v>Settled:8000</v>
      </c>
      <c s="21" r="M343">
        <v>0</v>
      </c>
      <c s="3" r="N343"/>
      <c s="10" r="O343">
        <v>8</v>
      </c>
      <c s="13" r="P343">
        <v>-0.607</v>
      </c>
      <c s="13" r="Q343">
        <v>-14.49</v>
      </c>
      <c s="13" r="R343">
        <v>117.13</v>
      </c>
      <c s="13" r="S343">
        <v>0.01</v>
      </c>
      <c s="11" r="T343">
        <f>IF((O343=0),(W343*8),((R343/O343)*8))</f>
        <v>117.13</v>
      </c>
      <c s="11" r="U343">
        <f>IF((T343=0),0,(R343/T343))</f>
        <v>1</v>
      </c>
      <c s="4" r="V343"/>
      <c s="13" r="W343">
        <v>10.58</v>
      </c>
      <c s="24" r="X343">
        <v>0.072</v>
      </c>
    </row>
    <row r="344">
      <c s="16" r="A344">
        <v>40739.25</v>
      </c>
      <c s="6" r="B344">
        <f>A344+time(5,0,0)</f>
        <v>40739.4583333333</v>
      </c>
      <c s="19" r="C344">
        <f>date(year(B344),month(B344),day(B344))</f>
        <v>40739</v>
      </c>
      <c s="17" r="D344">
        <f>hour(B344)</f>
        <v>11</v>
      </c>
      <c s="28" r="E344">
        <f>(8-G344)-M344</f>
        <v>8</v>
      </c>
      <c s="10" r="F344">
        <v>8</v>
      </c>
      <c s="21" r="G344">
        <v>0</v>
      </c>
      <c t="str" s="21" r="H344">
        <f>concat("AESbid:",(E344*1000))</f>
        <v>AESbid:8000</v>
      </c>
      <c t="str" s="21" r="I344">
        <f>concat("NYISOsched:",(F344*1000))</f>
        <v>NYISOsched:8000</v>
      </c>
      <c t="s" s="21" r="J344">
        <v>21</v>
      </c>
      <c t="str" s="21" r="K344">
        <f>concat("Planned:",(M344*1000))</f>
        <v>Planned:0</v>
      </c>
      <c t="str" s="5" r="L344">
        <f>concat("Settled:",(O344*1000))</f>
        <v>Settled:7950</v>
      </c>
      <c s="21" r="M344">
        <v>0</v>
      </c>
      <c s="3" r="N344"/>
      <c s="10" r="O344">
        <v>7.95</v>
      </c>
      <c s="13" r="P344">
        <v>0.281</v>
      </c>
      <c s="13" r="Q344">
        <v>8.46</v>
      </c>
      <c s="13" r="R344">
        <v>107.16</v>
      </c>
      <c s="13" r="S344">
        <v>0.16</v>
      </c>
      <c s="11" r="T344">
        <f>IF((O344=0),(W344*8),((R344/O344)*8))</f>
        <v>107.833962264151</v>
      </c>
      <c s="11" r="U344">
        <f>IF((T344=0),0,(R344/T344))</f>
        <v>0.99375</v>
      </c>
      <c s="4" r="V344"/>
      <c s="13" r="W344">
        <v>12.99</v>
      </c>
      <c s="24" r="X344">
        <v>0.936</v>
      </c>
    </row>
    <row r="345">
      <c s="16" r="A345">
        <v>40739.2916666667</v>
      </c>
      <c s="6" r="B345">
        <f>A345+time(5,0,0)</f>
        <v>40739.5</v>
      </c>
      <c s="19" r="C345">
        <f>date(year(B345),month(B345),day(B345))</f>
        <v>40739</v>
      </c>
      <c s="17" r="D345">
        <f>hour(B345)</f>
        <v>12</v>
      </c>
      <c s="28" r="E345">
        <f>(8-G345)-M345</f>
        <v>8</v>
      </c>
      <c s="10" r="F345">
        <v>8</v>
      </c>
      <c s="21" r="G345">
        <v>0</v>
      </c>
      <c t="str" s="21" r="H345">
        <f>concat("AESbid:",(E345*1000))</f>
        <v>AESbid:8000</v>
      </c>
      <c t="str" s="21" r="I345">
        <f>concat("NYISOsched:",(F345*1000))</f>
        <v>NYISOsched:8000</v>
      </c>
      <c t="s" s="21" r="J345">
        <v>21</v>
      </c>
      <c t="str" s="21" r="K345">
        <f>concat("Planned:",(M345*1000))</f>
        <v>Planned:0</v>
      </c>
      <c t="str" s="5" r="L345">
        <f>concat("Settled:",(O345*1000))</f>
        <v>Settled:7391.7</v>
      </c>
      <c s="21" r="M345">
        <v>0</v>
      </c>
      <c s="3" r="N345"/>
      <c s="10" r="O345">
        <v>7.3917</v>
      </c>
      <c s="13" r="P345">
        <v>-0.427</v>
      </c>
      <c s="13" r="Q345">
        <v>-15.27</v>
      </c>
      <c s="13" r="R345">
        <v>73.81</v>
      </c>
      <c s="13" r="S345">
        <v>0.07</v>
      </c>
      <c s="11" r="T345">
        <f>IF((O345=0),(W345*8),((R345/O345)*8))</f>
        <v>79.8841944342979</v>
      </c>
      <c s="11" r="U345">
        <f>IF((T345=0),0,(R345/T345))</f>
        <v>0.9239625</v>
      </c>
      <c s="4" r="V345"/>
      <c s="13" r="W345">
        <v>11.25</v>
      </c>
      <c s="24" r="X345">
        <v>0.379</v>
      </c>
    </row>
    <row r="346">
      <c s="16" r="A346">
        <v>40739.3333333333</v>
      </c>
      <c s="6" r="B346">
        <f>A346+time(5,0,0)</f>
        <v>40739.5416666667</v>
      </c>
      <c s="19" r="C346">
        <f>date(year(B346),month(B346),day(B346))</f>
        <v>40739</v>
      </c>
      <c s="17" r="D346">
        <f>hour(B346)</f>
        <v>13</v>
      </c>
      <c s="28" r="E346">
        <f>(8-G346)-M346</f>
        <v>8</v>
      </c>
      <c s="10" r="F346">
        <v>8</v>
      </c>
      <c s="21" r="G346">
        <v>0</v>
      </c>
      <c t="str" s="21" r="H346">
        <f>concat("AESbid:",(E346*1000))</f>
        <v>AESbid:8000</v>
      </c>
      <c t="str" s="21" r="I346">
        <f>concat("NYISOsched:",(F346*1000))</f>
        <v>NYISOsched:8000</v>
      </c>
      <c t="s" s="21" r="J346">
        <v>21</v>
      </c>
      <c t="str" s="21" r="K346">
        <f>concat("Planned:",(M346*1000))</f>
        <v>Planned:0</v>
      </c>
      <c t="str" s="5" r="L346">
        <f>concat("Settled:",(O346*1000))</f>
        <v>Settled:7391.7</v>
      </c>
      <c s="21" r="M346">
        <v>0</v>
      </c>
      <c s="3" r="N346"/>
      <c s="10" r="O346">
        <v>7.3917</v>
      </c>
      <c s="13" r="P346">
        <v>-0.214</v>
      </c>
      <c s="13" r="Q346">
        <v>-7.7</v>
      </c>
      <c s="13" r="R346">
        <v>61.59</v>
      </c>
      <c s="13" r="S346">
        <v>0.07</v>
      </c>
      <c s="11" r="T346">
        <f>IF((O346=0),(W346*8),((R346/O346)*8))</f>
        <v>66.6585494541175</v>
      </c>
      <c s="11" r="U346">
        <f>IF((T346=0),0,(R346/T346))</f>
        <v>0.9239625</v>
      </c>
      <c s="4" r="V346"/>
      <c s="13" r="W346">
        <v>8</v>
      </c>
      <c s="24" r="X346">
        <v>0.427</v>
      </c>
    </row>
    <row r="347">
      <c s="16" r="A347">
        <v>40739.375</v>
      </c>
      <c s="6" r="B347">
        <f>A347+time(5,0,0)</f>
        <v>40739.5833333333</v>
      </c>
      <c s="19" r="C347">
        <f>date(year(B347),month(B347),day(B347))</f>
        <v>40739</v>
      </c>
      <c s="17" r="D347">
        <f>hour(B347)</f>
        <v>14</v>
      </c>
      <c s="28" r="E347">
        <f>(8-G347)-M347</f>
        <v>8</v>
      </c>
      <c s="10" r="F347">
        <v>8</v>
      </c>
      <c s="21" r="G347">
        <v>0</v>
      </c>
      <c t="str" s="21" r="H347">
        <f>concat("AESbid:",(E347*1000))</f>
        <v>AESbid:8000</v>
      </c>
      <c t="str" s="21" r="I347">
        <f>concat("NYISOsched:",(F347*1000))</f>
        <v>NYISOsched:8000</v>
      </c>
      <c t="s" s="21" r="J347">
        <v>21</v>
      </c>
      <c t="str" s="21" r="K347">
        <f>concat("Planned:",(M347*1000))</f>
        <v>Planned:0</v>
      </c>
      <c t="str" s="5" r="L347">
        <f>concat("Settled:",(O347*1000))</f>
        <v>Settled:7433.3</v>
      </c>
      <c s="21" r="M347">
        <v>0</v>
      </c>
      <c s="3" r="N347"/>
      <c s="10" r="O347">
        <v>7.4333</v>
      </c>
      <c s="13" r="P347">
        <v>-0.447</v>
      </c>
      <c s="13" r="Q347">
        <v>-16.94</v>
      </c>
      <c s="13" r="R347">
        <v>62.92</v>
      </c>
      <c s="13" r="S347">
        <v>0.1</v>
      </c>
      <c s="11" r="T347">
        <f>IF((O347=0),(W347*8),((R347/O347)*8))</f>
        <v>67.7168955914601</v>
      </c>
      <c s="11" r="U347">
        <f>IF((T347=0),0,(R347/T347))</f>
        <v>0.9291625</v>
      </c>
      <c s="4" r="V347"/>
      <c s="13" r="W347">
        <v>8</v>
      </c>
      <c s="24" r="X347">
        <v>0.559</v>
      </c>
    </row>
    <row r="348">
      <c s="16" r="A348">
        <v>40739.4166666667</v>
      </c>
      <c s="6" r="B348">
        <f>A348+time(5,0,0)</f>
        <v>40739.625</v>
      </c>
      <c s="19" r="C348">
        <f>date(year(B348),month(B348),day(B348))</f>
        <v>40739</v>
      </c>
      <c s="17" r="D348">
        <f>hour(B348)</f>
        <v>15</v>
      </c>
      <c s="28" r="E348">
        <f>(8-G348)-M348</f>
        <v>8</v>
      </c>
      <c s="10" r="F348">
        <v>8</v>
      </c>
      <c s="21" r="G348">
        <v>0</v>
      </c>
      <c t="str" s="21" r="H348">
        <f>concat("AESbid:",(E348*1000))</f>
        <v>AESbid:8000</v>
      </c>
      <c t="str" s="21" r="I348">
        <f>concat("NYISOsched:",(F348*1000))</f>
        <v>NYISOsched:8000</v>
      </c>
      <c t="s" s="21" r="J348">
        <v>21</v>
      </c>
      <c t="str" s="21" r="K348">
        <f>concat("Planned:",(M348*1000))</f>
        <v>Planned:0</v>
      </c>
      <c t="str" s="5" r="L348">
        <f>concat("Settled:",(O348*1000))</f>
        <v>Settled:7916.7</v>
      </c>
      <c s="21" r="M348">
        <v>0</v>
      </c>
      <c s="3" r="N348"/>
      <c s="10" r="O348">
        <v>7.9167</v>
      </c>
      <c s="13" r="P348">
        <v>-0.528</v>
      </c>
      <c s="13" r="Q348">
        <v>-22.95</v>
      </c>
      <c s="13" r="R348">
        <v>96.98</v>
      </c>
      <c s="13" r="S348">
        <v>0.06</v>
      </c>
      <c s="11" r="T348">
        <f>IF((O348=0),(W348*8),((R348/O348)*8))</f>
        <v>98.0004294718759</v>
      </c>
      <c s="11" r="U348">
        <f>IF((T348=0),0,(R348/T348))</f>
        <v>0.9895875</v>
      </c>
      <c s="4" r="V348"/>
      <c s="13" r="W348">
        <v>14</v>
      </c>
      <c s="24" r="X348">
        <v>0.346</v>
      </c>
    </row>
    <row r="349">
      <c s="16" r="A349">
        <v>40739.4583333333</v>
      </c>
      <c s="6" r="B349">
        <f>A349+time(5,0,0)</f>
        <v>40739.6666666667</v>
      </c>
      <c s="19" r="C349">
        <f>date(year(B349),month(B349),day(B349))</f>
        <v>40739</v>
      </c>
      <c s="17" r="D349">
        <f>hour(B349)</f>
        <v>16</v>
      </c>
      <c s="28" r="E349">
        <f>(8-G349)-M349</f>
        <v>8</v>
      </c>
      <c s="10" r="F349">
        <v>8</v>
      </c>
      <c s="21" r="G349">
        <v>0</v>
      </c>
      <c t="str" s="21" r="H349">
        <f>concat("AESbid:",(E349*1000))</f>
        <v>AESbid:8000</v>
      </c>
      <c t="str" s="21" r="I349">
        <f>concat("NYISOsched:",(F349*1000))</f>
        <v>NYISOsched:8000</v>
      </c>
      <c t="s" s="21" r="J349">
        <v>21</v>
      </c>
      <c t="str" s="21" r="K349">
        <f>concat("Planned:",(M349*1000))</f>
        <v>Planned:0</v>
      </c>
      <c t="str" s="5" r="L349">
        <f>concat("Settled:",(O349*1000))</f>
        <v>Settled:8000</v>
      </c>
      <c s="21" r="M349">
        <v>0</v>
      </c>
      <c s="3" r="N349"/>
      <c s="10" r="O349">
        <v>8</v>
      </c>
      <c s="13" r="P349">
        <v>-0.576</v>
      </c>
      <c s="13" r="Q349">
        <v>-24.14</v>
      </c>
      <c s="13" r="R349">
        <v>111.06</v>
      </c>
      <c s="13" r="S349">
        <v>0.12</v>
      </c>
      <c s="11" r="T349">
        <f>IF((O349=0),(W349*8),((R349/O349)*8))</f>
        <v>111.06</v>
      </c>
      <c s="11" r="U349">
        <f>IF((T349=0),0,(R349/T349))</f>
        <v>1</v>
      </c>
      <c s="4" r="V349"/>
      <c s="13" r="W349">
        <v>14</v>
      </c>
      <c s="24" r="X349">
        <v>0.706</v>
      </c>
    </row>
    <row r="350">
      <c s="16" r="A350">
        <v>40739.5</v>
      </c>
      <c s="6" r="B350">
        <f>A350+time(5,0,0)</f>
        <v>40739.7083333333</v>
      </c>
      <c s="19" r="C350">
        <f>date(year(B350),month(B350),day(B350))</f>
        <v>40739</v>
      </c>
      <c s="17" r="D350">
        <f>hour(B350)</f>
        <v>17</v>
      </c>
      <c s="28" r="E350">
        <f>(8-G350)-M350</f>
        <v>8</v>
      </c>
      <c s="10" r="F350">
        <v>8</v>
      </c>
      <c s="21" r="G350">
        <v>0</v>
      </c>
      <c t="str" s="21" r="H350">
        <f>concat("AESbid:",(E350*1000))</f>
        <v>AESbid:8000</v>
      </c>
      <c t="str" s="21" r="I350">
        <f>concat("NYISOsched:",(F350*1000))</f>
        <v>NYISOsched:8000</v>
      </c>
      <c t="s" s="21" r="J350">
        <v>21</v>
      </c>
      <c t="str" s="21" r="K350">
        <f>concat("Planned:",(M350*1000))</f>
        <v>Planned:0</v>
      </c>
      <c t="str" s="5" r="L350">
        <f>concat("Settled:",(O350*1000))</f>
        <v>Settled:8000</v>
      </c>
      <c s="21" r="M350">
        <v>0</v>
      </c>
      <c s="3" r="N350"/>
      <c s="10" r="O350">
        <v>8</v>
      </c>
      <c s="13" r="P350">
        <v>0.144</v>
      </c>
      <c s="13" r="Q350">
        <v>6.77</v>
      </c>
      <c s="13" r="R350">
        <v>91.4</v>
      </c>
      <c s="13" r="S350">
        <v>0.11</v>
      </c>
      <c s="11" r="T350">
        <f>IF((O350=0),(W350*8),((R350/O350)*8))</f>
        <v>91.4</v>
      </c>
      <c s="11" r="U350">
        <f>IF((T350=0),0,(R350/T350))</f>
        <v>1</v>
      </c>
      <c s="4" r="V350"/>
      <c s="13" r="W350">
        <v>14</v>
      </c>
      <c s="24" r="X350">
        <v>0.641</v>
      </c>
    </row>
    <row r="351">
      <c s="16" r="A351">
        <v>40739.5416666667</v>
      </c>
      <c s="6" r="B351">
        <f>A351+time(5,0,0)</f>
        <v>40739.75</v>
      </c>
      <c s="19" r="C351">
        <f>date(year(B351),month(B351),day(B351))</f>
        <v>40739</v>
      </c>
      <c s="17" r="D351">
        <f>hour(B351)</f>
        <v>18</v>
      </c>
      <c s="28" r="E351">
        <f>(8-G351)-M351</f>
        <v>8</v>
      </c>
      <c s="10" r="F351">
        <v>8</v>
      </c>
      <c s="21" r="G351">
        <v>0</v>
      </c>
      <c t="str" s="21" r="H351">
        <f>concat("AESbid:",(E351*1000))</f>
        <v>AESbid:8000</v>
      </c>
      <c t="str" s="21" r="I351">
        <f>concat("NYISOsched:",(F351*1000))</f>
        <v>NYISOsched:8000</v>
      </c>
      <c t="s" s="21" r="J351">
        <v>21</v>
      </c>
      <c t="str" s="21" r="K351">
        <f>concat("Planned:",(M351*1000))</f>
        <v>Planned:0</v>
      </c>
      <c t="str" s="5" r="L351">
        <f>concat("Settled:",(O351*1000))</f>
        <v>Settled:8000</v>
      </c>
      <c s="21" r="M351">
        <v>0</v>
      </c>
      <c s="3" r="N351"/>
      <c s="10" r="O351">
        <v>8</v>
      </c>
      <c s="13" r="P351">
        <v>-0.427</v>
      </c>
      <c s="13" r="Q351">
        <v>-25.28</v>
      </c>
      <c s="13" r="R351">
        <v>112</v>
      </c>
      <c s="13" r="S351">
        <v>0.05</v>
      </c>
      <c s="11" r="T351">
        <f>IF((O351=0),(W351*8),((R351/O351)*8))</f>
        <v>112</v>
      </c>
      <c s="11" r="U351">
        <f>IF((T351=0),0,(R351/T351))</f>
        <v>1</v>
      </c>
      <c s="4" r="V351"/>
      <c s="13" r="W351">
        <v>14</v>
      </c>
      <c s="24" r="X351">
        <v>0.262</v>
      </c>
    </row>
    <row r="352">
      <c s="16" r="A352">
        <v>40739.5833333333</v>
      </c>
      <c s="6" r="B352">
        <f>A352+time(5,0,0)</f>
        <v>40739.7916666667</v>
      </c>
      <c s="19" r="C352">
        <f>date(year(B352),month(B352),day(B352))</f>
        <v>40739</v>
      </c>
      <c s="17" r="D352">
        <f>hour(B352)</f>
        <v>19</v>
      </c>
      <c s="28" r="E352">
        <f>(8-G352)-M352</f>
        <v>8</v>
      </c>
      <c s="10" r="F352">
        <v>8</v>
      </c>
      <c s="21" r="G352">
        <v>0</v>
      </c>
      <c t="str" s="21" r="H352">
        <f>concat("AESbid:",(E352*1000))</f>
        <v>AESbid:8000</v>
      </c>
      <c t="str" s="21" r="I352">
        <f>concat("NYISOsched:",(F352*1000))</f>
        <v>NYISOsched:8000</v>
      </c>
      <c t="s" s="21" r="J352">
        <v>21</v>
      </c>
      <c t="str" s="21" r="K352">
        <f>concat("Planned:",(M352*1000))</f>
        <v>Planned:0</v>
      </c>
      <c t="str" s="5" r="L352">
        <f>concat("Settled:",(O352*1000))</f>
        <v>Settled:8000</v>
      </c>
      <c s="21" r="M352">
        <v>0</v>
      </c>
      <c s="3" r="N352"/>
      <c s="10" r="O352">
        <v>8</v>
      </c>
      <c s="13" r="P352">
        <v>-0.316</v>
      </c>
      <c s="13" r="Q352">
        <v>-19.79</v>
      </c>
      <c s="13" r="R352">
        <v>129.48</v>
      </c>
      <c s="13" r="S352">
        <v>0.11</v>
      </c>
      <c s="11" r="T352">
        <f>IF((O352=0),(W352*8),((R352/O352)*8))</f>
        <v>129.48</v>
      </c>
      <c s="11" r="U352">
        <f>IF((T352=0),0,(R352/T352))</f>
        <v>1</v>
      </c>
      <c s="4" r="V352"/>
      <c s="13" r="W352">
        <v>14</v>
      </c>
      <c s="24" r="X352">
        <v>0.646</v>
      </c>
    </row>
    <row r="353">
      <c s="16" r="A353">
        <v>40739.625</v>
      </c>
      <c s="6" r="B353">
        <f>A353+time(5,0,0)</f>
        <v>40739.8333333333</v>
      </c>
      <c s="19" r="C353">
        <f>date(year(B353),month(B353),day(B353))</f>
        <v>40739</v>
      </c>
      <c s="17" r="D353">
        <f>hour(B353)</f>
        <v>20</v>
      </c>
      <c s="28" r="E353">
        <f>(8-G353)-M353</f>
        <v>8</v>
      </c>
      <c s="10" r="F353">
        <v>8</v>
      </c>
      <c s="21" r="G353">
        <v>0</v>
      </c>
      <c t="str" s="21" r="H353">
        <f>concat("AESbid:",(E353*1000))</f>
        <v>AESbid:8000</v>
      </c>
      <c t="str" s="21" r="I353">
        <f>concat("NYISOsched:",(F353*1000))</f>
        <v>NYISOsched:8000</v>
      </c>
      <c t="s" s="21" r="J353">
        <v>21</v>
      </c>
      <c t="str" s="21" r="K353">
        <f>concat("Planned:",(M353*1000))</f>
        <v>Planned:0</v>
      </c>
      <c t="str" s="5" r="L353">
        <f>concat("Settled:",(O353*1000))</f>
        <v>Settled:8000</v>
      </c>
      <c s="21" r="M353">
        <v>0</v>
      </c>
      <c s="3" r="N353"/>
      <c s="10" r="O353">
        <v>8</v>
      </c>
      <c s="13" r="P353">
        <v>-0.521</v>
      </c>
      <c s="13" r="Q353">
        <v>-40.97</v>
      </c>
      <c s="13" r="R353">
        <v>228.39</v>
      </c>
      <c s="13" r="S353">
        <v>0.07</v>
      </c>
      <c s="11" r="T353">
        <f>IF((O353=0),(W353*8),((R353/O353)*8))</f>
        <v>228.39</v>
      </c>
      <c s="11" r="U353">
        <f>IF((T353=0),0,(R353/T353))</f>
        <v>1</v>
      </c>
      <c s="4" r="V353"/>
      <c s="13" r="W353">
        <v>14</v>
      </c>
      <c s="24" r="X353">
        <v>0.415</v>
      </c>
    </row>
    <row r="354">
      <c s="16" r="A354">
        <v>40739.6666666667</v>
      </c>
      <c s="6" r="B354">
        <f>A354+time(5,0,0)</f>
        <v>40739.875</v>
      </c>
      <c s="19" r="C354">
        <f>date(year(B354),month(B354),day(B354))</f>
        <v>40739</v>
      </c>
      <c s="17" r="D354">
        <f>hour(B354)</f>
        <v>21</v>
      </c>
      <c s="28" r="E354">
        <f>(8-G354)-M354</f>
        <v>8</v>
      </c>
      <c s="10" r="F354">
        <v>8</v>
      </c>
      <c s="21" r="G354">
        <v>0</v>
      </c>
      <c t="str" s="21" r="H354">
        <f>concat("AESbid:",(E354*1000))</f>
        <v>AESbid:8000</v>
      </c>
      <c t="str" s="21" r="I354">
        <f>concat("NYISOsched:",(F354*1000))</f>
        <v>NYISOsched:8000</v>
      </c>
      <c t="s" s="21" r="J354">
        <v>21</v>
      </c>
      <c t="str" s="21" r="K354">
        <f>concat("Planned:",(M354*1000))</f>
        <v>Planned:0</v>
      </c>
      <c t="str" s="5" r="L354">
        <f>concat("Settled:",(O354*1000))</f>
        <v>Settled:8000</v>
      </c>
      <c s="21" r="M354">
        <v>0</v>
      </c>
      <c s="3" r="N354"/>
      <c s="10" r="O354">
        <v>8</v>
      </c>
      <c s="13" r="P354">
        <v>-0.112</v>
      </c>
      <c s="13" r="Q354">
        <v>-6.72</v>
      </c>
      <c s="13" r="R354">
        <v>141.93</v>
      </c>
      <c s="13" r="S354">
        <v>0.17</v>
      </c>
      <c s="11" r="T354">
        <f>IF((O354=0),(W354*8),((R354/O354)*8))</f>
        <v>141.93</v>
      </c>
      <c s="11" r="U354">
        <f>IF((T354=0),0,(R354/T354))</f>
        <v>1</v>
      </c>
      <c s="4" r="V354"/>
      <c s="13" r="W354">
        <v>14</v>
      </c>
      <c s="24" r="X354">
        <v>0.994</v>
      </c>
    </row>
    <row r="355">
      <c s="16" r="A355">
        <v>40739.7083333333</v>
      </c>
      <c s="6" r="B355">
        <f>A355+time(5,0,0)</f>
        <v>40739.9166666667</v>
      </c>
      <c s="19" r="C355">
        <f>date(year(B355),month(B355),day(B355))</f>
        <v>40739</v>
      </c>
      <c s="17" r="D355">
        <f>hour(B355)</f>
        <v>22</v>
      </c>
      <c s="28" r="E355">
        <f>(8-G355)-M355</f>
        <v>8</v>
      </c>
      <c s="10" r="F355">
        <v>8</v>
      </c>
      <c s="21" r="G355">
        <v>0</v>
      </c>
      <c t="str" s="21" r="H355">
        <f>concat("AESbid:",(E355*1000))</f>
        <v>AESbid:8000</v>
      </c>
      <c t="str" s="21" r="I355">
        <f>concat("NYISOsched:",(F355*1000))</f>
        <v>NYISOsched:8000</v>
      </c>
      <c t="s" s="21" r="J355">
        <v>21</v>
      </c>
      <c t="str" s="21" r="K355">
        <f>concat("Planned:",(M355*1000))</f>
        <v>Planned:0</v>
      </c>
      <c t="str" s="5" r="L355">
        <f>concat("Settled:",(O355*1000))</f>
        <v>Settled:8000</v>
      </c>
      <c s="21" r="M355">
        <v>0</v>
      </c>
      <c s="3" r="N355"/>
      <c s="10" r="O355">
        <v>8</v>
      </c>
      <c s="13" r="P355">
        <v>-0.946</v>
      </c>
      <c s="13" r="Q355">
        <v>-168.99</v>
      </c>
      <c s="13" r="R355">
        <v>943.01</v>
      </c>
      <c s="13" r="S355">
        <v>0.08</v>
      </c>
      <c s="11" r="T355">
        <f>IF((O355=0),(W355*8),((R355/O355)*8))</f>
        <v>943.01</v>
      </c>
      <c s="11" r="U355">
        <f>IF((T355=0),0,(R355/T355))</f>
        <v>1</v>
      </c>
      <c s="4" r="V355"/>
      <c s="13" r="W355">
        <v>14</v>
      </c>
      <c s="24" r="X355">
        <v>0.475</v>
      </c>
    </row>
    <row r="356">
      <c s="16" r="A356">
        <v>40739.75</v>
      </c>
      <c s="6" r="B356">
        <f>A356+time(5,0,0)</f>
        <v>40739.9583333333</v>
      </c>
      <c s="19" r="C356">
        <f>date(year(B356),month(B356),day(B356))</f>
        <v>40739</v>
      </c>
      <c s="17" r="D356">
        <f>hour(B356)</f>
        <v>23</v>
      </c>
      <c s="28" r="E356">
        <f>(8-G356)-M356</f>
        <v>8</v>
      </c>
      <c s="10" r="F356">
        <v>8</v>
      </c>
      <c s="21" r="G356">
        <v>0</v>
      </c>
      <c t="str" s="21" r="H356">
        <f>concat("AESbid:",(E356*1000))</f>
        <v>AESbid:8000</v>
      </c>
      <c t="str" s="21" r="I356">
        <f>concat("NYISOsched:",(F356*1000))</f>
        <v>NYISOsched:8000</v>
      </c>
      <c t="s" s="21" r="J356">
        <v>21</v>
      </c>
      <c t="str" s="21" r="K356">
        <f>concat("Planned:",(M356*1000))</f>
        <v>Planned:0</v>
      </c>
      <c t="str" s="5" r="L356">
        <f>concat("Settled:",(O356*1000))</f>
        <v>Settled:7991.7</v>
      </c>
      <c s="21" r="M356">
        <v>0</v>
      </c>
      <c s="3" r="N356"/>
      <c s="10" r="O356">
        <v>7.9917</v>
      </c>
      <c s="13" r="P356">
        <v>-0.29</v>
      </c>
      <c s="13" r="Q356">
        <v>-14.95</v>
      </c>
      <c s="13" r="R356">
        <v>111.88</v>
      </c>
      <c s="13" r="S356">
        <v>0.01</v>
      </c>
      <c s="11" r="T356">
        <f>IF((O356=0),(W356*8),((R356/O356)*8))</f>
        <v>111.996196053405</v>
      </c>
      <c s="11" r="U356">
        <f>IF((T356=0),0,(R356/T356))</f>
        <v>0.9989625</v>
      </c>
      <c s="4" r="V356"/>
      <c s="13" r="W356">
        <v>14</v>
      </c>
      <c s="24" r="X356">
        <v>0.058</v>
      </c>
    </row>
    <row r="357">
      <c s="16" r="A357">
        <v>40739.7916666667</v>
      </c>
      <c s="19" r="B357">
        <f>A357+time(5,0,0)</f>
        <v>40740</v>
      </c>
      <c s="19" r="C357">
        <f>date(year(B357),month(B357),day(B357))</f>
        <v>40740</v>
      </c>
      <c s="17" r="D357">
        <f>hour(B357)</f>
        <v>0</v>
      </c>
      <c s="28" r="E357">
        <f>(8-G357)-M357</f>
        <v>8</v>
      </c>
      <c s="10" r="F357">
        <v>8</v>
      </c>
      <c s="21" r="G357">
        <v>0</v>
      </c>
      <c t="str" s="21" r="H357">
        <f>concat("AESbid:",(E357*1000))</f>
        <v>AESbid:8000</v>
      </c>
      <c t="str" s="21" r="I357">
        <f>concat("NYISOsched:",(F357*1000))</f>
        <v>NYISOsched:8000</v>
      </c>
      <c t="s" s="21" r="J357">
        <v>21</v>
      </c>
      <c t="str" s="21" r="K357">
        <f>concat("Planned:",(M357*1000))</f>
        <v>Planned:0</v>
      </c>
      <c t="str" s="5" r="L357">
        <f>concat("Settled:",(O357*1000))</f>
        <v>Settled:8000</v>
      </c>
      <c s="21" r="M357">
        <v>0</v>
      </c>
      <c s="3" r="N357"/>
      <c s="10" r="O357">
        <v>8</v>
      </c>
      <c s="13" r="P357">
        <v>-0.316</v>
      </c>
      <c s="13" r="Q357">
        <v>-15.38</v>
      </c>
      <c s="13" r="R357">
        <v>102.48</v>
      </c>
      <c s="13" r="S357">
        <v>0.04</v>
      </c>
      <c s="11" r="T357">
        <f>IF((O357=0),(W357*8),((R357/O357)*8))</f>
        <v>102.48</v>
      </c>
      <c s="11" r="U357">
        <f>IF((T357=0),0,(R357/T357))</f>
        <v>1</v>
      </c>
      <c s="4" r="V357"/>
      <c s="13" r="W357">
        <v>14</v>
      </c>
      <c s="24" r="X357">
        <v>0.25</v>
      </c>
    </row>
    <row r="358">
      <c s="16" r="A358">
        <v>40739.8333333333</v>
      </c>
      <c s="6" r="B358">
        <f>A358+time(5,0,0)</f>
        <v>40740.0416666667</v>
      </c>
      <c s="19" r="C358">
        <f>date(year(B358),month(B358),day(B358))</f>
        <v>40740</v>
      </c>
      <c s="17" r="D358">
        <f>hour(B358)</f>
        <v>1</v>
      </c>
      <c s="28" r="E358">
        <f>(8-G358)-M358</f>
        <v>8</v>
      </c>
      <c s="10" r="F358">
        <v>8</v>
      </c>
      <c s="21" r="G358">
        <v>0</v>
      </c>
      <c t="str" s="21" r="H358">
        <f>concat("AESbid:",(E358*1000))</f>
        <v>AESbid:8000</v>
      </c>
      <c t="str" s="21" r="I358">
        <f>concat("NYISOsched:",(F358*1000))</f>
        <v>NYISOsched:8000</v>
      </c>
      <c t="s" s="21" r="J358">
        <v>21</v>
      </c>
      <c t="str" s="21" r="K358">
        <f>concat("Planned:",(M358*1000))</f>
        <v>Planned:0</v>
      </c>
      <c t="str" s="5" r="L358">
        <f>concat("Settled:",(O358*1000))</f>
        <v>Settled:8000</v>
      </c>
      <c s="21" r="M358">
        <v>0</v>
      </c>
      <c s="3" r="N358"/>
      <c s="10" r="O358">
        <v>8</v>
      </c>
      <c s="13" r="P358">
        <v>0.36</v>
      </c>
      <c s="13" r="Q358">
        <v>14.21</v>
      </c>
      <c s="13" r="R358">
        <v>100.63</v>
      </c>
      <c s="13" r="S358">
        <v>0.13</v>
      </c>
      <c s="11" r="T358">
        <f>IF((O358=0),(W358*8),((R358/O358)*8))</f>
        <v>100.63</v>
      </c>
      <c s="11" r="U358">
        <f>IF((T358=0),0,(R358/T358))</f>
        <v>1</v>
      </c>
      <c s="4" r="V358"/>
      <c s="13" r="W358">
        <v>14</v>
      </c>
      <c s="24" r="X358">
        <v>0.734</v>
      </c>
    </row>
    <row r="359">
      <c s="16" r="A359">
        <v>40739.875</v>
      </c>
      <c s="6" r="B359">
        <f>A359+time(5,0,0)</f>
        <v>40740.0833333333</v>
      </c>
      <c s="19" r="C359">
        <f>date(year(B359),month(B359),day(B359))</f>
        <v>40740</v>
      </c>
      <c s="17" r="D359">
        <f>hour(B359)</f>
        <v>2</v>
      </c>
      <c s="28" r="E359">
        <f>(8-G359)-M359</f>
        <v>8</v>
      </c>
      <c s="10" r="F359">
        <v>8</v>
      </c>
      <c s="21" r="G359">
        <v>0</v>
      </c>
      <c t="str" s="21" r="H359">
        <f>concat("AESbid:",(E359*1000))</f>
        <v>AESbid:8000</v>
      </c>
      <c t="str" s="21" r="I359">
        <f>concat("NYISOsched:",(F359*1000))</f>
        <v>NYISOsched:8000</v>
      </c>
      <c t="s" s="21" r="J359">
        <v>21</v>
      </c>
      <c t="str" s="21" r="K359">
        <f>concat("Planned:",(M359*1000))</f>
        <v>Planned:0</v>
      </c>
      <c t="str" s="5" r="L359">
        <f>concat("Settled:",(O359*1000))</f>
        <v>Settled:8000</v>
      </c>
      <c s="21" r="M359">
        <v>0</v>
      </c>
      <c s="3" r="N359"/>
      <c s="10" r="O359">
        <v>8</v>
      </c>
      <c s="13" r="P359">
        <v>-0.729</v>
      </c>
      <c s="13" r="Q359">
        <v>-31.14</v>
      </c>
      <c s="13" r="R359">
        <v>64</v>
      </c>
      <c s="13" r="S359">
        <v>0.09</v>
      </c>
      <c s="11" r="T359">
        <f>IF((O359=0),(W359*8),((R359/O359)*8))</f>
        <v>64</v>
      </c>
      <c s="11" r="U359">
        <f>IF((T359=0),0,(R359/T359))</f>
        <v>1</v>
      </c>
      <c s="4" r="V359"/>
      <c s="13" r="W359">
        <v>10</v>
      </c>
      <c s="24" r="X359">
        <v>0.533</v>
      </c>
    </row>
    <row r="360">
      <c s="16" r="A360">
        <v>40739.9166666667</v>
      </c>
      <c s="6" r="B360">
        <f>A360+time(5,0,0)</f>
        <v>40740.125</v>
      </c>
      <c s="19" r="C360">
        <f>date(year(B360),month(B360),day(B360))</f>
        <v>40740</v>
      </c>
      <c s="17" r="D360">
        <f>hour(B360)</f>
        <v>3</v>
      </c>
      <c s="28" r="E360">
        <f>(8-G360)-M360</f>
        <v>8</v>
      </c>
      <c s="10" r="F360">
        <v>8</v>
      </c>
      <c s="21" r="G360">
        <v>0</v>
      </c>
      <c t="str" s="21" r="H360">
        <f>concat("AESbid:",(E360*1000))</f>
        <v>AESbid:8000</v>
      </c>
      <c t="str" s="21" r="I360">
        <f>concat("NYISOsched:",(F360*1000))</f>
        <v>NYISOsched:8000</v>
      </c>
      <c t="s" s="21" r="J360">
        <v>21</v>
      </c>
      <c t="str" s="21" r="K360">
        <f>concat("Planned:",(M360*1000))</f>
        <v>Planned:0</v>
      </c>
      <c t="str" s="5" r="L360">
        <f>concat("Settled:",(O360*1000))</f>
        <v>Settled:8000</v>
      </c>
      <c s="21" r="M360">
        <v>0</v>
      </c>
      <c s="3" r="N360"/>
      <c s="10" r="O360">
        <v>8</v>
      </c>
      <c s="13" r="P360">
        <v>-0.653</v>
      </c>
      <c s="13" r="Q360">
        <v>-25.63</v>
      </c>
      <c s="13" r="R360">
        <v>64</v>
      </c>
      <c s="13" r="S360">
        <v>0.04</v>
      </c>
      <c s="11" r="T360">
        <f>IF((O360=0),(W360*8),((R360/O360)*8))</f>
        <v>64</v>
      </c>
      <c s="11" r="U360">
        <f>IF((T360=0),0,(R360/T360))</f>
        <v>1</v>
      </c>
      <c s="4" r="V360"/>
      <c s="13" r="W360">
        <v>8.25</v>
      </c>
      <c s="24" r="X360">
        <v>0.242</v>
      </c>
    </row>
    <row r="361">
      <c s="16" r="A361">
        <v>40739.9583333333</v>
      </c>
      <c s="6" r="B361">
        <f>A361+time(5,0,0)</f>
        <v>40740.1666666667</v>
      </c>
      <c s="19" r="C361">
        <f>date(year(B361),month(B361),day(B361))</f>
        <v>40740</v>
      </c>
      <c s="17" r="D361">
        <f>hour(B361)</f>
        <v>4</v>
      </c>
      <c s="28" r="E361">
        <f>(8-G361)-M361</f>
        <v>8</v>
      </c>
      <c s="10" r="F361">
        <v>8</v>
      </c>
      <c s="21" r="G361">
        <v>0</v>
      </c>
      <c t="str" s="21" r="H361">
        <f>concat("AESbid:",(E361*1000))</f>
        <v>AESbid:8000</v>
      </c>
      <c t="str" s="21" r="I361">
        <f>concat("NYISOsched:",(F361*1000))</f>
        <v>NYISOsched:8000</v>
      </c>
      <c t="s" s="21" r="J361">
        <v>21</v>
      </c>
      <c t="str" s="21" r="K361">
        <f>concat("Planned:",(M361*1000))</f>
        <v>Planned:0</v>
      </c>
      <c t="str" s="5" r="L361">
        <f>concat("Settled:",(O361*1000))</f>
        <v>Settled:8000</v>
      </c>
      <c s="21" r="M361">
        <v>0</v>
      </c>
      <c s="3" r="N361"/>
      <c s="10" r="O361">
        <v>8</v>
      </c>
      <c s="13" r="P361">
        <v>-0.367</v>
      </c>
      <c s="13" r="Q361">
        <v>-14.28</v>
      </c>
      <c s="13" r="R361">
        <v>92.15</v>
      </c>
      <c s="13" r="S361">
        <v>0.12</v>
      </c>
      <c s="11" r="T361">
        <f>IF((O361=0),(W361*8),((R361/O361)*8))</f>
        <v>92.15</v>
      </c>
      <c s="11" r="U361">
        <f>IF((T361=0),0,(R361/T361))</f>
        <v>1</v>
      </c>
      <c s="4" r="V361"/>
      <c s="13" r="W361">
        <v>8</v>
      </c>
      <c s="24" r="X361">
        <v>0.715</v>
      </c>
    </row>
    <row r="362">
      <c s="16" r="A362">
        <v>40740</v>
      </c>
      <c s="6" r="B362">
        <f>A362+time(5,0,0)</f>
        <v>40740.2083333333</v>
      </c>
      <c s="19" r="C362">
        <f>date(year(B362),month(B362),day(B362))</f>
        <v>40740</v>
      </c>
      <c s="17" r="D362">
        <f>hour(B362)</f>
        <v>5</v>
      </c>
      <c s="28" r="E362">
        <f>(8-G362)-M362</f>
        <v>8</v>
      </c>
      <c s="10" r="F362">
        <v>8</v>
      </c>
      <c s="21" r="G362">
        <v>0</v>
      </c>
      <c t="str" s="21" r="H362">
        <f>concat("AESbid:",(E362*1000))</f>
        <v>AESbid:8000</v>
      </c>
      <c t="str" s="21" r="I362">
        <f>concat("NYISOsched:",(F362*1000))</f>
        <v>NYISOsched:8000</v>
      </c>
      <c t="s" s="21" r="J362">
        <v>21</v>
      </c>
      <c t="str" s="21" r="K362">
        <f>concat("Planned:",(M362*1000))</f>
        <v>Planned:0</v>
      </c>
      <c t="str" s="5" r="L362">
        <f>concat("Settled:",(O362*1000))</f>
        <v>Settled:8000</v>
      </c>
      <c s="21" r="M362">
        <v>0</v>
      </c>
      <c s="3" r="N362"/>
      <c s="10" r="O362">
        <v>8</v>
      </c>
      <c s="13" r="P362">
        <v>-0.178</v>
      </c>
      <c s="13" r="Q362">
        <v>-7.02</v>
      </c>
      <c s="13" r="R362">
        <v>50</v>
      </c>
      <c s="13" r="S362">
        <v>0.16</v>
      </c>
      <c s="11" r="T362">
        <f>IF((O362=0),(W362*8),((R362/O362)*8))</f>
        <v>50</v>
      </c>
      <c s="11" r="U362">
        <f>IF((T362=0),0,(R362/T362))</f>
        <v>1</v>
      </c>
      <c s="4" r="V362"/>
      <c s="13" r="W362">
        <v>6.25</v>
      </c>
      <c s="24" r="X362">
        <v>0.902</v>
      </c>
    </row>
    <row r="363">
      <c s="16" r="A363">
        <v>40740.0416666667</v>
      </c>
      <c s="6" r="B363">
        <f>A363+time(5,0,0)</f>
        <v>40740.25</v>
      </c>
      <c s="19" r="C363">
        <f>date(year(B363),month(B363),day(B363))</f>
        <v>40740</v>
      </c>
      <c s="17" r="D363">
        <f>hour(B363)</f>
        <v>6</v>
      </c>
      <c s="28" r="E363">
        <f>(8-G363)-M363</f>
        <v>8</v>
      </c>
      <c s="10" r="F363">
        <v>8</v>
      </c>
      <c s="21" r="G363">
        <v>0</v>
      </c>
      <c t="str" s="21" r="H363">
        <f>concat("AESbid:",(E363*1000))</f>
        <v>AESbid:8000</v>
      </c>
      <c t="str" s="21" r="I363">
        <f>concat("NYISOsched:",(F363*1000))</f>
        <v>NYISOsched:8000</v>
      </c>
      <c t="s" s="21" r="J363">
        <v>21</v>
      </c>
      <c t="str" s="21" r="K363">
        <f>concat("Planned:",(M363*1000))</f>
        <v>Planned:0</v>
      </c>
      <c t="str" s="5" r="L363">
        <f>concat("Settled:",(O363*1000))</f>
        <v>Settled:8000</v>
      </c>
      <c s="21" r="M363">
        <v>0</v>
      </c>
      <c s="3" r="N363"/>
      <c s="10" r="O363">
        <v>8</v>
      </c>
      <c s="13" r="P363">
        <v>-0.617</v>
      </c>
      <c s="13" r="Q363">
        <v>-22.84</v>
      </c>
      <c s="13" r="R363">
        <v>50</v>
      </c>
      <c s="13" r="S363">
        <v>0.08</v>
      </c>
      <c s="11" r="T363">
        <f>IF((O363=0),(W363*8),((R363/O363)*8))</f>
        <v>50</v>
      </c>
      <c s="11" r="U363">
        <f>IF((T363=0),0,(R363/T363))</f>
        <v>1</v>
      </c>
      <c s="4" r="V363"/>
      <c s="13" r="W363">
        <v>6.25</v>
      </c>
      <c s="24" r="X363">
        <v>0.461</v>
      </c>
    </row>
    <row r="364">
      <c s="16" r="A364">
        <v>40740.0833333333</v>
      </c>
      <c s="6" r="B364">
        <f>A364+time(5,0,0)</f>
        <v>40740.2916666667</v>
      </c>
      <c s="19" r="C364">
        <f>date(year(B364),month(B364),day(B364))</f>
        <v>40740</v>
      </c>
      <c s="17" r="D364">
        <f>hour(B364)</f>
        <v>7</v>
      </c>
      <c s="28" r="E364">
        <f>(8-G364)-M364</f>
        <v>8</v>
      </c>
      <c s="10" r="F364">
        <v>8</v>
      </c>
      <c s="21" r="G364">
        <v>0</v>
      </c>
      <c t="str" s="21" r="H364">
        <f>concat("AESbid:",(E364*1000))</f>
        <v>AESbid:8000</v>
      </c>
      <c t="str" s="21" r="I364">
        <f>concat("NYISOsched:",(F364*1000))</f>
        <v>NYISOsched:8000</v>
      </c>
      <c t="s" s="21" r="J364">
        <v>21</v>
      </c>
      <c t="str" s="21" r="K364">
        <f>concat("Planned:",(M364*1000))</f>
        <v>Planned:0</v>
      </c>
      <c t="str" s="5" r="L364">
        <f>concat("Settled:",(O364*1000))</f>
        <v>Settled:8000</v>
      </c>
      <c s="21" r="M364">
        <v>0</v>
      </c>
      <c s="3" r="N364"/>
      <c s="10" r="O364">
        <v>8</v>
      </c>
      <c s="13" r="P364">
        <v>-0.314</v>
      </c>
      <c s="13" r="Q364">
        <v>-10.74</v>
      </c>
      <c s="13" r="R364">
        <v>50</v>
      </c>
      <c s="13" r="S364">
        <v>0.08</v>
      </c>
      <c s="11" r="T364">
        <f>IF((O364=0),(W364*8),((R364/O364)*8))</f>
        <v>50</v>
      </c>
      <c s="11" r="U364">
        <f>IF((T364=0),0,(R364/T364))</f>
        <v>1</v>
      </c>
      <c s="4" r="V364"/>
      <c s="13" r="W364">
        <v>6.25</v>
      </c>
      <c s="24" r="X364">
        <v>0.478</v>
      </c>
    </row>
    <row r="365">
      <c s="16" r="A365">
        <v>40740.125</v>
      </c>
      <c s="6" r="B365">
        <f>A365+time(5,0,0)</f>
        <v>40740.3333333333</v>
      </c>
      <c s="19" r="C365">
        <f>date(year(B365),month(B365),day(B365))</f>
        <v>40740</v>
      </c>
      <c s="17" r="D365">
        <f>hour(B365)</f>
        <v>8</v>
      </c>
      <c s="28" r="E365">
        <f>(8-G365)-M365</f>
        <v>8</v>
      </c>
      <c s="10" r="F365">
        <v>8</v>
      </c>
      <c s="21" r="G365">
        <v>0</v>
      </c>
      <c t="str" s="21" r="H365">
        <f>concat("AESbid:",(E365*1000))</f>
        <v>AESbid:8000</v>
      </c>
      <c t="str" s="21" r="I365">
        <f>concat("NYISOsched:",(F365*1000))</f>
        <v>NYISOsched:8000</v>
      </c>
      <c t="s" s="21" r="J365">
        <v>21</v>
      </c>
      <c t="str" s="21" r="K365">
        <f>concat("Planned:",(M365*1000))</f>
        <v>Planned:0</v>
      </c>
      <c t="str" s="5" r="L365">
        <f>concat("Settled:",(O365*1000))</f>
        <v>Settled:8000</v>
      </c>
      <c s="21" r="M365">
        <v>0</v>
      </c>
      <c s="3" r="N365"/>
      <c s="10" r="O365">
        <v>8</v>
      </c>
      <c s="13" r="P365">
        <v>-0.22</v>
      </c>
      <c s="13" r="Q365">
        <v>-7.02</v>
      </c>
      <c s="13" r="R365">
        <v>52.08</v>
      </c>
      <c s="13" r="S365">
        <v>0.12</v>
      </c>
      <c s="11" r="T365">
        <f>IF((O365=0),(W365*8),((R365/O365)*8))</f>
        <v>52.08</v>
      </c>
      <c s="11" r="U365">
        <f>IF((T365=0),0,(R365/T365))</f>
        <v>1</v>
      </c>
      <c s="4" r="V365"/>
      <c s="13" r="W365">
        <v>6.25</v>
      </c>
      <c s="24" r="X365">
        <v>0.706</v>
      </c>
    </row>
    <row r="366">
      <c s="16" r="A366">
        <v>40740.1666666667</v>
      </c>
      <c s="6" r="B366">
        <f>A366+time(5,0,0)</f>
        <v>40740.375</v>
      </c>
      <c s="19" r="C366">
        <f>date(year(B366),month(B366),day(B366))</f>
        <v>40740</v>
      </c>
      <c s="17" r="D366">
        <f>hour(B366)</f>
        <v>9</v>
      </c>
      <c s="28" r="E366">
        <f>(8-G366)-M366</f>
        <v>8</v>
      </c>
      <c s="10" r="F366">
        <v>8</v>
      </c>
      <c s="21" r="G366">
        <v>0</v>
      </c>
      <c t="str" s="21" r="H366">
        <f>concat("AESbid:",(E366*1000))</f>
        <v>AESbid:8000</v>
      </c>
      <c t="str" s="21" r="I366">
        <f>concat("NYISOsched:",(F366*1000))</f>
        <v>NYISOsched:8000</v>
      </c>
      <c t="s" s="21" r="J366">
        <v>21</v>
      </c>
      <c t="str" s="21" r="K366">
        <f>concat("Planned:",(M366*1000))</f>
        <v>Planned:0</v>
      </c>
      <c t="str" s="5" r="L366">
        <f>concat("Settled:",(O366*1000))</f>
        <v>Settled:8000</v>
      </c>
      <c s="21" r="M366">
        <v>0</v>
      </c>
      <c s="3" r="N366"/>
      <c s="10" r="O366">
        <v>8</v>
      </c>
      <c s="13" r="P366">
        <v>-0.029</v>
      </c>
      <c s="13" r="Q366">
        <v>-0.79</v>
      </c>
      <c s="13" r="R366">
        <v>97.04</v>
      </c>
      <c s="13" r="S366">
        <v>0.23</v>
      </c>
      <c s="11" r="T366">
        <f>IF((O366=0),(W366*8),((R366/O366)*8))</f>
        <v>97.04</v>
      </c>
      <c s="11" r="U366">
        <f>IF((T366=0),0,(R366/T366))</f>
        <v>1</v>
      </c>
      <c s="4" r="V366"/>
      <c s="13" r="W366">
        <v>6.85</v>
      </c>
      <c s="24" r="X366">
        <v>1.332</v>
      </c>
    </row>
    <row r="367">
      <c s="16" r="A367">
        <v>40740.2083333333</v>
      </c>
      <c s="6" r="B367">
        <f>A367+time(5,0,0)</f>
        <v>40740.4166666667</v>
      </c>
      <c s="19" r="C367">
        <f>date(year(B367),month(B367),day(B367))</f>
        <v>40740</v>
      </c>
      <c s="17" r="D367">
        <f>hour(B367)</f>
        <v>10</v>
      </c>
      <c s="28" r="E367">
        <f>(8-G367)-M367</f>
        <v>8</v>
      </c>
      <c s="10" r="F367">
        <v>8</v>
      </c>
      <c s="21" r="G367">
        <v>0</v>
      </c>
      <c t="str" s="21" r="H367">
        <f>concat("AESbid:",(E367*1000))</f>
        <v>AESbid:8000</v>
      </c>
      <c t="str" s="21" r="I367">
        <f>concat("NYISOsched:",(F367*1000))</f>
        <v>NYISOsched:8000</v>
      </c>
      <c t="s" s="21" r="J367">
        <v>21</v>
      </c>
      <c t="str" s="21" r="K367">
        <f>concat("Planned:",(M367*1000))</f>
        <v>Planned:0</v>
      </c>
      <c t="str" s="5" r="L367">
        <f>concat("Settled:",(O367*1000))</f>
        <v>Settled:7991.7</v>
      </c>
      <c s="21" r="M367">
        <v>0</v>
      </c>
      <c s="3" r="N367"/>
      <c s="10" r="O367">
        <v>7.9917</v>
      </c>
      <c s="13" r="P367">
        <v>-0.713</v>
      </c>
      <c s="13" r="Q367">
        <v>-11.65</v>
      </c>
      <c s="13" r="R367">
        <v>190.64</v>
      </c>
      <c s="13" r="S367">
        <v>0.07</v>
      </c>
      <c s="11" r="T367">
        <f>IF((O367=0),(W367*8),((R367/O367)*8))</f>
        <v>190.83799441921</v>
      </c>
      <c s="11" r="U367">
        <f>IF((T367=0),0,(R367/T367))</f>
        <v>0.9989625</v>
      </c>
      <c s="4" r="V367"/>
      <c s="13" r="W367">
        <v>12.73</v>
      </c>
      <c s="24" r="X367">
        <v>0.384</v>
      </c>
    </row>
    <row r="368">
      <c s="16" r="A368">
        <v>40740.25</v>
      </c>
      <c s="6" r="B368">
        <f>A368+time(5,0,0)</f>
        <v>40740.4583333333</v>
      </c>
      <c s="19" r="C368">
        <f>date(year(B368),month(B368),day(B368))</f>
        <v>40740</v>
      </c>
      <c s="17" r="D368">
        <f>hour(B368)</f>
        <v>11</v>
      </c>
      <c s="28" r="E368">
        <f>(8-G368)-M368</f>
        <v>8</v>
      </c>
      <c s="10" r="F368">
        <v>8</v>
      </c>
      <c s="21" r="G368">
        <v>0</v>
      </c>
      <c t="str" s="21" r="H368">
        <f>concat("AESbid:",(E368*1000))</f>
        <v>AESbid:8000</v>
      </c>
      <c t="str" s="21" r="I368">
        <f>concat("NYISOsched:",(F368*1000))</f>
        <v>NYISOsched:8000</v>
      </c>
      <c t="s" s="21" r="J368">
        <v>21</v>
      </c>
      <c t="str" s="21" r="K368">
        <f>concat("Planned:",(M368*1000))</f>
        <v>Planned:0</v>
      </c>
      <c t="str" s="5" r="L368">
        <f>concat("Settled:",(O368*1000))</f>
        <v>Settled:7958.3</v>
      </c>
      <c s="21" r="M368">
        <v>0</v>
      </c>
      <c s="3" r="N368"/>
      <c s="10" r="O368">
        <v>7.9583</v>
      </c>
      <c s="13" r="P368">
        <v>0.16</v>
      </c>
      <c s="13" r="Q368">
        <v>3.75</v>
      </c>
      <c s="13" r="R368">
        <v>165.86</v>
      </c>
      <c s="13" r="S368">
        <v>0.16</v>
      </c>
      <c s="11" r="T368">
        <f>IF((O368=0),(W368*8),((R368/O368)*8))</f>
        <v>166.729075305027</v>
      </c>
      <c s="11" r="U368">
        <f>IF((T368=0),0,(R368/T368))</f>
        <v>0.9947875</v>
      </c>
      <c s="4" r="V368"/>
      <c s="13" r="W368">
        <v>17.72</v>
      </c>
      <c s="24" r="X368">
        <v>0.938</v>
      </c>
    </row>
    <row r="369">
      <c s="16" r="A369">
        <v>40740.2916666667</v>
      </c>
      <c s="6" r="B369">
        <f>A369+time(5,0,0)</f>
        <v>40740.5</v>
      </c>
      <c s="19" r="C369">
        <f>date(year(B369),month(B369),day(B369))</f>
        <v>40740</v>
      </c>
      <c s="17" r="D369">
        <f>hour(B369)</f>
        <v>12</v>
      </c>
      <c s="28" r="E369">
        <f>(8-G369)-M369</f>
        <v>8</v>
      </c>
      <c s="10" r="F369">
        <v>8</v>
      </c>
      <c s="21" r="G369">
        <v>0</v>
      </c>
      <c t="str" s="21" r="H369">
        <f>concat("AESbid:",(E369*1000))</f>
        <v>AESbid:8000</v>
      </c>
      <c t="str" s="21" r="I369">
        <f>concat("NYISOsched:",(F369*1000))</f>
        <v>NYISOsched:8000</v>
      </c>
      <c t="s" s="21" r="J369">
        <v>21</v>
      </c>
      <c t="str" s="21" r="K369">
        <f>concat("Planned:",(M369*1000))</f>
        <v>Planned:0</v>
      </c>
      <c t="str" s="5" r="L369">
        <f>concat("Settled:",(O369*1000))</f>
        <v>Settled:7991.7</v>
      </c>
      <c s="21" r="M369">
        <v>0</v>
      </c>
      <c s="3" r="N369"/>
      <c s="10" r="O369">
        <v>7.9917</v>
      </c>
      <c s="13" r="P369">
        <v>-0.448</v>
      </c>
      <c s="13" r="Q369">
        <v>-13.74</v>
      </c>
      <c s="13" r="R369">
        <v>102.84</v>
      </c>
      <c s="13" r="S369">
        <v>0.11</v>
      </c>
      <c s="11" r="T369">
        <f>IF((O369=0),(W369*8),((R369/O369)*8))</f>
        <v>102.946807312587</v>
      </c>
      <c s="11" r="U369">
        <f>IF((T369=0),0,(R369/T369))</f>
        <v>0.9989625</v>
      </c>
      <c s="4" r="V369"/>
      <c s="13" r="W369">
        <v>11.81</v>
      </c>
      <c s="24" r="X369">
        <v>0.61</v>
      </c>
    </row>
    <row r="370">
      <c s="16" r="A370">
        <v>40740.3333333333</v>
      </c>
      <c s="6" r="B370">
        <f>A370+time(5,0,0)</f>
        <v>40740.5416666667</v>
      </c>
      <c s="19" r="C370">
        <f>date(year(B370),month(B370),day(B370))</f>
        <v>40740</v>
      </c>
      <c s="17" r="D370">
        <f>hour(B370)</f>
        <v>13</v>
      </c>
      <c s="28" r="E370">
        <f>(8-G370)-M370</f>
        <v>8</v>
      </c>
      <c s="10" r="F370">
        <v>8</v>
      </c>
      <c s="21" r="G370">
        <v>0</v>
      </c>
      <c t="str" s="21" r="H370">
        <f>concat("AESbid:",(E370*1000))</f>
        <v>AESbid:8000</v>
      </c>
      <c t="str" s="21" r="I370">
        <f>concat("NYISOsched:",(F370*1000))</f>
        <v>NYISOsched:8000</v>
      </c>
      <c t="s" s="21" r="J370">
        <v>21</v>
      </c>
      <c t="str" s="21" r="K370">
        <f>concat("Planned:",(M370*1000))</f>
        <v>Planned:0</v>
      </c>
      <c t="str" s="5" r="L370">
        <f>concat("Settled:",(O370*1000))</f>
        <v>Settled:7900</v>
      </c>
      <c s="21" r="M370">
        <v>0</v>
      </c>
      <c s="3" r="N370"/>
      <c s="10" r="O370">
        <v>7.9</v>
      </c>
      <c s="13" r="P370">
        <v>-0.237</v>
      </c>
      <c s="13" r="Q370">
        <v>-7.68</v>
      </c>
      <c s="13" r="R370">
        <v>73.86</v>
      </c>
      <c s="13" r="S370">
        <v>0.15</v>
      </c>
      <c s="11" r="T370">
        <f>IF((O370=0),(W370*8),((R370/O370)*8))</f>
        <v>74.7949367088608</v>
      </c>
      <c s="11" r="U370">
        <f>IF((T370=0),0,(R370/T370))</f>
        <v>0.9875</v>
      </c>
      <c s="4" r="V370"/>
      <c s="13" r="W370">
        <v>8</v>
      </c>
      <c s="24" r="X370">
        <v>0.838</v>
      </c>
    </row>
    <row r="371">
      <c s="16" r="A371">
        <v>40740.375</v>
      </c>
      <c s="6" r="B371">
        <f>A371+time(5,0,0)</f>
        <v>40740.5833333333</v>
      </c>
      <c s="19" r="C371">
        <f>date(year(B371),month(B371),day(B371))</f>
        <v>40740</v>
      </c>
      <c s="17" r="D371">
        <f>hour(B371)</f>
        <v>14</v>
      </c>
      <c s="28" r="E371">
        <f>(8-G371)-M371</f>
        <v>8</v>
      </c>
      <c s="10" r="F371">
        <v>8</v>
      </c>
      <c s="21" r="G371">
        <v>0</v>
      </c>
      <c t="str" s="21" r="H371">
        <f>concat("AESbid:",(E371*1000))</f>
        <v>AESbid:8000</v>
      </c>
      <c t="str" s="21" r="I371">
        <f>concat("NYISOsched:",(F371*1000))</f>
        <v>NYISOsched:8000</v>
      </c>
      <c t="s" s="21" r="J371">
        <v>21</v>
      </c>
      <c t="str" s="21" r="K371">
        <f>concat("Planned:",(M371*1000))</f>
        <v>Planned:0</v>
      </c>
      <c t="str" s="5" r="L371">
        <f>concat("Settled:",(O371*1000))</f>
        <v>Settled:7841.700000000001</v>
      </c>
      <c s="21" r="M371">
        <v>0</v>
      </c>
      <c s="3" r="N371"/>
      <c s="10" r="O371">
        <v>7.8417</v>
      </c>
      <c s="13" r="P371">
        <v>-0.621</v>
      </c>
      <c s="13" r="Q371">
        <v>-23.62</v>
      </c>
      <c s="13" r="R371">
        <v>62.91</v>
      </c>
      <c s="13" r="S371">
        <v>0.13</v>
      </c>
      <c s="11" r="T371">
        <f>IF((O371=0),(W371*8),((R371/O371)*8))</f>
        <v>64.1799609778492</v>
      </c>
      <c s="11" r="U371">
        <f>IF((T371=0),0,(R371/T371))</f>
        <v>0.9802125</v>
      </c>
      <c s="4" r="V371"/>
      <c s="13" r="W371">
        <v>8</v>
      </c>
      <c s="24" r="X371">
        <v>0.725</v>
      </c>
    </row>
    <row r="372">
      <c s="16" r="A372">
        <v>40740.4166666667</v>
      </c>
      <c s="6" r="B372">
        <f>A372+time(5,0,0)</f>
        <v>40740.625</v>
      </c>
      <c s="19" r="C372">
        <f>date(year(B372),month(B372),day(B372))</f>
        <v>40740</v>
      </c>
      <c s="17" r="D372">
        <f>hour(B372)</f>
        <v>15</v>
      </c>
      <c s="28" r="E372">
        <f>(8-G372)-M372</f>
        <v>8</v>
      </c>
      <c s="10" r="F372">
        <v>8</v>
      </c>
      <c s="21" r="G372">
        <v>0</v>
      </c>
      <c t="str" s="21" r="H372">
        <f>concat("AESbid:",(E372*1000))</f>
        <v>AESbid:8000</v>
      </c>
      <c t="str" s="21" r="I372">
        <f>concat("NYISOsched:",(F372*1000))</f>
        <v>NYISOsched:8000</v>
      </c>
      <c t="s" s="21" r="J372">
        <v>21</v>
      </c>
      <c t="str" s="21" r="K372">
        <f>concat("Planned:",(M372*1000))</f>
        <v>Planned:0</v>
      </c>
      <c t="str" s="5" r="L372">
        <f>concat("Settled:",(O372*1000))</f>
        <v>Settled:7716.700000000001</v>
      </c>
      <c s="21" r="M372">
        <v>0</v>
      </c>
      <c s="3" r="N372"/>
      <c s="10" r="O372">
        <v>7.7167</v>
      </c>
      <c s="13" r="P372">
        <v>-0.056</v>
      </c>
      <c s="13" r="Q372">
        <v>-2.45</v>
      </c>
      <c s="13" r="R372">
        <v>59.1</v>
      </c>
      <c s="13" r="S372">
        <v>0.09</v>
      </c>
      <c s="11" r="T372">
        <f>IF((O372=0),(W372*8),((R372/O372)*8))</f>
        <v>61.2697137377376</v>
      </c>
      <c s="11" r="U372">
        <f>IF((T372=0),0,(R372/T372))</f>
        <v>0.9645875</v>
      </c>
      <c s="4" r="V372"/>
      <c s="13" r="W372">
        <v>14</v>
      </c>
      <c s="24" r="X372">
        <v>0.494</v>
      </c>
    </row>
    <row r="373">
      <c s="16" r="A373">
        <v>40740.4583333333</v>
      </c>
      <c s="6" r="B373">
        <f>A373+time(5,0,0)</f>
        <v>40740.6666666667</v>
      </c>
      <c s="19" r="C373">
        <f>date(year(B373),month(B373),day(B373))</f>
        <v>40740</v>
      </c>
      <c s="17" r="D373">
        <f>hour(B373)</f>
        <v>16</v>
      </c>
      <c s="28" r="E373">
        <f>(8-G373)-M373</f>
        <v>8</v>
      </c>
      <c s="10" r="F373">
        <v>8</v>
      </c>
      <c s="21" r="G373">
        <v>0</v>
      </c>
      <c t="str" s="21" r="H373">
        <f>concat("AESbid:",(E373*1000))</f>
        <v>AESbid:8000</v>
      </c>
      <c t="str" s="21" r="I373">
        <f>concat("NYISOsched:",(F373*1000))</f>
        <v>NYISOsched:8000</v>
      </c>
      <c t="s" s="21" r="J373">
        <v>21</v>
      </c>
      <c t="str" s="21" r="K373">
        <f>concat("Planned:",(M373*1000))</f>
        <v>Planned:0</v>
      </c>
      <c t="str" s="5" r="L373">
        <f>concat("Settled:",(O373*1000))</f>
        <v>Settled:7800</v>
      </c>
      <c s="21" r="M373">
        <v>0</v>
      </c>
      <c s="3" r="N373"/>
      <c s="10" r="O373">
        <v>7.8</v>
      </c>
      <c s="13" r="P373">
        <v>-0.537</v>
      </c>
      <c s="13" r="Q373">
        <v>-23.1</v>
      </c>
      <c s="13" r="R373">
        <v>66.87</v>
      </c>
      <c s="13" r="S373">
        <v>0.13</v>
      </c>
      <c s="11" r="T373">
        <f>IF((O373=0),(W373*8),((R373/O373)*8))</f>
        <v>68.5846153846154</v>
      </c>
      <c s="11" r="U373">
        <f>IF((T373=0),0,(R373/T373))</f>
        <v>0.975</v>
      </c>
      <c s="4" r="V373"/>
      <c s="13" r="W373">
        <v>14</v>
      </c>
      <c s="24" r="X373">
        <v>0.718</v>
      </c>
    </row>
    <row r="374">
      <c s="16" r="A374">
        <v>40740.5</v>
      </c>
      <c s="6" r="B374">
        <f>A374+time(5,0,0)</f>
        <v>40740.7083333333</v>
      </c>
      <c s="19" r="C374">
        <f>date(year(B374),month(B374),day(B374))</f>
        <v>40740</v>
      </c>
      <c s="17" r="D374">
        <f>hour(B374)</f>
        <v>17</v>
      </c>
      <c s="28" r="E374">
        <f>(8-G374)-M374</f>
        <v>8</v>
      </c>
      <c s="10" r="F374">
        <v>8</v>
      </c>
      <c s="21" r="G374">
        <v>0</v>
      </c>
      <c t="str" s="21" r="H374">
        <f>concat("AESbid:",(E374*1000))</f>
        <v>AESbid:8000</v>
      </c>
      <c t="str" s="21" r="I374">
        <f>concat("NYISOsched:",(F374*1000))</f>
        <v>NYISOsched:8000</v>
      </c>
      <c t="s" s="21" r="J374">
        <v>21</v>
      </c>
      <c t="str" s="21" r="K374">
        <f>concat("Planned:",(M374*1000))</f>
        <v>Planned:0</v>
      </c>
      <c t="str" s="5" r="L374">
        <f>concat("Settled:",(O374*1000))</f>
        <v>Settled:7891.7</v>
      </c>
      <c s="21" r="M374">
        <v>0</v>
      </c>
      <c s="3" r="N374"/>
      <c s="10" r="O374">
        <v>7.8917</v>
      </c>
      <c s="13" r="P374">
        <v>-0.252</v>
      </c>
      <c s="13" r="Q374">
        <v>-11.72</v>
      </c>
      <c s="13" r="R374">
        <v>77.66</v>
      </c>
      <c s="13" r="S374">
        <v>0.14</v>
      </c>
      <c s="11" r="T374">
        <f>IF((O374=0),(W374*8),((R374/O374)*8))</f>
        <v>78.7257498384378</v>
      </c>
      <c s="11" r="U374">
        <f>IF((T374=0),0,(R374/T374))</f>
        <v>0.9864625</v>
      </c>
      <c s="4" r="V374"/>
      <c s="13" r="W374">
        <v>14</v>
      </c>
      <c s="24" r="X374">
        <v>0.787</v>
      </c>
    </row>
    <row r="375">
      <c s="16" r="A375">
        <v>40740.5416666667</v>
      </c>
      <c s="6" r="B375">
        <f>A375+time(5,0,0)</f>
        <v>40740.75</v>
      </c>
      <c s="19" r="C375">
        <f>date(year(B375),month(B375),day(B375))</f>
        <v>40740</v>
      </c>
      <c s="17" r="D375">
        <f>hour(B375)</f>
        <v>18</v>
      </c>
      <c s="28" r="E375">
        <f>(8-G375)-M375</f>
        <v>8</v>
      </c>
      <c s="10" r="F375">
        <v>8</v>
      </c>
      <c s="21" r="G375">
        <v>0</v>
      </c>
      <c t="str" s="21" r="H375">
        <f>concat("AESbid:",(E375*1000))</f>
        <v>AESbid:8000</v>
      </c>
      <c t="str" s="21" r="I375">
        <f>concat("NYISOsched:",(F375*1000))</f>
        <v>NYISOsched:8000</v>
      </c>
      <c t="s" s="21" r="J375">
        <v>21</v>
      </c>
      <c t="str" s="21" r="K375">
        <f>concat("Planned:",(M375*1000))</f>
        <v>Planned:0</v>
      </c>
      <c t="str" s="5" r="L375">
        <f>concat("Settled:",(O375*1000))</f>
        <v>Settled:7825</v>
      </c>
      <c s="21" r="M375">
        <v>0</v>
      </c>
      <c s="3" r="N375"/>
      <c s="10" r="O375">
        <v>7.825</v>
      </c>
      <c s="13" r="P375">
        <v>-0.281</v>
      </c>
      <c s="13" r="Q375">
        <v>-15.37</v>
      </c>
      <c s="13" r="R375">
        <v>99.05</v>
      </c>
      <c s="13" r="S375">
        <v>0.15</v>
      </c>
      <c s="11" r="T375">
        <f>IF((O375=0),(W375*8),((R375/O375)*8))</f>
        <v>101.26517571885</v>
      </c>
      <c s="11" r="U375">
        <f>IF((T375=0),0,(R375/T375))</f>
        <v>0.978125</v>
      </c>
      <c s="4" r="V375"/>
      <c s="13" r="W375">
        <v>14</v>
      </c>
      <c s="24" r="X375">
        <v>0.835</v>
      </c>
    </row>
    <row r="376">
      <c s="16" r="A376">
        <v>40740.5833333333</v>
      </c>
      <c s="6" r="B376">
        <f>A376+time(5,0,0)</f>
        <v>40740.7916666667</v>
      </c>
      <c s="19" r="C376">
        <f>date(year(B376),month(B376),day(B376))</f>
        <v>40740</v>
      </c>
      <c s="17" r="D376">
        <f>hour(B376)</f>
        <v>19</v>
      </c>
      <c s="28" r="E376">
        <f>(8-G376)-M376</f>
        <v>8</v>
      </c>
      <c s="10" r="F376">
        <v>8</v>
      </c>
      <c s="21" r="G376">
        <v>0</v>
      </c>
      <c t="str" s="21" r="H376">
        <f>concat("AESbid:",(E376*1000))</f>
        <v>AESbid:8000</v>
      </c>
      <c t="str" s="21" r="I376">
        <f>concat("NYISOsched:",(F376*1000))</f>
        <v>NYISOsched:8000</v>
      </c>
      <c t="s" s="21" r="J376">
        <v>21</v>
      </c>
      <c t="str" s="21" r="K376">
        <f>concat("Planned:",(M376*1000))</f>
        <v>Planned:0</v>
      </c>
      <c t="str" s="5" r="L376">
        <f>concat("Settled:",(O376*1000))</f>
        <v>Settled:7808.3</v>
      </c>
      <c s="21" r="M376">
        <v>0</v>
      </c>
      <c s="3" r="N376"/>
      <c s="10" r="O376">
        <v>7.8083</v>
      </c>
      <c s="13" r="P376">
        <v>-0.71</v>
      </c>
      <c s="13" r="Q376">
        <v>-39.75</v>
      </c>
      <c s="13" r="R376">
        <v>109.32</v>
      </c>
      <c s="13" r="S376">
        <v>0.08</v>
      </c>
      <c s="11" r="T376">
        <f>IF((O376=0),(W376*8),((R376/O376)*8))</f>
        <v>112.003893293034</v>
      </c>
      <c s="11" r="U376">
        <f>IF((T376=0),0,(R376/T376))</f>
        <v>0.9760375</v>
      </c>
      <c s="4" r="V376"/>
      <c s="13" r="W376">
        <v>14</v>
      </c>
      <c s="24" r="X376">
        <v>0.485</v>
      </c>
    </row>
    <row r="377">
      <c s="16" r="A377">
        <v>40740.625</v>
      </c>
      <c s="6" r="B377">
        <f>A377+time(5,0,0)</f>
        <v>40740.8333333333</v>
      </c>
      <c s="19" r="C377">
        <f>date(year(B377),month(B377),day(B377))</f>
        <v>40740</v>
      </c>
      <c s="17" r="D377">
        <f>hour(B377)</f>
        <v>20</v>
      </c>
      <c s="28" r="E377">
        <f>(8-G377)-M377</f>
        <v>8</v>
      </c>
      <c s="10" r="F377">
        <v>8</v>
      </c>
      <c s="21" r="G377">
        <v>0</v>
      </c>
      <c t="str" s="21" r="H377">
        <f>concat("AESbid:",(E377*1000))</f>
        <v>AESbid:8000</v>
      </c>
      <c t="str" s="21" r="I377">
        <f>concat("NYISOsched:",(F377*1000))</f>
        <v>NYISOsched:8000</v>
      </c>
      <c t="s" s="21" r="J377">
        <v>21</v>
      </c>
      <c t="str" s="21" r="K377">
        <f>concat("Planned:",(M377*1000))</f>
        <v>Planned:0</v>
      </c>
      <c t="str" s="5" r="L377">
        <f>concat("Settled:",(O377*1000))</f>
        <v>Settled:8000</v>
      </c>
      <c s="21" r="M377">
        <v>0</v>
      </c>
      <c s="3" r="N377"/>
      <c s="10" r="O377">
        <v>8</v>
      </c>
      <c s="13" r="P377">
        <v>-0.369</v>
      </c>
      <c s="13" r="Q377">
        <v>-24.3</v>
      </c>
      <c s="13" r="R377">
        <v>112</v>
      </c>
      <c s="13" r="S377">
        <v>0.17</v>
      </c>
      <c s="11" r="T377">
        <f>IF((O377=0),(W377*8),((R377/O377)*8))</f>
        <v>112</v>
      </c>
      <c s="11" r="U377">
        <f>IF((T377=0),0,(R377/T377))</f>
        <v>1</v>
      </c>
      <c s="4" r="V377"/>
      <c s="13" r="W377">
        <v>14</v>
      </c>
      <c s="24" r="X377">
        <v>0.958</v>
      </c>
    </row>
    <row r="378">
      <c s="16" r="A378">
        <v>40740.6666666667</v>
      </c>
      <c s="6" r="B378">
        <f>A378+time(5,0,0)</f>
        <v>40740.875</v>
      </c>
      <c s="19" r="C378">
        <f>date(year(B378),month(B378),day(B378))</f>
        <v>40740</v>
      </c>
      <c s="17" r="D378">
        <f>hour(B378)</f>
        <v>21</v>
      </c>
      <c s="28" r="E378">
        <f>(8-G378)-M378</f>
        <v>8</v>
      </c>
      <c s="10" r="F378">
        <v>8</v>
      </c>
      <c s="21" r="G378">
        <v>0</v>
      </c>
      <c t="str" s="21" r="H378">
        <f>concat("AESbid:",(E378*1000))</f>
        <v>AESbid:8000</v>
      </c>
      <c t="str" s="21" r="I378">
        <f>concat("NYISOsched:",(F378*1000))</f>
        <v>NYISOsched:8000</v>
      </c>
      <c t="s" s="21" r="J378">
        <v>21</v>
      </c>
      <c t="str" s="21" r="K378">
        <f>concat("Planned:",(M378*1000))</f>
        <v>Planned:0</v>
      </c>
      <c t="str" s="5" r="L378">
        <f>concat("Settled:",(O378*1000))</f>
        <v>Settled:7883.3</v>
      </c>
      <c s="21" r="M378">
        <v>0</v>
      </c>
      <c s="3" r="N378"/>
      <c s="10" r="O378">
        <v>7.8833</v>
      </c>
      <c s="13" r="P378">
        <v>-0.357</v>
      </c>
      <c s="13" r="Q378">
        <v>-25.98</v>
      </c>
      <c s="13" r="R378">
        <v>187.29</v>
      </c>
      <c s="13" r="S378">
        <v>0.11</v>
      </c>
      <c s="11" r="T378">
        <f>IF((O378=0),(W378*8),((R378/O378)*8))</f>
        <v>190.062537262314</v>
      </c>
      <c s="11" r="U378">
        <f>IF((T378=0),0,(R378/T378))</f>
        <v>0.9854125</v>
      </c>
      <c s="4" r="V378"/>
      <c s="13" r="W378">
        <v>14</v>
      </c>
      <c s="24" r="X378">
        <v>0.605</v>
      </c>
    </row>
    <row r="379">
      <c s="16" r="A379">
        <v>40740.7083333333</v>
      </c>
      <c s="6" r="B379">
        <f>A379+time(5,0,0)</f>
        <v>40740.9166666667</v>
      </c>
      <c s="19" r="C379">
        <f>date(year(B379),month(B379),day(B379))</f>
        <v>40740</v>
      </c>
      <c s="17" r="D379">
        <f>hour(B379)</f>
        <v>22</v>
      </c>
      <c s="28" r="E379">
        <f>(8-G379)-M379</f>
        <v>8</v>
      </c>
      <c s="10" r="F379">
        <v>8</v>
      </c>
      <c s="21" r="G379">
        <v>0</v>
      </c>
      <c t="str" s="21" r="H379">
        <f>concat("AESbid:",(E379*1000))</f>
        <v>AESbid:8000</v>
      </c>
      <c t="str" s="21" r="I379">
        <f>concat("NYISOsched:",(F379*1000))</f>
        <v>NYISOsched:8000</v>
      </c>
      <c t="s" s="21" r="J379">
        <v>21</v>
      </c>
      <c t="str" s="21" r="K379">
        <f>concat("Planned:",(M379*1000))</f>
        <v>Planned:0</v>
      </c>
      <c t="str" s="5" r="L379">
        <f>concat("Settled:",(O379*1000))</f>
        <v>Settled:7991.7</v>
      </c>
      <c s="21" r="M379">
        <v>0</v>
      </c>
      <c s="3" r="N379"/>
      <c s="10" r="O379">
        <v>7.9917</v>
      </c>
      <c s="13" r="P379">
        <v>-0.154</v>
      </c>
      <c s="13" r="Q379">
        <v>-8.99</v>
      </c>
      <c s="13" r="R379">
        <v>111.88</v>
      </c>
      <c s="13" r="S379">
        <v>0.13</v>
      </c>
      <c s="11" r="T379">
        <f>IF((O379=0),(W379*8),((R379/O379)*8))</f>
        <v>111.996196053405</v>
      </c>
      <c s="11" r="U379">
        <f>IF((T379=0),0,(R379/T379))</f>
        <v>0.9989625</v>
      </c>
      <c s="4" r="V379"/>
      <c s="13" r="W379">
        <v>14</v>
      </c>
      <c s="24" r="X379">
        <v>0.734</v>
      </c>
    </row>
    <row r="380">
      <c s="16" r="A380">
        <v>40740.75</v>
      </c>
      <c s="6" r="B380">
        <f>A380+time(5,0,0)</f>
        <v>40740.9583333333</v>
      </c>
      <c s="19" r="C380">
        <f>date(year(B380),month(B380),day(B380))</f>
        <v>40740</v>
      </c>
      <c s="17" r="D380">
        <f>hour(B380)</f>
        <v>23</v>
      </c>
      <c s="28" r="E380">
        <f>(8-G380)-M380</f>
        <v>8</v>
      </c>
      <c s="10" r="F380">
        <v>8</v>
      </c>
      <c s="21" r="G380">
        <v>0</v>
      </c>
      <c t="str" s="21" r="H380">
        <f>concat("AESbid:",(E380*1000))</f>
        <v>AESbid:8000</v>
      </c>
      <c t="str" s="21" r="I380">
        <f>concat("NYISOsched:",(F380*1000))</f>
        <v>NYISOsched:8000</v>
      </c>
      <c t="s" s="21" r="J380">
        <v>21</v>
      </c>
      <c t="str" s="21" r="K380">
        <f>concat("Planned:",(M380*1000))</f>
        <v>Planned:0</v>
      </c>
      <c t="str" s="5" r="L380">
        <f>concat("Settled:",(O380*1000))</f>
        <v>Settled:8000</v>
      </c>
      <c s="21" r="M380">
        <v>0</v>
      </c>
      <c s="3" r="N380"/>
      <c s="10" r="O380">
        <v>8</v>
      </c>
      <c s="13" r="P380">
        <v>-0.636</v>
      </c>
      <c s="13" r="Q380">
        <v>-33.29</v>
      </c>
      <c s="13" r="R380">
        <v>105.47</v>
      </c>
      <c s="13" r="S380">
        <v>0.05</v>
      </c>
      <c s="11" r="T380">
        <f>IF((O380=0),(W380*8),((R380/O380)*8))</f>
        <v>105.47</v>
      </c>
      <c s="11" r="U380">
        <f>IF((T380=0),0,(R380/T380))</f>
        <v>1</v>
      </c>
      <c s="4" r="V380"/>
      <c s="13" r="W380">
        <v>14</v>
      </c>
      <c s="24" r="X380">
        <v>0.264</v>
      </c>
    </row>
    <row r="381">
      <c s="16" r="A381">
        <v>40740.7916666667</v>
      </c>
      <c s="19" r="B381">
        <f>A381+time(5,0,0)</f>
        <v>40741</v>
      </c>
      <c s="19" r="C381">
        <f>date(year(B381),month(B381),day(B381))</f>
        <v>40741</v>
      </c>
      <c s="17" r="D381">
        <f>hour(B381)</f>
        <v>0</v>
      </c>
      <c s="28" r="E381">
        <f>(8-G381)-M381</f>
        <v>8</v>
      </c>
      <c s="10" r="F381">
        <v>8</v>
      </c>
      <c s="21" r="G381">
        <v>0</v>
      </c>
      <c t="str" s="21" r="H381">
        <f>concat("AESbid:",(E381*1000))</f>
        <v>AESbid:8000</v>
      </c>
      <c t="str" s="21" r="I381">
        <f>concat("NYISOsched:",(F381*1000))</f>
        <v>NYISOsched:8000</v>
      </c>
      <c t="s" s="21" r="J381">
        <v>21</v>
      </c>
      <c t="str" s="21" r="K381">
        <f>concat("Planned:",(M381*1000))</f>
        <v>Planned:0</v>
      </c>
      <c t="str" s="5" r="L381">
        <f>concat("Settled:",(O381*1000))</f>
        <v>Settled:7975</v>
      </c>
      <c s="21" r="M381">
        <v>0</v>
      </c>
      <c s="3" r="N381"/>
      <c s="10" r="O381">
        <v>7.975</v>
      </c>
      <c s="13" r="P381">
        <v>-0.643</v>
      </c>
      <c s="13" r="Q381">
        <v>-41</v>
      </c>
      <c s="13" r="R381">
        <v>130.38</v>
      </c>
      <c s="13" r="S381">
        <v>0.11</v>
      </c>
      <c s="11" r="T381">
        <f>IF((O381=0),(W381*8),((R381/O381)*8))</f>
        <v>130.788714733542</v>
      </c>
      <c s="11" r="U381">
        <f>IF((T381=0),0,(R381/T381))</f>
        <v>0.996875</v>
      </c>
      <c s="4" r="V381"/>
      <c s="13" r="W381">
        <v>14</v>
      </c>
      <c s="24" r="X381">
        <v>0.634</v>
      </c>
    </row>
    <row r="382">
      <c s="16" r="A382">
        <v>40740.8333333333</v>
      </c>
      <c s="6" r="B382">
        <f>A382+time(5,0,0)</f>
        <v>40741.0416666667</v>
      </c>
      <c s="19" r="C382">
        <f>date(year(B382),month(B382),day(B382))</f>
        <v>40741</v>
      </c>
      <c s="17" r="D382">
        <f>hour(B382)</f>
        <v>1</v>
      </c>
      <c s="28" r="E382">
        <f>(8-G382)-M382</f>
        <v>8</v>
      </c>
      <c s="10" r="F382">
        <v>8</v>
      </c>
      <c s="21" r="G382">
        <v>0</v>
      </c>
      <c t="str" s="21" r="H382">
        <f>concat("AESbid:",(E382*1000))</f>
        <v>AESbid:8000</v>
      </c>
      <c t="str" s="21" r="I382">
        <f>concat("NYISOsched:",(F382*1000))</f>
        <v>NYISOsched:8000</v>
      </c>
      <c t="s" s="21" r="J382">
        <v>21</v>
      </c>
      <c t="str" s="21" r="K382">
        <f>concat("Planned:",(M382*1000))</f>
        <v>Planned:0</v>
      </c>
      <c t="str" s="5" r="L382">
        <f>concat("Settled:",(O382*1000))</f>
        <v>Settled:7950</v>
      </c>
      <c s="21" r="M382">
        <v>0</v>
      </c>
      <c s="3" r="N382"/>
      <c s="10" r="O382">
        <v>7.95</v>
      </c>
      <c s="13" r="P382">
        <v>0.31</v>
      </c>
      <c s="13" r="Q382">
        <v>14.53</v>
      </c>
      <c s="13" r="R382">
        <v>92.3</v>
      </c>
      <c s="13" r="S382">
        <v>0.13</v>
      </c>
      <c s="11" r="T382">
        <f>IF((O382=0),(W382*8),((R382/O382)*8))</f>
        <v>92.8805031446541</v>
      </c>
      <c s="11" r="U382">
        <f>IF((T382=0),0,(R382/T382))</f>
        <v>0.99375</v>
      </c>
      <c s="4" r="V382"/>
      <c s="13" r="W382">
        <v>14</v>
      </c>
      <c s="24" r="X382">
        <v>0.749</v>
      </c>
    </row>
    <row r="383">
      <c s="16" r="A383">
        <v>40740.875</v>
      </c>
      <c s="6" r="B383">
        <f>A383+time(5,0,0)</f>
        <v>40741.0833333333</v>
      </c>
      <c s="19" r="C383">
        <f>date(year(B383),month(B383),day(B383))</f>
        <v>40741</v>
      </c>
      <c s="17" r="D383">
        <f>hour(B383)</f>
        <v>2</v>
      </c>
      <c s="28" r="E383">
        <f>(8-G383)-M383</f>
        <v>8</v>
      </c>
      <c s="10" r="F383">
        <v>8</v>
      </c>
      <c s="21" r="G383">
        <v>0</v>
      </c>
      <c t="str" s="21" r="H383">
        <f>concat("AESbid:",(E383*1000))</f>
        <v>AESbid:8000</v>
      </c>
      <c t="str" s="21" r="I383">
        <f>concat("NYISOsched:",(F383*1000))</f>
        <v>NYISOsched:8000</v>
      </c>
      <c t="s" s="21" r="J383">
        <v>21</v>
      </c>
      <c t="str" s="21" r="K383">
        <f>concat("Planned:",(M383*1000))</f>
        <v>Planned:0</v>
      </c>
      <c t="str" s="5" r="L383">
        <f>concat("Settled:",(O383*1000))</f>
        <v>Settled:7933.3</v>
      </c>
      <c s="21" r="M383">
        <v>0</v>
      </c>
      <c s="3" r="N383"/>
      <c s="10" r="O383">
        <v>7.9333</v>
      </c>
      <c s="13" r="P383">
        <v>-0.89</v>
      </c>
      <c s="13" r="Q383">
        <v>-41.73</v>
      </c>
      <c s="13" r="R383">
        <v>63.47</v>
      </c>
      <c s="13" r="S383">
        <v>0.03</v>
      </c>
      <c s="11" r="T383">
        <f>IF((O383=0),(W383*8),((R383/O383)*8))</f>
        <v>64.0036302673541</v>
      </c>
      <c s="11" r="U383">
        <f>IF((T383=0),0,(R383/T383))</f>
        <v>0.9916625</v>
      </c>
      <c s="4" r="V383"/>
      <c s="13" r="W383">
        <v>9.02</v>
      </c>
      <c s="24" r="X383">
        <v>0.178</v>
      </c>
    </row>
    <row r="384">
      <c s="16" r="A384">
        <v>40740.9166666667</v>
      </c>
      <c s="6" r="B384">
        <f>A384+time(5,0,0)</f>
        <v>40741.125</v>
      </c>
      <c s="19" r="C384">
        <f>date(year(B384),month(B384),day(B384))</f>
        <v>40741</v>
      </c>
      <c s="17" r="D384">
        <f>hour(B384)</f>
        <v>3</v>
      </c>
      <c s="28" r="E384">
        <f>(8-G384)-M384</f>
        <v>8</v>
      </c>
      <c s="10" r="F384">
        <v>8</v>
      </c>
      <c s="21" r="G384">
        <v>0</v>
      </c>
      <c t="str" s="21" r="H384">
        <f>concat("AESbid:",(E384*1000))</f>
        <v>AESbid:8000</v>
      </c>
      <c t="str" s="21" r="I384">
        <f>concat("NYISOsched:",(F384*1000))</f>
        <v>NYISOsched:8000</v>
      </c>
      <c t="s" s="21" r="J384">
        <v>21</v>
      </c>
      <c t="str" s="21" r="K384">
        <f>concat("Planned:",(M384*1000))</f>
        <v>Planned:0</v>
      </c>
      <c t="str" s="5" r="L384">
        <f>concat("Settled:",(O384*1000))</f>
        <v>Settled:8000</v>
      </c>
      <c s="21" r="M384">
        <v>0</v>
      </c>
      <c s="3" r="N384"/>
      <c s="10" r="O384">
        <v>8</v>
      </c>
      <c s="13" r="P384">
        <v>-0.382</v>
      </c>
      <c s="13" r="Q384">
        <v>-17.4</v>
      </c>
      <c s="13" r="R384">
        <v>64</v>
      </c>
      <c s="13" r="S384">
        <v>0</v>
      </c>
      <c s="11" r="T384">
        <f>IF((O384=0),(W384*8),((R384/O384)*8))</f>
        <v>64</v>
      </c>
      <c s="11" r="U384">
        <f>IF((T384=0),0,(R384/T384))</f>
        <v>1</v>
      </c>
      <c s="4" r="V384"/>
      <c s="13" r="W384">
        <v>8</v>
      </c>
      <c s="24" r="X384">
        <v>0</v>
      </c>
    </row>
    <row r="385">
      <c s="16" r="A385">
        <v>40740.9583333333</v>
      </c>
      <c s="6" r="B385">
        <f>A385+time(5,0,0)</f>
        <v>40741.1666666667</v>
      </c>
      <c s="19" r="C385">
        <f>date(year(B385),month(B385),day(B385))</f>
        <v>40741</v>
      </c>
      <c s="17" r="D385">
        <f>hour(B385)</f>
        <v>4</v>
      </c>
      <c s="28" r="E385">
        <f>(8-G385)-M385</f>
        <v>8</v>
      </c>
      <c s="10" r="F385">
        <v>8</v>
      </c>
      <c s="21" r="G385">
        <v>0</v>
      </c>
      <c t="str" s="21" r="H385">
        <f>concat("AESbid:",(E385*1000))</f>
        <v>AESbid:8000</v>
      </c>
      <c t="str" s="21" r="I385">
        <f>concat("NYISOsched:",(F385*1000))</f>
        <v>NYISOsched:8000</v>
      </c>
      <c t="s" s="21" r="J385">
        <v>21</v>
      </c>
      <c t="str" s="21" r="K385">
        <f>concat("Planned:",(M385*1000))</f>
        <v>Planned:0</v>
      </c>
      <c t="str" s="5" r="L385">
        <f>concat("Settled:",(O385*1000))</f>
        <v>Settled:7966.700000000001</v>
      </c>
      <c s="21" r="M385">
        <v>0</v>
      </c>
      <c s="3" r="N385"/>
      <c s="10" r="O385">
        <v>7.9667</v>
      </c>
      <c s="13" r="P385">
        <v>-0.374</v>
      </c>
      <c s="13" r="Q385">
        <v>-15.57</v>
      </c>
      <c s="13" r="R385">
        <v>62.81</v>
      </c>
      <c s="13" r="S385">
        <v>0.11</v>
      </c>
      <c s="11" r="T385">
        <f>IF((O385=0),(W385*8),((R385/O385)*8))</f>
        <v>63.0725394454416</v>
      </c>
      <c s="11" r="U385">
        <f>IF((T385=0),0,(R385/T385))</f>
        <v>0.9958375</v>
      </c>
      <c s="4" r="V385"/>
      <c s="13" r="W385">
        <v>8</v>
      </c>
      <c s="24" r="X385">
        <v>0.653</v>
      </c>
    </row>
    <row r="386">
      <c s="16" r="A386">
        <v>40741</v>
      </c>
      <c s="6" r="B386">
        <f>A386+time(5,0,0)</f>
        <v>40741.2083333333</v>
      </c>
      <c s="19" r="C386">
        <f>date(year(B386),month(B386),day(B386))</f>
        <v>40741</v>
      </c>
      <c s="17" r="D386">
        <f>hour(B386)</f>
        <v>5</v>
      </c>
      <c s="28" r="E386">
        <f>(8-G386)-M386</f>
        <v>8</v>
      </c>
      <c s="10" r="F386">
        <v>8</v>
      </c>
      <c s="21" r="G386">
        <v>0</v>
      </c>
      <c t="str" s="21" r="H386">
        <f>concat("AESbid:",(E386*1000))</f>
        <v>AESbid:8000</v>
      </c>
      <c t="str" s="21" r="I386">
        <f>concat("NYISOsched:",(F386*1000))</f>
        <v>NYISOsched:8000</v>
      </c>
      <c t="s" s="21" r="J386">
        <v>21</v>
      </c>
      <c t="str" s="21" r="K386">
        <f>concat("Planned:",(M386*1000))</f>
        <v>Planned:0</v>
      </c>
      <c t="str" s="5" r="L386">
        <f>concat("Settled:",(O386*1000))</f>
        <v>Settled:8000</v>
      </c>
      <c s="21" r="M386">
        <v>0</v>
      </c>
      <c s="3" r="N386"/>
      <c s="10" r="O386">
        <v>8</v>
      </c>
      <c s="13" r="P386">
        <v>-0.28</v>
      </c>
      <c s="13" r="Q386">
        <v>-11.95</v>
      </c>
      <c s="13" r="R386">
        <v>50</v>
      </c>
      <c s="13" r="S386">
        <v>0.1</v>
      </c>
      <c s="11" r="T386">
        <f>IF((O386=0),(W386*8),((R386/O386)*8))</f>
        <v>50</v>
      </c>
      <c s="11" r="U386">
        <f>IF((T386=0),0,(R386/T386))</f>
        <v>1</v>
      </c>
      <c s="4" r="V386"/>
      <c s="13" r="W386">
        <v>6.25</v>
      </c>
      <c s="24" r="X386">
        <v>0.55</v>
      </c>
    </row>
    <row r="387">
      <c s="16" r="A387">
        <v>40741.0416666667</v>
      </c>
      <c s="6" r="B387">
        <f>A387+time(5,0,0)</f>
        <v>40741.25</v>
      </c>
      <c s="19" r="C387">
        <f>date(year(B387),month(B387),day(B387))</f>
        <v>40741</v>
      </c>
      <c s="17" r="D387">
        <f>hour(B387)</f>
        <v>6</v>
      </c>
      <c s="28" r="E387">
        <f>(8-G387)-M387</f>
        <v>8</v>
      </c>
      <c s="10" r="F387">
        <v>8</v>
      </c>
      <c s="21" r="G387">
        <v>0</v>
      </c>
      <c t="str" s="21" r="H387">
        <f>concat("AESbid:",(E387*1000))</f>
        <v>AESbid:8000</v>
      </c>
      <c t="str" s="21" r="I387">
        <f>concat("NYISOsched:",(F387*1000))</f>
        <v>NYISOsched:8000</v>
      </c>
      <c t="s" s="21" r="J387">
        <v>21</v>
      </c>
      <c t="str" s="21" r="K387">
        <f>concat("Planned:",(M387*1000))</f>
        <v>Planned:0</v>
      </c>
      <c t="str" s="5" r="L387">
        <f>concat("Settled:",(O387*1000))</f>
        <v>Settled:8000</v>
      </c>
      <c s="21" r="M387">
        <v>0</v>
      </c>
      <c s="3" r="N387"/>
      <c s="10" r="O387">
        <v>8</v>
      </c>
      <c s="13" r="P387">
        <v>-0.42</v>
      </c>
      <c s="13" r="Q387">
        <v>-13.93</v>
      </c>
      <c s="13" r="R387">
        <v>50</v>
      </c>
      <c s="13" r="S387">
        <v>0.1</v>
      </c>
      <c s="11" r="T387">
        <f>IF((O387=0),(W387*8),((R387/O387)*8))</f>
        <v>50</v>
      </c>
      <c s="11" r="U387">
        <f>IF((T387=0),0,(R387/T387))</f>
        <v>1</v>
      </c>
      <c s="4" r="V387"/>
      <c s="13" r="W387">
        <v>6.25</v>
      </c>
      <c s="24" r="X387">
        <v>0.6</v>
      </c>
    </row>
    <row r="388">
      <c s="16" r="A388">
        <v>40741.0833333333</v>
      </c>
      <c s="6" r="B388">
        <f>A388+time(5,0,0)</f>
        <v>40741.2916666667</v>
      </c>
      <c s="19" r="C388">
        <f>date(year(B388),month(B388),day(B388))</f>
        <v>40741</v>
      </c>
      <c s="17" r="D388">
        <f>hour(B388)</f>
        <v>7</v>
      </c>
      <c s="28" r="E388">
        <f>(8-G388)-M388</f>
        <v>8</v>
      </c>
      <c s="10" r="F388">
        <v>8</v>
      </c>
      <c s="21" r="G388">
        <v>0</v>
      </c>
      <c t="str" s="21" r="H388">
        <f>concat("AESbid:",(E388*1000))</f>
        <v>AESbid:8000</v>
      </c>
      <c t="str" s="21" r="I388">
        <f>concat("NYISOsched:",(F388*1000))</f>
        <v>NYISOsched:8000</v>
      </c>
      <c t="s" s="21" r="J388">
        <v>21</v>
      </c>
      <c t="str" s="21" r="K388">
        <f>concat("Planned:",(M388*1000))</f>
        <v>Planned:0</v>
      </c>
      <c t="str" s="5" r="L388">
        <f>concat("Settled:",(O388*1000))</f>
        <v>Settled:8000</v>
      </c>
      <c s="21" r="M388">
        <v>0</v>
      </c>
      <c s="3" r="N388"/>
      <c s="10" r="O388">
        <v>8</v>
      </c>
      <c s="13" r="P388">
        <v>0.019</v>
      </c>
      <c s="13" r="Q388">
        <v>0.28</v>
      </c>
      <c s="13" r="R388">
        <v>50</v>
      </c>
      <c s="13" r="S388">
        <v>0.19</v>
      </c>
      <c s="11" r="T388">
        <f>IF((O388=0),(W388*8),((R388/O388)*8))</f>
        <v>50</v>
      </c>
      <c s="11" r="U388">
        <f>IF((T388=0),0,(R388/T388))</f>
        <v>1</v>
      </c>
      <c s="4" r="V388"/>
      <c s="13" r="W388">
        <v>6.25</v>
      </c>
      <c s="24" r="X388">
        <v>1.082</v>
      </c>
    </row>
    <row r="389">
      <c s="16" r="A389">
        <v>40741.125</v>
      </c>
      <c s="6" r="B389">
        <f>A389+time(5,0,0)</f>
        <v>40741.3333333333</v>
      </c>
      <c s="19" r="C389">
        <f>date(year(B389),month(B389),day(B389))</f>
        <v>40741</v>
      </c>
      <c s="17" r="D389">
        <f>hour(B389)</f>
        <v>8</v>
      </c>
      <c s="28" r="E389">
        <f>(8-G389)-M389</f>
        <v>8</v>
      </c>
      <c s="10" r="F389">
        <v>8</v>
      </c>
      <c s="21" r="G389">
        <v>0</v>
      </c>
      <c t="str" s="21" r="H389">
        <f>concat("AESbid:",(E389*1000))</f>
        <v>AESbid:8000</v>
      </c>
      <c t="str" s="21" r="I389">
        <f>concat("NYISOsched:",(F389*1000))</f>
        <v>NYISOsched:8000</v>
      </c>
      <c t="s" s="21" r="J389">
        <v>21</v>
      </c>
      <c t="str" s="21" r="K389">
        <f>concat("Planned:",(M389*1000))</f>
        <v>Planned:0</v>
      </c>
      <c t="str" s="5" r="L389">
        <f>concat("Settled:",(O389*1000))</f>
        <v>Settled:7975</v>
      </c>
      <c s="21" r="M389">
        <v>0</v>
      </c>
      <c s="3" r="N389"/>
      <c s="10" r="O389">
        <v>7.975</v>
      </c>
      <c s="13" r="P389">
        <v>-0.796</v>
      </c>
      <c s="13" r="Q389">
        <v>-27.27</v>
      </c>
      <c s="13" r="R389">
        <v>49.84</v>
      </c>
      <c s="13" r="S389">
        <v>0.07</v>
      </c>
      <c s="11" r="T389">
        <f>IF((O389=0),(W389*8),((R389/O389)*8))</f>
        <v>49.9962382445141</v>
      </c>
      <c s="11" r="U389">
        <f>IF((T389=0),0,(R389/T389))</f>
        <v>0.996875</v>
      </c>
      <c s="4" r="V389"/>
      <c s="13" r="W389">
        <v>6.25</v>
      </c>
      <c s="24" r="X389">
        <v>0.382</v>
      </c>
    </row>
    <row r="390">
      <c s="16" r="A390">
        <v>40741.1666666667</v>
      </c>
      <c s="6" r="B390">
        <f>A390+time(5,0,0)</f>
        <v>40741.375</v>
      </c>
      <c s="19" r="C390">
        <f>date(year(B390),month(B390),day(B390))</f>
        <v>40741</v>
      </c>
      <c s="17" r="D390">
        <f>hour(B390)</f>
        <v>9</v>
      </c>
      <c s="28" r="E390">
        <f>(8-G390)-M390</f>
        <v>8</v>
      </c>
      <c s="10" r="F390">
        <v>8</v>
      </c>
      <c s="21" r="G390">
        <v>0</v>
      </c>
      <c t="str" s="21" r="H390">
        <f>concat("AESbid:",(E390*1000))</f>
        <v>AESbid:8000</v>
      </c>
      <c t="str" s="21" r="I390">
        <f>concat("NYISOsched:",(F390*1000))</f>
        <v>NYISOsched:8000</v>
      </c>
      <c t="s" s="21" r="J390">
        <v>21</v>
      </c>
      <c t="str" s="21" r="K390">
        <f>concat("Planned:",(M390*1000))</f>
        <v>Planned:0</v>
      </c>
      <c t="str" s="5" r="L390">
        <f>concat("Settled:",(O390*1000))</f>
        <v>Settled:7983.3</v>
      </c>
      <c s="21" r="M390">
        <v>0</v>
      </c>
      <c s="3" r="N390"/>
      <c s="10" r="O390">
        <v>7.9833</v>
      </c>
      <c s="13" r="P390">
        <v>-0.296</v>
      </c>
      <c s="13" r="Q390">
        <v>-9.76</v>
      </c>
      <c s="13" r="R390">
        <v>70.06</v>
      </c>
      <c s="13" r="S390">
        <v>0.17</v>
      </c>
      <c s="11" r="T390">
        <f>IF((O390=0),(W390*8),((R390/O390)*8))</f>
        <v>70.2065561860384</v>
      </c>
      <c s="11" r="U390">
        <f>IF((T390=0),0,(R390/T390))</f>
        <v>0.9979125</v>
      </c>
      <c s="4" r="V390"/>
      <c s="13" r="W390">
        <v>6.25</v>
      </c>
      <c s="24" r="X390">
        <v>0.95</v>
      </c>
    </row>
    <row r="391">
      <c s="16" r="A391">
        <v>40741.2083333333</v>
      </c>
      <c s="6" r="B391">
        <f>A391+time(5,0,0)</f>
        <v>40741.4166666667</v>
      </c>
      <c s="19" r="C391">
        <f>date(year(B391),month(B391),day(B391))</f>
        <v>40741</v>
      </c>
      <c s="17" r="D391">
        <f>hour(B391)</f>
        <v>10</v>
      </c>
      <c s="28" r="E391">
        <f>(8-G391)-M391</f>
        <v>8</v>
      </c>
      <c s="10" r="F391">
        <v>8</v>
      </c>
      <c s="21" r="G391">
        <v>0</v>
      </c>
      <c t="str" s="21" r="H391">
        <f>concat("AESbid:",(E391*1000))</f>
        <v>AESbid:8000</v>
      </c>
      <c t="str" s="21" r="I391">
        <f>concat("NYISOsched:",(F391*1000))</f>
        <v>NYISOsched:8000</v>
      </c>
      <c t="s" s="21" r="J391">
        <v>21</v>
      </c>
      <c t="str" s="21" r="K391">
        <f>concat("Planned:",(M391*1000))</f>
        <v>Planned:0</v>
      </c>
      <c t="str" s="5" r="L391">
        <f>concat("Settled:",(O391*1000))</f>
        <v>Settled:7966.700000000001</v>
      </c>
      <c s="21" r="M391">
        <v>0</v>
      </c>
      <c s="3" r="N391"/>
      <c s="10" r="O391">
        <v>7.9667</v>
      </c>
      <c s="13" r="P391">
        <v>-0.413</v>
      </c>
      <c s="13" r="Q391">
        <v>-10.29</v>
      </c>
      <c s="13" r="R391">
        <v>132.37</v>
      </c>
      <c s="13" r="S391">
        <v>0.11</v>
      </c>
      <c s="11" r="T391">
        <f>IF((O391=0),(W391*8),((R391/O391)*8))</f>
        <v>132.923293207978</v>
      </c>
      <c s="11" r="U391">
        <f>IF((T391=0),0,(R391/T391))</f>
        <v>0.9958375</v>
      </c>
      <c s="4" r="V391"/>
      <c s="13" r="W391">
        <v>8.91</v>
      </c>
      <c s="24" r="X391">
        <v>0.614</v>
      </c>
    </row>
    <row r="392">
      <c s="16" r="A392">
        <v>40741.25</v>
      </c>
      <c s="6" r="B392">
        <f>A392+time(5,0,0)</f>
        <v>40741.4583333333</v>
      </c>
      <c s="19" r="C392">
        <f>date(year(B392),month(B392),day(B392))</f>
        <v>40741</v>
      </c>
      <c s="17" r="D392">
        <f>hour(B392)</f>
        <v>11</v>
      </c>
      <c s="28" r="E392">
        <f>(8-G392)-M392</f>
        <v>8</v>
      </c>
      <c s="10" r="F392">
        <v>8</v>
      </c>
      <c s="21" r="G392">
        <v>0</v>
      </c>
      <c t="str" s="21" r="H392">
        <f>concat("AESbid:",(E392*1000))</f>
        <v>AESbid:8000</v>
      </c>
      <c t="str" s="21" r="I392">
        <f>concat("NYISOsched:",(F392*1000))</f>
        <v>NYISOsched:8000</v>
      </c>
      <c t="s" s="21" r="J392">
        <v>21</v>
      </c>
      <c t="str" s="21" r="K392">
        <f>concat("Planned:",(M392*1000))</f>
        <v>Planned:0</v>
      </c>
      <c t="str" s="5" r="L392">
        <f>concat("Settled:",(O392*1000))</f>
        <v>Settled:7966.8</v>
      </c>
      <c s="21" r="M392">
        <v>0</v>
      </c>
      <c s="3" r="N392"/>
      <c s="10" r="O392">
        <v>7.9668</v>
      </c>
      <c s="13" r="P392">
        <v>0.3</v>
      </c>
      <c s="13" r="Q392">
        <v>7.44</v>
      </c>
      <c s="13" r="R392">
        <v>130.54</v>
      </c>
      <c s="13" r="S392">
        <v>0.15</v>
      </c>
      <c s="11" r="T392">
        <f>IF((O392=0),(W392*8),((R392/O392)*8))</f>
        <v>131.083998594166</v>
      </c>
      <c s="11" r="U392">
        <f>IF((T392=0),0,(R392/T392))</f>
        <v>0.99585</v>
      </c>
      <c s="4" r="V392"/>
      <c s="13" r="W392">
        <v>19.04</v>
      </c>
      <c s="24" r="X392">
        <v>0.866</v>
      </c>
    </row>
    <row r="393">
      <c s="16" r="A393">
        <v>40741.2916666667</v>
      </c>
      <c s="6" r="B393">
        <f>A393+time(5,0,0)</f>
        <v>40741.5</v>
      </c>
      <c s="19" r="C393">
        <f>date(year(B393),month(B393),day(B393))</f>
        <v>40741</v>
      </c>
      <c s="17" r="D393">
        <f>hour(B393)</f>
        <v>12</v>
      </c>
      <c s="28" r="E393">
        <f>(8-G393)-M393</f>
        <v>8</v>
      </c>
      <c s="10" r="F393">
        <v>8</v>
      </c>
      <c s="21" r="G393">
        <v>0</v>
      </c>
      <c t="str" s="21" r="H393">
        <f>concat("AESbid:",(E393*1000))</f>
        <v>AESbid:8000</v>
      </c>
      <c t="str" s="21" r="I393">
        <f>concat("NYISOsched:",(F393*1000))</f>
        <v>NYISOsched:8000</v>
      </c>
      <c t="s" s="21" r="J393">
        <v>21</v>
      </c>
      <c t="str" s="21" r="K393">
        <f>concat("Planned:",(M393*1000))</f>
        <v>Planned:0</v>
      </c>
      <c t="str" s="5" r="L393">
        <f>concat("Settled:",(O393*1000))</f>
        <v>Settled:7783.299999999999</v>
      </c>
      <c s="21" r="M393">
        <v>0</v>
      </c>
      <c s="3" r="N393"/>
      <c s="10" r="O393">
        <v>7.7833</v>
      </c>
      <c s="13" r="P393">
        <v>-0.444</v>
      </c>
      <c s="13" r="Q393">
        <v>-14.88</v>
      </c>
      <c s="13" r="R393">
        <v>82.56</v>
      </c>
      <c s="13" r="S393">
        <v>0.08</v>
      </c>
      <c s="11" r="T393">
        <f>IF((O393=0),(W393*8),((R393/O393)*8))</f>
        <v>84.8586075315098</v>
      </c>
      <c s="11" r="U393">
        <f>IF((T393=0),0,(R393/T393))</f>
        <v>0.9729125</v>
      </c>
      <c s="4" r="V393"/>
      <c s="13" r="W393">
        <v>13.12</v>
      </c>
      <c s="24" r="X393">
        <v>0.43</v>
      </c>
    </row>
    <row r="394">
      <c s="16" r="A394">
        <v>40741.3333333333</v>
      </c>
      <c s="6" r="B394">
        <f>A394+time(5,0,0)</f>
        <v>40741.5416666667</v>
      </c>
      <c s="19" r="C394">
        <f>date(year(B394),month(B394),day(B394))</f>
        <v>40741</v>
      </c>
      <c s="17" r="D394">
        <f>hour(B394)</f>
        <v>13</v>
      </c>
      <c s="28" r="E394">
        <f>(8-G394)-M394</f>
        <v>8</v>
      </c>
      <c s="10" r="F394">
        <v>8</v>
      </c>
      <c s="21" r="G394">
        <v>0</v>
      </c>
      <c t="str" s="21" r="H394">
        <f>concat("AESbid:",(E394*1000))</f>
        <v>AESbid:8000</v>
      </c>
      <c t="str" s="21" r="I394">
        <f>concat("NYISOsched:",(F394*1000))</f>
        <v>NYISOsched:8000</v>
      </c>
      <c t="s" s="21" r="J394">
        <v>21</v>
      </c>
      <c t="str" s="21" r="K394">
        <f>concat("Planned:",(M394*1000))</f>
        <v>Planned:0</v>
      </c>
      <c t="str" s="5" r="L394">
        <f>concat("Settled:",(O394*1000))</f>
        <v>Settled:7733.3</v>
      </c>
      <c s="21" r="M394">
        <v>0</v>
      </c>
      <c s="3" r="N394"/>
      <c s="10" r="O394">
        <v>7.7333</v>
      </c>
      <c s="13" r="P394">
        <v>-0.396</v>
      </c>
      <c s="13" r="Q394">
        <v>-14.92</v>
      </c>
      <c s="13" r="R394">
        <v>70.31</v>
      </c>
      <c s="13" r="S394">
        <v>0.09</v>
      </c>
      <c s="11" r="T394">
        <f>IF((O394=0),(W394*8),((R394/O394)*8))</f>
        <v>72.7347962706736</v>
      </c>
      <c s="11" r="U394">
        <f>IF((T394=0),0,(R394/T394))</f>
        <v>0.9666625</v>
      </c>
      <c s="4" r="V394"/>
      <c s="13" r="W394">
        <v>10.5</v>
      </c>
      <c s="24" r="X394">
        <v>0.492</v>
      </c>
    </row>
    <row r="395">
      <c s="16" r="A395">
        <v>40741.375</v>
      </c>
      <c s="6" r="B395">
        <f>A395+time(5,0,0)</f>
        <v>40741.5833333333</v>
      </c>
      <c s="19" r="C395">
        <f>date(year(B395),month(B395),day(B395))</f>
        <v>40741</v>
      </c>
      <c s="17" r="D395">
        <f>hour(B395)</f>
        <v>14</v>
      </c>
      <c s="28" r="E395">
        <f>(8-G395)-M395</f>
        <v>8</v>
      </c>
      <c s="10" r="F395">
        <v>8</v>
      </c>
      <c s="21" r="G395">
        <v>0</v>
      </c>
      <c t="str" s="21" r="H395">
        <f>concat("AESbid:",(E395*1000))</f>
        <v>AESbid:8000</v>
      </c>
      <c t="str" s="21" r="I395">
        <f>concat("NYISOsched:",(F395*1000))</f>
        <v>NYISOsched:8000</v>
      </c>
      <c t="s" s="21" r="J395">
        <v>21</v>
      </c>
      <c t="str" s="21" r="K395">
        <f>concat("Planned:",(M395*1000))</f>
        <v>Planned:0</v>
      </c>
      <c t="str" s="5" r="L395">
        <f>concat("Settled:",(O395*1000))</f>
        <v>Settled:7783.299999999999</v>
      </c>
      <c s="21" r="M395">
        <v>0</v>
      </c>
      <c s="3" r="N395"/>
      <c s="10" r="O395">
        <v>7.7833</v>
      </c>
      <c s="13" r="P395">
        <v>-0.435</v>
      </c>
      <c s="13" r="Q395">
        <v>-16.71</v>
      </c>
      <c s="13" r="R395">
        <v>66.27</v>
      </c>
      <c s="13" r="S395">
        <v>0.13</v>
      </c>
      <c s="11" r="T395">
        <f>IF((O395=0),(W395*8),((R395/O395)*8))</f>
        <v>68.1150668739481</v>
      </c>
      <c s="11" r="U395">
        <f>IF((T395=0),0,(R395/T395))</f>
        <v>0.9729125</v>
      </c>
      <c s="4" r="V395"/>
      <c s="13" r="W395">
        <v>8</v>
      </c>
      <c s="24" r="X395">
        <v>0.734</v>
      </c>
    </row>
    <row r="396">
      <c s="16" r="A396">
        <v>40741.4166666667</v>
      </c>
      <c s="6" r="B396">
        <f>A396+time(5,0,0)</f>
        <v>40741.625</v>
      </c>
      <c s="19" r="C396">
        <f>date(year(B396),month(B396),day(B396))</f>
        <v>40741</v>
      </c>
      <c s="17" r="D396">
        <f>hour(B396)</f>
        <v>15</v>
      </c>
      <c s="28" r="E396">
        <f>(8-G396)-M396</f>
        <v>8</v>
      </c>
      <c s="10" r="F396">
        <v>8</v>
      </c>
      <c s="21" r="G396">
        <v>0</v>
      </c>
      <c t="str" s="21" r="H396">
        <f>concat("AESbid:",(E396*1000))</f>
        <v>AESbid:8000</v>
      </c>
      <c t="str" s="21" r="I396">
        <f>concat("NYISOsched:",(F396*1000))</f>
        <v>NYISOsched:8000</v>
      </c>
      <c t="s" s="21" r="J396">
        <v>21</v>
      </c>
      <c t="str" s="21" r="K396">
        <f>concat("Planned:",(M396*1000))</f>
        <v>Planned:0</v>
      </c>
      <c t="str" s="5" r="L396">
        <f>concat("Settled:",(O396*1000))</f>
        <v>Settled:7708.3</v>
      </c>
      <c s="21" r="M396">
        <v>0</v>
      </c>
      <c s="3" r="N396"/>
      <c s="10" r="O396">
        <v>7.7083</v>
      </c>
      <c s="13" r="P396">
        <v>0.003</v>
      </c>
      <c s="13" r="Q396">
        <v>0.13</v>
      </c>
      <c s="13" r="R396">
        <v>105.85</v>
      </c>
      <c s="13" r="S396">
        <v>0.11</v>
      </c>
      <c s="11" r="T396">
        <f>IF((O396=0),(W396*8),((R396/O396)*8))</f>
        <v>109.855610186422</v>
      </c>
      <c s="11" r="U396">
        <f>IF((T396=0),0,(R396/T396))</f>
        <v>0.9635375</v>
      </c>
      <c s="4" r="V396"/>
      <c s="13" r="W396">
        <v>14</v>
      </c>
      <c s="24" r="X396">
        <v>0.617</v>
      </c>
    </row>
    <row r="397">
      <c s="16" r="A397">
        <v>40741.4583333333</v>
      </c>
      <c s="6" r="B397">
        <f>A397+time(5,0,0)</f>
        <v>40741.6666666667</v>
      </c>
      <c s="19" r="C397">
        <f>date(year(B397),month(B397),day(B397))</f>
        <v>40741</v>
      </c>
      <c s="17" r="D397">
        <f>hour(B397)</f>
        <v>16</v>
      </c>
      <c s="28" r="E397">
        <f>(8-G397)-M397</f>
        <v>8</v>
      </c>
      <c s="10" r="F397">
        <v>8</v>
      </c>
      <c s="21" r="G397">
        <v>0</v>
      </c>
      <c t="str" s="21" r="H397">
        <f>concat("AESbid:",(E397*1000))</f>
        <v>AESbid:8000</v>
      </c>
      <c t="str" s="21" r="I397">
        <f>concat("NYISOsched:",(F397*1000))</f>
        <v>NYISOsched:8000</v>
      </c>
      <c t="s" s="21" r="J397">
        <v>21</v>
      </c>
      <c t="str" s="21" r="K397">
        <f>concat("Planned:",(M397*1000))</f>
        <v>Planned:0</v>
      </c>
      <c t="str" s="5" r="L397">
        <f>concat("Settled:",(O397*1000))</f>
        <v>Settled:7691.7</v>
      </c>
      <c s="21" r="M397">
        <v>0</v>
      </c>
      <c s="3" r="N397"/>
      <c s="10" r="O397">
        <v>7.6917</v>
      </c>
      <c s="13" r="P397">
        <v>-0.321</v>
      </c>
      <c s="13" r="Q397">
        <v>-14.86</v>
      </c>
      <c s="13" r="R397">
        <v>107.39</v>
      </c>
      <c s="13" r="S397">
        <v>0.08</v>
      </c>
      <c s="11" r="T397">
        <f>IF((O397=0),(W397*8),((R397/O397)*8))</f>
        <v>111.694423859485</v>
      </c>
      <c s="11" r="U397">
        <f>IF((T397=0),0,(R397/T397))</f>
        <v>0.9614625</v>
      </c>
      <c s="4" r="V397"/>
      <c s="13" r="W397">
        <v>14</v>
      </c>
      <c s="24" r="X397">
        <v>0.461</v>
      </c>
    </row>
    <row r="398">
      <c s="16" r="A398">
        <v>40741.5</v>
      </c>
      <c s="6" r="B398">
        <f>A398+time(5,0,0)</f>
        <v>40741.7083333333</v>
      </c>
      <c s="19" r="C398">
        <f>date(year(B398),month(B398),day(B398))</f>
        <v>40741</v>
      </c>
      <c s="17" r="D398">
        <f>hour(B398)</f>
        <v>17</v>
      </c>
      <c s="28" r="E398">
        <f>(8-G398)-M398</f>
        <v>8</v>
      </c>
      <c s="10" r="F398">
        <v>8</v>
      </c>
      <c s="21" r="G398">
        <v>0</v>
      </c>
      <c t="str" s="21" r="H398">
        <f>concat("AESbid:",(E398*1000))</f>
        <v>AESbid:8000</v>
      </c>
      <c t="str" s="21" r="I398">
        <f>concat("NYISOsched:",(F398*1000))</f>
        <v>NYISOsched:8000</v>
      </c>
      <c t="s" s="21" r="J398">
        <v>21</v>
      </c>
      <c t="str" s="21" r="K398">
        <f>concat("Planned:",(M398*1000))</f>
        <v>Planned:0</v>
      </c>
      <c t="str" s="5" r="L398">
        <f>concat("Settled:",(O398*1000))</f>
        <v>Settled:7716.700000000001</v>
      </c>
      <c s="21" r="M398">
        <v>0</v>
      </c>
      <c s="3" r="N398"/>
      <c s="10" r="O398">
        <v>7.7167</v>
      </c>
      <c s="13" r="P398">
        <v>-0.734</v>
      </c>
      <c s="13" r="Q398">
        <v>-41.09</v>
      </c>
      <c s="13" r="R398">
        <v>107.38</v>
      </c>
      <c s="13" r="S398">
        <v>0.09</v>
      </c>
      <c s="11" r="T398">
        <f>IF((O398=0),(W398*8),((R398/O398)*8))</f>
        <v>111.322197312323</v>
      </c>
      <c s="11" r="U398">
        <f>IF((T398=0),0,(R398/T398))</f>
        <v>0.9645875</v>
      </c>
      <c s="4" r="V398"/>
      <c s="13" r="W398">
        <v>14</v>
      </c>
      <c s="24" r="X398">
        <v>0.521</v>
      </c>
    </row>
    <row r="399">
      <c s="16" r="A399">
        <v>40741.5416666667</v>
      </c>
      <c s="6" r="B399">
        <f>A399+time(5,0,0)</f>
        <v>40741.75</v>
      </c>
      <c s="19" r="C399">
        <f>date(year(B399),month(B399),day(B399))</f>
        <v>40741</v>
      </c>
      <c s="17" r="D399">
        <f>hour(B399)</f>
        <v>18</v>
      </c>
      <c s="28" r="E399">
        <f>(8-G399)-M399</f>
        <v>8</v>
      </c>
      <c s="10" r="F399">
        <v>8</v>
      </c>
      <c s="21" r="G399">
        <v>0</v>
      </c>
      <c t="str" s="21" r="H399">
        <f>concat("AESbid:",(E399*1000))</f>
        <v>AESbid:8000</v>
      </c>
      <c t="str" s="21" r="I399">
        <f>concat("NYISOsched:",(F399*1000))</f>
        <v>NYISOsched:8000</v>
      </c>
      <c t="s" s="21" r="J399">
        <v>21</v>
      </c>
      <c t="str" s="21" r="K399">
        <f>concat("Planned:",(M399*1000))</f>
        <v>Planned:0</v>
      </c>
      <c t="str" s="5" r="L399">
        <f>concat("Settled:",(O399*1000))</f>
        <v>Settled:7866.7</v>
      </c>
      <c s="21" r="M399">
        <v>0</v>
      </c>
      <c s="3" r="N399"/>
      <c s="10" r="O399">
        <v>7.8667</v>
      </c>
      <c s="13" r="P399">
        <v>-0.072</v>
      </c>
      <c s="13" r="Q399">
        <v>-4.34</v>
      </c>
      <c s="13" r="R399">
        <v>110.13</v>
      </c>
      <c s="13" r="S399">
        <v>0.16</v>
      </c>
      <c s="11" r="T399">
        <f>IF((O399=0),(W399*8),((R399/O399)*8))</f>
        <v>111.996135609595</v>
      </c>
      <c s="11" r="U399">
        <f>IF((T399=0),0,(R399/T399))</f>
        <v>0.9833375</v>
      </c>
      <c s="4" r="V399"/>
      <c s="13" r="W399">
        <v>14</v>
      </c>
      <c s="24" r="X399">
        <v>0.917</v>
      </c>
    </row>
    <row r="400">
      <c s="16" r="A400">
        <v>40741.5833333333</v>
      </c>
      <c s="6" r="B400">
        <f>A400+time(5,0,0)</f>
        <v>40741.7916666667</v>
      </c>
      <c s="19" r="C400">
        <f>date(year(B400),month(B400),day(B400))</f>
        <v>40741</v>
      </c>
      <c s="17" r="D400">
        <f>hour(B400)</f>
        <v>19</v>
      </c>
      <c s="28" r="E400">
        <f>(8-G400)-M400</f>
        <v>8</v>
      </c>
      <c s="10" r="F400">
        <v>8</v>
      </c>
      <c s="21" r="G400">
        <v>0</v>
      </c>
      <c t="str" s="21" r="H400">
        <f>concat("AESbid:",(E400*1000))</f>
        <v>AESbid:8000</v>
      </c>
      <c t="str" s="21" r="I400">
        <f>concat("NYISOsched:",(F400*1000))</f>
        <v>NYISOsched:8000</v>
      </c>
      <c t="s" s="21" r="J400">
        <v>21</v>
      </c>
      <c t="str" s="21" r="K400">
        <f>concat("Planned:",(M400*1000))</f>
        <v>Planned:0</v>
      </c>
      <c t="str" s="5" r="L400">
        <f>concat("Settled:",(O400*1000))</f>
        <v>Settled:7866.7</v>
      </c>
      <c s="21" r="M400">
        <v>0</v>
      </c>
      <c s="3" r="N400"/>
      <c s="10" r="O400">
        <v>7.8667</v>
      </c>
      <c s="13" r="P400">
        <v>-0.231</v>
      </c>
      <c s="13" r="Q400">
        <v>-14.1</v>
      </c>
      <c s="13" r="R400">
        <v>110.13</v>
      </c>
      <c s="13" r="S400">
        <v>0.09</v>
      </c>
      <c s="11" r="T400">
        <f>IF((O400=0),(W400*8),((R400/O400)*8))</f>
        <v>111.996135609595</v>
      </c>
      <c s="11" r="U400">
        <f>IF((T400=0),0,(R400/T400))</f>
        <v>0.9833375</v>
      </c>
      <c s="4" r="V400"/>
      <c s="13" r="W400">
        <v>14</v>
      </c>
      <c s="24" r="X400">
        <v>0.518</v>
      </c>
    </row>
    <row r="401">
      <c s="16" r="A401">
        <v>40741.625</v>
      </c>
      <c s="6" r="B401">
        <f>A401+time(5,0,0)</f>
        <v>40741.8333333333</v>
      </c>
      <c s="19" r="C401">
        <f>date(year(B401),month(B401),day(B401))</f>
        <v>40741</v>
      </c>
      <c s="17" r="D401">
        <f>hour(B401)</f>
        <v>20</v>
      </c>
      <c s="28" r="E401">
        <f>(8-G401)-M401</f>
        <v>8</v>
      </c>
      <c s="10" r="F401">
        <v>8</v>
      </c>
      <c s="21" r="G401">
        <v>0</v>
      </c>
      <c t="str" s="21" r="H401">
        <f>concat("AESbid:",(E401*1000))</f>
        <v>AESbid:8000</v>
      </c>
      <c t="str" s="21" r="I401">
        <f>concat("NYISOsched:",(F401*1000))</f>
        <v>NYISOsched:8000</v>
      </c>
      <c t="s" s="21" r="J401">
        <v>21</v>
      </c>
      <c t="str" s="21" r="K401">
        <f>concat("Planned:",(M401*1000))</f>
        <v>Planned:0</v>
      </c>
      <c t="str" s="5" r="L401">
        <f>concat("Settled:",(O401*1000))</f>
        <v>Settled:7783.299999999999</v>
      </c>
      <c s="21" r="M401">
        <v>0</v>
      </c>
      <c s="3" r="N401"/>
      <c s="10" r="O401">
        <v>7.7833</v>
      </c>
      <c s="13" r="P401">
        <v>-0.725</v>
      </c>
      <c s="13" r="Q401">
        <v>-56.64</v>
      </c>
      <c s="13" r="R401">
        <v>184.36</v>
      </c>
      <c s="13" r="S401">
        <v>0.06</v>
      </c>
      <c s="11" r="T401">
        <f>IF((O401=0),(W401*8),((R401/O401)*8))</f>
        <v>189.492888620508</v>
      </c>
      <c s="11" r="U401">
        <f>IF((T401=0),0,(R401/T401))</f>
        <v>0.9729125</v>
      </c>
      <c s="4" r="V401"/>
      <c s="13" r="W401">
        <v>14</v>
      </c>
      <c s="24" r="X401">
        <v>0.343</v>
      </c>
    </row>
    <row r="402">
      <c s="16" r="A402">
        <v>40741.6666666667</v>
      </c>
      <c s="6" r="B402">
        <f>A402+time(5,0,0)</f>
        <v>40741.875</v>
      </c>
      <c s="19" r="C402">
        <f>date(year(B402),month(B402),day(B402))</f>
        <v>40741</v>
      </c>
      <c s="17" r="D402">
        <f>hour(B402)</f>
        <v>21</v>
      </c>
      <c s="28" r="E402">
        <f>(8-G402)-M402</f>
        <v>8</v>
      </c>
      <c s="10" r="F402">
        <v>8</v>
      </c>
      <c s="21" r="G402">
        <v>0</v>
      </c>
      <c t="str" s="21" r="H402">
        <f>concat("AESbid:",(E402*1000))</f>
        <v>AESbid:8000</v>
      </c>
      <c t="str" s="21" r="I402">
        <f>concat("NYISOsched:",(F402*1000))</f>
        <v>NYISOsched:8000</v>
      </c>
      <c t="s" s="21" r="J402">
        <v>21</v>
      </c>
      <c t="str" s="21" r="K402">
        <f>concat("Planned:",(M402*1000))</f>
        <v>Planned:0</v>
      </c>
      <c t="str" s="5" r="L402">
        <f>concat("Settled:",(O402*1000))</f>
        <v>Settled:7953</v>
      </c>
      <c s="21" r="M402">
        <v>0</v>
      </c>
      <c s="3" r="N402"/>
      <c s="10" r="O402">
        <v>7.953</v>
      </c>
      <c s="13" r="P402">
        <v>0.087</v>
      </c>
      <c s="13" r="Q402">
        <v>6.11</v>
      </c>
      <c s="13" r="R402">
        <v>149.78</v>
      </c>
      <c s="13" r="S402">
        <v>0.16</v>
      </c>
      <c s="11" r="T402">
        <f>IF((O402=0),(W402*8),((R402/O402)*8))</f>
        <v>150.665157802087</v>
      </c>
      <c s="11" r="U402">
        <f>IF((T402=0),0,(R402/T402))</f>
        <v>0.994125</v>
      </c>
      <c s="4" r="V402"/>
      <c s="13" r="W402">
        <v>17.11</v>
      </c>
      <c s="24" r="X402">
        <v>0.941</v>
      </c>
    </row>
    <row r="403">
      <c s="16" r="A403">
        <v>40741.7083333333</v>
      </c>
      <c s="6" r="B403">
        <f>A403+time(5,0,0)</f>
        <v>40741.9166666667</v>
      </c>
      <c s="19" r="C403">
        <f>date(year(B403),month(B403),day(B403))</f>
        <v>40741</v>
      </c>
      <c s="17" r="D403">
        <f>hour(B403)</f>
        <v>22</v>
      </c>
      <c s="28" r="E403">
        <f>(8-G403)-M403</f>
        <v>8</v>
      </c>
      <c s="10" r="F403">
        <v>8</v>
      </c>
      <c s="21" r="G403">
        <v>0</v>
      </c>
      <c t="str" s="21" r="H403">
        <f>concat("AESbid:",(E403*1000))</f>
        <v>AESbid:8000</v>
      </c>
      <c t="str" s="21" r="I403">
        <f>concat("NYISOsched:",(F403*1000))</f>
        <v>NYISOsched:8000</v>
      </c>
      <c t="s" s="21" r="J403">
        <v>21</v>
      </c>
      <c t="str" s="21" r="K403">
        <f>concat("Planned:",(M403*1000))</f>
        <v>Planned:0</v>
      </c>
      <c t="str" s="5" r="L403">
        <f>concat("Settled:",(O403*1000))</f>
        <v>Settled:7835.4</v>
      </c>
      <c s="21" r="M403">
        <v>0</v>
      </c>
      <c s="3" r="N403"/>
      <c s="10" r="O403">
        <v>7.8354</v>
      </c>
      <c s="13" r="P403">
        <v>-0.694</v>
      </c>
      <c s="13" r="Q403">
        <v>-43.92</v>
      </c>
      <c s="13" r="R403">
        <v>118.63</v>
      </c>
      <c s="13" r="S403">
        <v>0.14</v>
      </c>
      <c s="11" r="T403">
        <f>IF((O403=0),(W403*8),((R403/O403)*8))</f>
        <v>121.122086938765</v>
      </c>
      <c s="11" r="U403">
        <f>IF((T403=0),0,(R403/T403))</f>
        <v>0.979425</v>
      </c>
      <c s="4" r="V403"/>
      <c s="13" r="W403">
        <v>14</v>
      </c>
      <c s="24" r="X403">
        <v>0.782</v>
      </c>
    </row>
    <row r="404">
      <c s="16" r="A404">
        <v>40741.75</v>
      </c>
      <c s="6" r="B404">
        <f>A404+time(5,0,0)</f>
        <v>40741.9583333333</v>
      </c>
      <c s="19" r="C404">
        <f>date(year(B404),month(B404),day(B404))</f>
        <v>40741</v>
      </c>
      <c s="17" r="D404">
        <f>hour(B404)</f>
        <v>23</v>
      </c>
      <c s="28" r="E404">
        <f>(8-G404)-M404</f>
        <v>8</v>
      </c>
      <c s="10" r="F404">
        <v>8</v>
      </c>
      <c s="21" r="G404">
        <v>0</v>
      </c>
      <c t="str" s="21" r="H404">
        <f>concat("AESbid:",(E404*1000))</f>
        <v>AESbid:8000</v>
      </c>
      <c t="str" s="21" r="I404">
        <f>concat("NYISOsched:",(F404*1000))</f>
        <v>NYISOsched:8000</v>
      </c>
      <c t="s" s="21" r="J404">
        <v>21</v>
      </c>
      <c t="str" s="21" r="K404">
        <f>concat("Planned:",(M404*1000))</f>
        <v>Planned:0</v>
      </c>
      <c t="str" s="5" r="L404">
        <f>concat("Settled:",(O404*1000))</f>
        <v>Settled:7975</v>
      </c>
      <c s="21" r="M404">
        <v>0</v>
      </c>
      <c s="3" r="N404"/>
      <c s="10" r="O404">
        <v>7.975</v>
      </c>
      <c s="13" r="P404">
        <v>-0.665</v>
      </c>
      <c s="13" r="Q404">
        <v>-37.47</v>
      </c>
      <c s="13" r="R404">
        <v>111.65</v>
      </c>
      <c s="13" r="S404">
        <v>0.07</v>
      </c>
      <c s="11" r="T404">
        <f>IF((O404=0),(W404*8),((R404/O404)*8))</f>
        <v>112</v>
      </c>
      <c s="11" r="U404">
        <f>IF((T404=0),0,(R404/T404))</f>
        <v>0.996875</v>
      </c>
      <c s="4" r="V404"/>
      <c s="13" r="W404">
        <v>14</v>
      </c>
      <c s="24" r="X404">
        <v>0.427</v>
      </c>
    </row>
    <row r="405">
      <c s="16" r="A405">
        <v>40741.7916666667</v>
      </c>
      <c s="19" r="B405">
        <f>A405+time(5,0,0)</f>
        <v>40742</v>
      </c>
      <c s="19" r="C405">
        <f>date(year(B405),month(B405),day(B405))</f>
        <v>40742</v>
      </c>
      <c s="17" r="D405">
        <f>hour(B405)</f>
        <v>0</v>
      </c>
      <c s="28" r="E405">
        <f>(8-G405)-M405</f>
        <v>8</v>
      </c>
      <c s="10" r="F405">
        <v>8</v>
      </c>
      <c s="21" r="G405">
        <v>0</v>
      </c>
      <c t="str" s="21" r="H405">
        <f>concat("AESbid:",(E405*1000))</f>
        <v>AESbid:8000</v>
      </c>
      <c t="str" s="21" r="I405">
        <f>concat("NYISOsched:",(F405*1000))</f>
        <v>NYISOsched:8000</v>
      </c>
      <c t="s" s="21" r="J405">
        <v>21</v>
      </c>
      <c t="str" s="21" r="K405">
        <f>concat("Planned:",(M405*1000))</f>
        <v>Planned:0</v>
      </c>
      <c t="str" s="5" r="L405">
        <f>concat("Settled:",(O405*1000))</f>
        <v>Settled:7908.299999999999</v>
      </c>
      <c s="21" r="M405">
        <v>0</v>
      </c>
      <c s="3" r="N405"/>
      <c s="10" r="O405">
        <v>7.9083</v>
      </c>
      <c s="13" r="P405">
        <v>-0.343</v>
      </c>
      <c s="13" r="Q405">
        <v>-17.63</v>
      </c>
      <c s="13" r="R405">
        <v>107.48</v>
      </c>
      <c s="13" r="S405">
        <v>0.14</v>
      </c>
      <c s="11" r="T405">
        <f>IF((O405=0),(W405*8),((R405/O405)*8))</f>
        <v>108.726274926343</v>
      </c>
      <c s="11" r="U405">
        <f>IF((T405=0),0,(R405/T405))</f>
        <v>0.9885375</v>
      </c>
      <c s="4" r="V405"/>
      <c s="13" r="W405">
        <v>14</v>
      </c>
      <c s="24" r="X405">
        <v>0.775</v>
      </c>
    </row>
    <row r="406">
      <c s="16" r="A406">
        <v>40741.8333333333</v>
      </c>
      <c s="6" r="B406">
        <f>A406+time(5,0,0)</f>
        <v>40742.0416666667</v>
      </c>
      <c s="19" r="C406">
        <f>date(year(B406),month(B406),day(B406))</f>
        <v>40742</v>
      </c>
      <c s="17" r="D406">
        <f>hour(B406)</f>
        <v>1</v>
      </c>
      <c s="28" r="E406">
        <f>(8-G406)-M406</f>
        <v>8</v>
      </c>
      <c s="10" r="F406">
        <v>8</v>
      </c>
      <c s="21" r="G406">
        <v>0</v>
      </c>
      <c t="str" s="21" r="H406">
        <f>concat("AESbid:",(E406*1000))</f>
        <v>AESbid:8000</v>
      </c>
      <c t="str" s="21" r="I406">
        <f>concat("NYISOsched:",(F406*1000))</f>
        <v>NYISOsched:8000</v>
      </c>
      <c t="s" s="21" r="J406">
        <v>21</v>
      </c>
      <c t="str" s="21" r="K406">
        <f>concat("Planned:",(M406*1000))</f>
        <v>Planned:0</v>
      </c>
      <c t="str" s="5" r="L406">
        <f>concat("Settled:",(O406*1000))</f>
        <v>Settled:7950</v>
      </c>
      <c s="21" r="M406">
        <v>0</v>
      </c>
      <c s="3" r="N406"/>
      <c s="10" r="O406">
        <v>7.95</v>
      </c>
      <c s="13" r="P406">
        <v>0.12</v>
      </c>
      <c s="13" r="Q406">
        <v>6.35</v>
      </c>
      <c s="13" r="R406">
        <v>106.71</v>
      </c>
      <c s="13" r="S406">
        <v>0.18</v>
      </c>
      <c s="11" r="T406">
        <f>IF((O406=0),(W406*8),((R406/O406)*8))</f>
        <v>107.381132075472</v>
      </c>
      <c s="11" r="U406">
        <f>IF((T406=0),0,(R406/T406))</f>
        <v>0.99375</v>
      </c>
      <c s="4" r="V406"/>
      <c s="13" r="W406">
        <v>14</v>
      </c>
      <c s="24" r="X406">
        <v>1.003</v>
      </c>
    </row>
    <row r="407">
      <c s="16" r="A407">
        <v>40741.875</v>
      </c>
      <c s="6" r="B407">
        <f>A407+time(5,0,0)</f>
        <v>40742.0833333333</v>
      </c>
      <c s="19" r="C407">
        <f>date(year(B407),month(B407),day(B407))</f>
        <v>40742</v>
      </c>
      <c s="17" r="D407">
        <f>hour(B407)</f>
        <v>2</v>
      </c>
      <c s="28" r="E407">
        <f>(8-G407)-M407</f>
        <v>8</v>
      </c>
      <c s="10" r="F407">
        <v>8</v>
      </c>
      <c s="21" r="G407">
        <v>0</v>
      </c>
      <c t="str" s="21" r="H407">
        <f>concat("AESbid:",(E407*1000))</f>
        <v>AESbid:8000</v>
      </c>
      <c t="str" s="21" r="I407">
        <f>concat("NYISOsched:",(F407*1000))</f>
        <v>NYISOsched:8000</v>
      </c>
      <c t="s" s="21" r="J407">
        <v>21</v>
      </c>
      <c t="str" s="21" r="K407">
        <f>concat("Planned:",(M407*1000))</f>
        <v>Planned:0</v>
      </c>
      <c t="str" s="5" r="L407">
        <f>concat("Settled:",(O407*1000))</f>
        <v>Settled:7883.3</v>
      </c>
      <c s="21" r="M407">
        <v>0</v>
      </c>
      <c s="3" r="N407"/>
      <c s="10" r="O407">
        <v>7.8833</v>
      </c>
      <c s="13" r="P407">
        <v>-1.042</v>
      </c>
      <c s="13" r="Q407">
        <v>-60.75</v>
      </c>
      <c s="13" r="R407">
        <v>85.67</v>
      </c>
      <c s="13" r="S407">
        <v>0.02</v>
      </c>
      <c s="11" r="T407">
        <f>IF((O407=0),(W407*8),((R407/O407)*8))</f>
        <v>86.9382111552269</v>
      </c>
      <c s="11" r="U407">
        <f>IF((T407=0),0,(R407/T407))</f>
        <v>0.9854125</v>
      </c>
      <c s="4" r="V407"/>
      <c s="13" r="W407">
        <v>9.47</v>
      </c>
      <c s="24" r="X407">
        <v>0.139</v>
      </c>
    </row>
    <row r="408">
      <c s="16" r="A408">
        <v>40741.9166666667</v>
      </c>
      <c s="6" r="B408">
        <f>A408+time(5,0,0)</f>
        <v>40742.125</v>
      </c>
      <c s="19" r="C408">
        <f>date(year(B408),month(B408),day(B408))</f>
        <v>40742</v>
      </c>
      <c s="17" r="D408">
        <f>hour(B408)</f>
        <v>3</v>
      </c>
      <c s="28" r="E408">
        <f>(8-G408)-M408</f>
        <v>8</v>
      </c>
      <c s="10" r="F408">
        <v>8</v>
      </c>
      <c s="21" r="G408">
        <v>0</v>
      </c>
      <c t="str" s="21" r="H408">
        <f>concat("AESbid:",(E408*1000))</f>
        <v>AESbid:8000</v>
      </c>
      <c t="str" s="21" r="I408">
        <f>concat("NYISOsched:",(F408*1000))</f>
        <v>NYISOsched:8000</v>
      </c>
      <c t="s" s="21" r="J408">
        <v>21</v>
      </c>
      <c t="str" s="21" r="K408">
        <f>concat("Planned:",(M408*1000))</f>
        <v>Planned:0</v>
      </c>
      <c t="str" s="5" r="L408">
        <f>concat("Settled:",(O408*1000))</f>
        <v>Settled:7966.700000000001</v>
      </c>
      <c s="21" r="M408">
        <v>0</v>
      </c>
      <c s="3" r="N408"/>
      <c s="10" r="O408">
        <v>7.9667</v>
      </c>
      <c s="13" r="P408">
        <v>-0.408</v>
      </c>
      <c s="13" r="Q408">
        <v>-21.52</v>
      </c>
      <c s="13" r="R408">
        <v>67.07</v>
      </c>
      <c s="13" r="S408">
        <v>0.12</v>
      </c>
      <c s="11" r="T408">
        <f>IF((O408=0),(W408*8),((R408/O408)*8))</f>
        <v>67.3503458144526</v>
      </c>
      <c s="11" r="U408">
        <f>IF((T408=0),0,(R408/T408))</f>
        <v>0.9958375</v>
      </c>
      <c s="4" r="V408"/>
      <c s="13" r="W408">
        <v>8</v>
      </c>
      <c s="24" r="X408">
        <v>0.672</v>
      </c>
    </row>
    <row r="409">
      <c s="16" r="A409">
        <v>40741.9583333333</v>
      </c>
      <c s="6" r="B409">
        <f>A409+time(5,0,0)</f>
        <v>40742.1666666667</v>
      </c>
      <c s="19" r="C409">
        <f>date(year(B409),month(B409),day(B409))</f>
        <v>40742</v>
      </c>
      <c s="17" r="D409">
        <f>hour(B409)</f>
        <v>4</v>
      </c>
      <c s="28" r="E409">
        <f>(8-G409)-M409</f>
        <v>8</v>
      </c>
      <c s="10" r="F409">
        <v>8</v>
      </c>
      <c s="21" r="G409">
        <v>0</v>
      </c>
      <c t="str" s="21" r="H409">
        <f>concat("AESbid:",(E409*1000))</f>
        <v>AESbid:8000</v>
      </c>
      <c t="str" s="21" r="I409">
        <f>concat("NYISOsched:",(F409*1000))</f>
        <v>NYISOsched:8000</v>
      </c>
      <c t="s" s="21" r="J409">
        <v>21</v>
      </c>
      <c t="str" s="21" r="K409">
        <f>concat("Planned:",(M409*1000))</f>
        <v>Planned:0</v>
      </c>
      <c t="str" s="5" r="L409">
        <f>concat("Settled:",(O409*1000))</f>
        <v>Settled:7933.3</v>
      </c>
      <c s="21" r="M409">
        <v>0</v>
      </c>
      <c s="3" r="N409"/>
      <c s="10" r="O409">
        <v>7.9333</v>
      </c>
      <c s="13" r="P409">
        <v>-0.401</v>
      </c>
      <c s="13" r="Q409">
        <v>-24.09</v>
      </c>
      <c s="13" r="R409">
        <v>63.47</v>
      </c>
      <c s="13" r="S409">
        <v>0.15</v>
      </c>
      <c s="11" r="T409">
        <f>IF((O409=0),(W409*8),((R409/O409)*8))</f>
        <v>64.0036302673541</v>
      </c>
      <c s="11" r="U409">
        <f>IF((T409=0),0,(R409/T409))</f>
        <v>0.9916625</v>
      </c>
      <c s="4" r="V409"/>
      <c s="13" r="W409">
        <v>8</v>
      </c>
      <c s="24" r="X409">
        <v>0.842</v>
      </c>
    </row>
    <row r="410">
      <c s="16" r="A410">
        <v>40742</v>
      </c>
      <c s="6" r="B410">
        <f>A410+time(5,0,0)</f>
        <v>40742.2083333333</v>
      </c>
      <c s="19" r="C410">
        <f>date(year(B410),month(B410),day(B410))</f>
        <v>40742</v>
      </c>
      <c s="17" r="D410">
        <f>hour(B410)</f>
        <v>5</v>
      </c>
      <c s="28" r="E410">
        <f>(8-G410)-M410</f>
        <v>8</v>
      </c>
      <c s="10" r="F410">
        <v>8</v>
      </c>
      <c s="21" r="G410">
        <v>0</v>
      </c>
      <c t="str" s="21" r="H410">
        <f>concat("AESbid:",(E410*1000))</f>
        <v>AESbid:8000</v>
      </c>
      <c t="str" s="21" r="I410">
        <f>concat("NYISOsched:",(F410*1000))</f>
        <v>NYISOsched:8000</v>
      </c>
      <c t="s" s="21" r="J410">
        <v>21</v>
      </c>
      <c t="str" s="21" r="K410">
        <f>concat("Planned:",(M410*1000))</f>
        <v>Planned:0</v>
      </c>
      <c t="str" s="5" r="L410">
        <f>concat("Settled:",(O410*1000))</f>
        <v>Settled:7983.3</v>
      </c>
      <c s="21" r="M410">
        <v>0</v>
      </c>
      <c s="3" r="N410"/>
      <c s="10" r="O410">
        <v>7.9833</v>
      </c>
      <c s="13" r="P410">
        <v>-0.442</v>
      </c>
      <c s="13" r="Q410">
        <v>-20.54</v>
      </c>
      <c s="13" r="R410">
        <v>63.87</v>
      </c>
      <c s="13" r="S410">
        <v>0.2</v>
      </c>
      <c s="11" r="T410">
        <f>IF((O410=0),(W410*8),((R410/O410)*8))</f>
        <v>64.0036075307204</v>
      </c>
      <c s="11" r="U410">
        <f>IF((T410=0),0,(R410/T410))</f>
        <v>0.9979125</v>
      </c>
      <c s="4" r="V410"/>
      <c s="13" r="W410">
        <v>8</v>
      </c>
      <c s="24" r="X410">
        <v>1.152</v>
      </c>
    </row>
    <row r="411">
      <c s="16" r="A411">
        <v>40742.0416666667</v>
      </c>
      <c s="6" r="B411">
        <f>A411+time(5,0,0)</f>
        <v>40742.25</v>
      </c>
      <c s="19" r="C411">
        <f>date(year(B411),month(B411),day(B411))</f>
        <v>40742</v>
      </c>
      <c s="17" r="D411">
        <f>hour(B411)</f>
        <v>6</v>
      </c>
      <c s="28" r="E411">
        <f>(8-G411)-M411</f>
        <v>8</v>
      </c>
      <c s="10" r="F411">
        <v>8</v>
      </c>
      <c s="21" r="G411">
        <v>0</v>
      </c>
      <c t="str" s="21" r="H411">
        <f>concat("AESbid:",(E411*1000))</f>
        <v>AESbid:8000</v>
      </c>
      <c t="str" s="21" r="I411">
        <f>concat("NYISOsched:",(F411*1000))</f>
        <v>NYISOsched:8000</v>
      </c>
      <c t="s" s="21" r="J411">
        <v>21</v>
      </c>
      <c t="str" s="21" r="K411">
        <f>concat("Planned:",(M411*1000))</f>
        <v>Planned:0</v>
      </c>
      <c t="str" s="5" r="L411">
        <f>concat("Settled:",(O411*1000))</f>
        <v>Settled:8000</v>
      </c>
      <c s="21" r="M411">
        <v>0</v>
      </c>
      <c s="3" r="N411"/>
      <c s="10" r="O411">
        <v>8</v>
      </c>
      <c s="13" r="P411">
        <v>-0.367</v>
      </c>
      <c s="13" r="Q411">
        <v>-11.96</v>
      </c>
      <c s="13" r="R411">
        <v>61.55</v>
      </c>
      <c s="13" r="S411">
        <v>0.09</v>
      </c>
      <c s="11" r="T411">
        <f>IF((O411=0),(W411*8),((R411/O411)*8))</f>
        <v>61.55</v>
      </c>
      <c s="11" r="U411">
        <f>IF((T411=0),0,(R411/T411))</f>
        <v>1</v>
      </c>
      <c s="4" r="V411"/>
      <c s="13" r="W411">
        <v>8</v>
      </c>
      <c s="24" r="X411">
        <v>0.504</v>
      </c>
    </row>
    <row r="412">
      <c s="16" r="A412">
        <v>40742.0833333333</v>
      </c>
      <c s="6" r="B412">
        <f>A412+time(5,0,0)</f>
        <v>40742.2916666667</v>
      </c>
      <c s="19" r="C412">
        <f>date(year(B412),month(B412),day(B412))</f>
        <v>40742</v>
      </c>
      <c s="17" r="D412">
        <f>hour(B412)</f>
        <v>7</v>
      </c>
      <c s="28" r="E412">
        <f>(8-G412)-M412</f>
        <v>8</v>
      </c>
      <c s="10" r="F412">
        <v>8</v>
      </c>
      <c s="21" r="G412">
        <v>0</v>
      </c>
      <c t="str" s="21" r="H412">
        <f>concat("AESbid:",(E412*1000))</f>
        <v>AESbid:8000</v>
      </c>
      <c t="str" s="21" r="I412">
        <f>concat("NYISOsched:",(F412*1000))</f>
        <v>NYISOsched:8000</v>
      </c>
      <c t="s" s="21" r="J412">
        <v>21</v>
      </c>
      <c t="str" s="21" r="K412">
        <f>concat("Planned:",(M412*1000))</f>
        <v>Planned:0</v>
      </c>
      <c t="str" s="5" r="L412">
        <f>concat("Settled:",(O412*1000))</f>
        <v>Settled:8000</v>
      </c>
      <c s="21" r="M412">
        <v>0</v>
      </c>
      <c s="3" r="N412"/>
      <c s="10" r="O412">
        <v>8</v>
      </c>
      <c s="13" r="P412">
        <v>-0.346</v>
      </c>
      <c s="13" r="Q412">
        <v>-13.07</v>
      </c>
      <c s="13" r="R412">
        <v>64</v>
      </c>
      <c s="13" r="S412">
        <v>0.11</v>
      </c>
      <c s="11" r="T412">
        <f>IF((O412=0),(W412*8),((R412/O412)*8))</f>
        <v>64</v>
      </c>
      <c s="11" r="U412">
        <f>IF((T412=0),0,(R412/T412))</f>
        <v>1</v>
      </c>
      <c s="4" r="V412"/>
      <c s="13" r="W412">
        <v>8</v>
      </c>
      <c s="24" r="X412">
        <v>0.65</v>
      </c>
    </row>
    <row r="413">
      <c s="16" r="A413">
        <v>40742.125</v>
      </c>
      <c s="6" r="B413">
        <f>A413+time(5,0,0)</f>
        <v>40742.3333333333</v>
      </c>
      <c s="19" r="C413">
        <f>date(year(B413),month(B413),day(B413))</f>
        <v>40742</v>
      </c>
      <c s="17" r="D413">
        <f>hour(B413)</f>
        <v>8</v>
      </c>
      <c s="28" r="E413">
        <f>(8-G413)-M413</f>
        <v>8</v>
      </c>
      <c s="10" r="F413">
        <v>8</v>
      </c>
      <c s="21" r="G413">
        <v>0</v>
      </c>
      <c t="str" s="21" r="H413">
        <f>concat("AESbid:",(E413*1000))</f>
        <v>AESbid:8000</v>
      </c>
      <c t="str" s="21" r="I413">
        <f>concat("NYISOsched:",(F413*1000))</f>
        <v>NYISOsched:8000</v>
      </c>
      <c t="s" s="21" r="J413">
        <v>21</v>
      </c>
      <c t="str" s="21" r="K413">
        <f>concat("Planned:",(M413*1000))</f>
        <v>Planned:0</v>
      </c>
      <c t="str" s="5" r="L413">
        <f>concat("Settled:",(O413*1000))</f>
        <v>Settled:8000</v>
      </c>
      <c s="21" r="M413">
        <v>0</v>
      </c>
      <c s="3" r="N413"/>
      <c s="10" r="O413">
        <v>8</v>
      </c>
      <c s="13" r="P413">
        <v>-0.365</v>
      </c>
      <c s="13" r="Q413">
        <v>-13.86</v>
      </c>
      <c s="13" r="R413">
        <v>64</v>
      </c>
      <c s="13" r="S413">
        <v>0.09</v>
      </c>
      <c s="11" r="T413">
        <f>IF((O413=0),(W413*8),((R413/O413)*8))</f>
        <v>64</v>
      </c>
      <c s="11" r="U413">
        <f>IF((T413=0),0,(R413/T413))</f>
        <v>1</v>
      </c>
      <c s="4" r="V413"/>
      <c s="13" r="W413">
        <v>8</v>
      </c>
      <c s="24" r="X413">
        <v>0.494</v>
      </c>
    </row>
    <row r="414">
      <c s="16" r="A414">
        <v>40742.1666666667</v>
      </c>
      <c s="6" r="B414">
        <f>A414+time(5,0,0)</f>
        <v>40742.375</v>
      </c>
      <c s="19" r="C414">
        <f>date(year(B414),month(B414),day(B414))</f>
        <v>40742</v>
      </c>
      <c s="17" r="D414">
        <f>hour(B414)</f>
        <v>9</v>
      </c>
      <c s="28" r="E414">
        <f>(8-G414)-M414</f>
        <v>8</v>
      </c>
      <c s="10" r="F414">
        <v>8</v>
      </c>
      <c s="21" r="G414">
        <v>0</v>
      </c>
      <c t="str" s="21" r="H414">
        <f>concat("AESbid:",(E414*1000))</f>
        <v>AESbid:8000</v>
      </c>
      <c t="str" s="21" r="I414">
        <f>concat("NYISOsched:",(F414*1000))</f>
        <v>NYISOsched:8000</v>
      </c>
      <c t="s" s="21" r="J414">
        <v>21</v>
      </c>
      <c t="str" s="21" r="K414">
        <f>concat("Planned:",(M414*1000))</f>
        <v>Planned:0</v>
      </c>
      <c t="str" s="5" r="L414">
        <f>concat("Settled:",(O414*1000))</f>
        <v>Settled:8000</v>
      </c>
      <c s="21" r="M414">
        <v>0</v>
      </c>
      <c s="3" r="N414"/>
      <c s="10" r="O414">
        <v>8</v>
      </c>
      <c s="13" r="P414">
        <v>-0.24</v>
      </c>
      <c s="13" r="Q414">
        <v>-6.82</v>
      </c>
      <c s="13" r="R414">
        <v>80.57</v>
      </c>
      <c s="13" r="S414">
        <v>0.15</v>
      </c>
      <c s="11" r="T414">
        <f>IF((O414=0),(W414*8),((R414/O414)*8))</f>
        <v>80.57</v>
      </c>
      <c s="11" r="U414">
        <f>IF((T414=0),0,(R414/T414))</f>
        <v>1</v>
      </c>
      <c s="4" r="V414"/>
      <c s="13" r="W414">
        <v>8</v>
      </c>
      <c s="24" r="X414">
        <v>0.862</v>
      </c>
    </row>
    <row r="415">
      <c s="16" r="A415">
        <v>40742.2083333333</v>
      </c>
      <c s="6" r="B415">
        <f>A415+time(5,0,0)</f>
        <v>40742.4166666667</v>
      </c>
      <c s="19" r="C415">
        <f>date(year(B415),month(B415),day(B415))</f>
        <v>40742</v>
      </c>
      <c s="17" r="D415">
        <f>hour(B415)</f>
        <v>10</v>
      </c>
      <c s="28" r="E415">
        <f>(8-G415)-M415</f>
        <v>8</v>
      </c>
      <c s="10" r="F415">
        <v>8</v>
      </c>
      <c s="21" r="G415">
        <v>0</v>
      </c>
      <c t="str" s="21" r="H415">
        <f>concat("AESbid:",(E415*1000))</f>
        <v>AESbid:8000</v>
      </c>
      <c t="str" s="21" r="I415">
        <f>concat("NYISOsched:",(F415*1000))</f>
        <v>NYISOsched:8000</v>
      </c>
      <c t="s" s="21" r="J415">
        <v>21</v>
      </c>
      <c t="str" s="21" r="K415">
        <f>concat("Planned:",(M415*1000))</f>
        <v>Planned:0</v>
      </c>
      <c t="str" s="5" r="L415">
        <f>concat("Settled:",(O415*1000))</f>
        <v>Settled:7858.3</v>
      </c>
      <c s="21" r="M415">
        <v>0</v>
      </c>
      <c s="3" r="N415"/>
      <c s="10" r="O415">
        <v>7.8583</v>
      </c>
      <c s="13" r="P415">
        <v>0.012</v>
      </c>
      <c s="13" r="Q415">
        <v>0.44</v>
      </c>
      <c s="13" r="R415">
        <v>62.87</v>
      </c>
      <c s="13" r="S415">
        <v>0.14</v>
      </c>
      <c s="11" r="T415">
        <f>IF((O415=0),(W415*8),((R415/O415)*8))</f>
        <v>64.0036649148034</v>
      </c>
      <c s="11" r="U415">
        <f>IF((T415=0),0,(R415/T415))</f>
        <v>0.9822875</v>
      </c>
      <c s="4" r="V415"/>
      <c s="13" r="W415">
        <v>11.94</v>
      </c>
      <c s="24" r="X415">
        <v>0.826</v>
      </c>
    </row>
    <row r="416">
      <c s="16" r="A416">
        <v>40742.25</v>
      </c>
      <c s="6" r="B416">
        <f>A416+time(5,0,0)</f>
        <v>40742.4583333333</v>
      </c>
      <c s="19" r="C416">
        <f>date(year(B416),month(B416),day(B416))</f>
        <v>40742</v>
      </c>
      <c s="17" r="D416">
        <f>hour(B416)</f>
        <v>11</v>
      </c>
      <c s="28" r="E416">
        <f>(8-G416)-M416</f>
        <v>8</v>
      </c>
      <c s="10" r="F416">
        <v>8</v>
      </c>
      <c s="21" r="G416">
        <v>0</v>
      </c>
      <c t="str" s="21" r="H416">
        <f>concat("AESbid:",(E416*1000))</f>
        <v>AESbid:8000</v>
      </c>
      <c t="str" s="21" r="I416">
        <f>concat("NYISOsched:",(F416*1000))</f>
        <v>NYISOsched:8000</v>
      </c>
      <c t="s" s="21" r="J416">
        <v>21</v>
      </c>
      <c t="str" s="21" r="K416">
        <f>concat("Planned:",(M416*1000))</f>
        <v>Planned:0</v>
      </c>
      <c t="str" s="5" r="L416">
        <f>concat("Settled:",(O416*1000))</f>
        <v>Settled:7841.700000000001</v>
      </c>
      <c s="21" r="M416">
        <v>0</v>
      </c>
      <c s="3" r="N416"/>
      <c s="10" r="O416">
        <v>7.8417</v>
      </c>
      <c s="13" r="P416">
        <v>-0.824</v>
      </c>
      <c s="13" r="Q416">
        <v>-32.94</v>
      </c>
      <c s="13" r="R416">
        <v>62.73</v>
      </c>
      <c s="13" r="S416">
        <v>0.06</v>
      </c>
      <c s="11" r="T416">
        <f>IF((O416=0),(W416*8),((R416/O416)*8))</f>
        <v>63.9963273269827</v>
      </c>
      <c s="11" r="U416">
        <f>IF((T416=0),0,(R416/T416))</f>
        <v>0.9802125</v>
      </c>
      <c s="4" r="V416"/>
      <c s="13" r="W416">
        <v>13.49</v>
      </c>
      <c s="24" r="X416">
        <v>0.326</v>
      </c>
    </row>
    <row r="417">
      <c s="16" r="A417">
        <v>40742.2916666667</v>
      </c>
      <c s="6" r="B417">
        <f>A417+time(5,0,0)</f>
        <v>40742.5</v>
      </c>
      <c s="19" r="C417">
        <f>date(year(B417),month(B417),day(B417))</f>
        <v>40742</v>
      </c>
      <c s="17" r="D417">
        <f>hour(B417)</f>
        <v>12</v>
      </c>
      <c s="28" r="E417">
        <f>(8-G417)-M417</f>
        <v>8</v>
      </c>
      <c s="10" r="F417">
        <v>8</v>
      </c>
      <c s="21" r="G417">
        <v>0</v>
      </c>
      <c t="str" s="21" r="H417">
        <f>concat("AESbid:",(E417*1000))</f>
        <v>AESbid:8000</v>
      </c>
      <c t="str" s="21" r="I417">
        <f>concat("NYISOsched:",(F417*1000))</f>
        <v>NYISOsched:8000</v>
      </c>
      <c t="s" s="21" r="J417">
        <v>21</v>
      </c>
      <c t="str" s="21" r="K417">
        <f>concat("Planned:",(M417*1000))</f>
        <v>Planned:0</v>
      </c>
      <c t="str" s="5" r="L417">
        <f>concat("Settled:",(O417*1000))</f>
        <v>Settled:7608.3</v>
      </c>
      <c s="21" r="M417">
        <v>0</v>
      </c>
      <c s="3" r="N417"/>
      <c s="10" r="O417">
        <v>7.6083</v>
      </c>
      <c s="13" r="P417">
        <v>0.104</v>
      </c>
      <c s="13" r="Q417">
        <v>4.85</v>
      </c>
      <c s="13" r="R417">
        <v>63.64</v>
      </c>
      <c s="13" r="S417">
        <v>0.14</v>
      </c>
      <c s="11" r="T417">
        <f>IF((O417=0),(W417*8),((R417/O417)*8))</f>
        <v>66.9163939381991</v>
      </c>
      <c s="11" r="U417">
        <f>IF((T417=0),0,(R417/T417))</f>
        <v>0.9510375</v>
      </c>
      <c s="4" r="V417"/>
      <c s="13" r="W417">
        <v>8</v>
      </c>
      <c s="24" r="X417">
        <v>0.79</v>
      </c>
    </row>
    <row r="418">
      <c s="16" r="A418">
        <v>40742.3333333333</v>
      </c>
      <c s="6" r="B418">
        <f>A418+time(5,0,0)</f>
        <v>40742.5416666667</v>
      </c>
      <c s="19" r="C418">
        <f>date(year(B418),month(B418),day(B418))</f>
        <v>40742</v>
      </c>
      <c s="17" r="D418">
        <f>hour(B418)</f>
        <v>13</v>
      </c>
      <c s="28" r="E418">
        <f>(8-G418)-M418</f>
        <v>8</v>
      </c>
      <c s="10" r="F418">
        <v>8</v>
      </c>
      <c s="21" r="G418">
        <v>0</v>
      </c>
      <c t="str" s="21" r="H418">
        <f>concat("AESbid:",(E418*1000))</f>
        <v>AESbid:8000</v>
      </c>
      <c t="str" s="21" r="I418">
        <f>concat("NYISOsched:",(F418*1000))</f>
        <v>NYISOsched:8000</v>
      </c>
      <c t="s" s="21" r="J418">
        <v>21</v>
      </c>
      <c t="str" s="21" r="K418">
        <f>concat("Planned:",(M418*1000))</f>
        <v>Planned:0</v>
      </c>
      <c t="str" s="5" r="L418">
        <f>concat("Settled:",(O418*1000))</f>
        <v>Settled:7708.3</v>
      </c>
      <c s="21" r="M418">
        <v>0</v>
      </c>
      <c s="3" r="N418"/>
      <c s="10" r="O418">
        <v>7.7083</v>
      </c>
      <c s="13" r="P418">
        <v>-0.291</v>
      </c>
      <c s="13" r="Q418">
        <v>-15.05</v>
      </c>
      <c s="13" r="R418">
        <v>95.74</v>
      </c>
      <c s="13" r="S418">
        <v>0.13</v>
      </c>
      <c s="11" r="T418">
        <f>IF((O418=0),(W418*8),((R418/O418)*8))</f>
        <v>99.3630242725374</v>
      </c>
      <c s="11" r="U418">
        <f>IF((T418=0),0,(R418/T418))</f>
        <v>0.9635375</v>
      </c>
      <c s="4" r="V418"/>
      <c s="13" r="W418">
        <v>15</v>
      </c>
      <c s="24" r="X418">
        <v>0.722</v>
      </c>
    </row>
    <row r="419">
      <c s="16" r="A419">
        <v>40742.375</v>
      </c>
      <c s="6" r="B419">
        <f>A419+time(5,0,0)</f>
        <v>40742.5833333333</v>
      </c>
      <c s="19" r="C419">
        <f>date(year(B419),month(B419),day(B419))</f>
        <v>40742</v>
      </c>
      <c s="17" r="D419">
        <f>hour(B419)</f>
        <v>14</v>
      </c>
      <c s="28" r="E419">
        <f>(8-G419)-M419</f>
        <v>8</v>
      </c>
      <c s="10" r="F419">
        <v>8</v>
      </c>
      <c s="21" r="G419">
        <v>0</v>
      </c>
      <c t="str" s="21" r="H419">
        <f>concat("AESbid:",(E419*1000))</f>
        <v>AESbid:8000</v>
      </c>
      <c t="str" s="21" r="I419">
        <f>concat("NYISOsched:",(F419*1000))</f>
        <v>NYISOsched:8000</v>
      </c>
      <c t="s" s="21" r="J419">
        <v>21</v>
      </c>
      <c t="str" s="21" r="K419">
        <f>concat("Planned:",(M419*1000))</f>
        <v>Planned:0</v>
      </c>
      <c t="str" s="5" r="L419">
        <f>concat("Settled:",(O419*1000))</f>
        <v>Settled:7525</v>
      </c>
      <c s="21" r="M419">
        <v>0</v>
      </c>
      <c s="3" r="N419"/>
      <c s="10" r="O419">
        <v>7.525</v>
      </c>
      <c s="13" r="P419">
        <v>-0.077</v>
      </c>
      <c s="13" r="Q419">
        <v>-4.02</v>
      </c>
      <c s="13" r="R419">
        <v>88.08</v>
      </c>
      <c s="13" r="S419">
        <v>0.07</v>
      </c>
      <c s="11" r="T419">
        <f>IF((O419=0),(W419*8),((R419/O419)*8))</f>
        <v>93.6398671096346</v>
      </c>
      <c s="11" r="U419">
        <f>IF((T419=0),0,(R419/T419))</f>
        <v>0.940625</v>
      </c>
      <c s="4" r="V419"/>
      <c s="13" r="W419">
        <v>11.61</v>
      </c>
      <c s="24" r="X419">
        <v>0.427</v>
      </c>
    </row>
    <row r="420">
      <c s="16" r="A420">
        <v>40742.4166666667</v>
      </c>
      <c s="6" r="B420">
        <f>A420+time(5,0,0)</f>
        <v>40742.625</v>
      </c>
      <c s="19" r="C420">
        <f>date(year(B420),month(B420),day(B420))</f>
        <v>40742</v>
      </c>
      <c s="17" r="D420">
        <f>hour(B420)</f>
        <v>15</v>
      </c>
      <c s="28" r="E420">
        <f>(8-G420)-M420</f>
        <v>8</v>
      </c>
      <c s="10" r="F420">
        <v>8</v>
      </c>
      <c s="21" r="G420">
        <v>0</v>
      </c>
      <c t="str" s="21" r="H420">
        <f>concat("AESbid:",(E420*1000))</f>
        <v>AESbid:8000</v>
      </c>
      <c t="str" s="21" r="I420">
        <f>concat("NYISOsched:",(F420*1000))</f>
        <v>NYISOsched:8000</v>
      </c>
      <c t="s" s="21" r="J420">
        <v>21</v>
      </c>
      <c t="str" s="21" r="K420">
        <f>concat("Planned:",(M420*1000))</f>
        <v>Planned:0</v>
      </c>
      <c t="str" s="5" r="L420">
        <f>concat("Settled:",(O420*1000))</f>
        <v>Settled:7641.7</v>
      </c>
      <c s="21" r="M420">
        <v>0</v>
      </c>
      <c s="3" r="N420"/>
      <c s="10" r="O420">
        <v>7.6417</v>
      </c>
      <c s="13" r="P420">
        <v>-0.369</v>
      </c>
      <c s="13" r="Q420">
        <v>-18.57</v>
      </c>
      <c s="13" r="R420">
        <v>114.32</v>
      </c>
      <c s="13" r="S420">
        <v>0.14</v>
      </c>
      <c s="11" r="T420">
        <f>IF((O420=0),(W420*8),((R420/O420)*8))</f>
        <v>119.680175877095</v>
      </c>
      <c s="11" r="U420">
        <f>IF((T420=0),0,(R420/T420))</f>
        <v>0.9552125</v>
      </c>
      <c s="4" r="V420"/>
      <c s="13" r="W420">
        <v>21.33</v>
      </c>
      <c s="24" r="X420">
        <v>0.785</v>
      </c>
    </row>
    <row r="421">
      <c s="16" r="A421">
        <v>40742.4583333333</v>
      </c>
      <c s="6" r="B421">
        <f>A421+time(5,0,0)</f>
        <v>40742.6666666667</v>
      </c>
      <c s="19" r="C421">
        <f>date(year(B421),month(B421),day(B421))</f>
        <v>40742</v>
      </c>
      <c s="17" r="D421">
        <f>hour(B421)</f>
        <v>16</v>
      </c>
      <c s="28" r="E421">
        <f>(8-G421)-M421</f>
        <v>8</v>
      </c>
      <c s="10" r="F421">
        <v>8</v>
      </c>
      <c s="21" r="G421">
        <v>0</v>
      </c>
      <c t="str" s="21" r="H421">
        <f>concat("AESbid:",(E421*1000))</f>
        <v>AESbid:8000</v>
      </c>
      <c t="str" s="21" r="I421">
        <f>concat("NYISOsched:",(F421*1000))</f>
        <v>NYISOsched:8000</v>
      </c>
      <c t="s" s="21" r="J421">
        <v>21</v>
      </c>
      <c t="str" s="21" r="K421">
        <f>concat("Planned:",(M421*1000))</f>
        <v>Planned:0</v>
      </c>
      <c t="str" s="5" r="L421">
        <f>concat("Settled:",(O421*1000))</f>
        <v>Settled:7575</v>
      </c>
      <c s="21" r="M421">
        <v>0</v>
      </c>
      <c s="3" r="N421"/>
      <c s="10" r="O421">
        <v>7.575</v>
      </c>
      <c s="13" r="P421">
        <v>-0.559</v>
      </c>
      <c s="13" r="Q421">
        <v>-27.24</v>
      </c>
      <c s="13" r="R421">
        <v>189.37</v>
      </c>
      <c s="13" r="S421">
        <v>0.1</v>
      </c>
      <c s="11" r="T421">
        <f>IF((O421=0),(W421*8),((R421/O421)*8))</f>
        <v>199.994719471947</v>
      </c>
      <c s="11" r="U421">
        <f>IF((T421=0),0,(R421/T421))</f>
        <v>0.946875</v>
      </c>
      <c s="4" r="V421"/>
      <c s="13" r="W421">
        <v>25</v>
      </c>
      <c s="24" r="X421">
        <v>0.588</v>
      </c>
    </row>
    <row r="422">
      <c s="16" r="A422">
        <v>40742.5</v>
      </c>
      <c s="6" r="B422">
        <f>A422+time(5,0,0)</f>
        <v>40742.7083333333</v>
      </c>
      <c s="19" r="C422">
        <f>date(year(B422),month(B422),day(B422))</f>
        <v>40742</v>
      </c>
      <c s="17" r="D422">
        <f>hour(B422)</f>
        <v>17</v>
      </c>
      <c s="28" r="E422">
        <f>(8-G422)-M422</f>
        <v>8</v>
      </c>
      <c s="10" r="F422">
        <v>8</v>
      </c>
      <c s="21" r="G422">
        <v>0</v>
      </c>
      <c t="str" s="21" r="H422">
        <f>concat("AESbid:",(E422*1000))</f>
        <v>AESbid:8000</v>
      </c>
      <c t="str" s="21" r="I422">
        <f>concat("NYISOsched:",(F422*1000))</f>
        <v>NYISOsched:8000</v>
      </c>
      <c t="s" s="21" r="J422">
        <v>21</v>
      </c>
      <c t="str" s="21" r="K422">
        <f>concat("Planned:",(M422*1000))</f>
        <v>Planned:0</v>
      </c>
      <c t="str" s="5" r="L422">
        <f>concat("Settled:",(O422*1000))</f>
        <v>Settled:6838.7</v>
      </c>
      <c s="21" r="M422">
        <v>0</v>
      </c>
      <c s="3" r="N422"/>
      <c s="10" r="O422">
        <v>6.8387</v>
      </c>
      <c s="13" r="P422">
        <v>-0.084</v>
      </c>
      <c s="13" r="Q422">
        <v>-7.31</v>
      </c>
      <c s="13" r="R422">
        <v>202.59</v>
      </c>
      <c s="13" r="S422">
        <v>0.07</v>
      </c>
      <c s="11" r="T422">
        <f>IF((O422=0),(W422*8),((R422/O422)*8))</f>
        <v>236.992410838317</v>
      </c>
      <c s="11" r="U422">
        <f>IF((T422=0),0,(R422/T422))</f>
        <v>0.8548375</v>
      </c>
      <c s="4" r="V422"/>
      <c s="13" r="W422">
        <v>25</v>
      </c>
      <c s="24" r="X422">
        <v>0.41</v>
      </c>
    </row>
    <row r="423">
      <c s="16" r="A423">
        <v>40742.5416666667</v>
      </c>
      <c s="6" r="B423">
        <f>A423+time(5,0,0)</f>
        <v>40742.75</v>
      </c>
      <c s="19" r="C423">
        <f>date(year(B423),month(B423),day(B423))</f>
        <v>40742</v>
      </c>
      <c s="17" r="D423">
        <f>hour(B423)</f>
        <v>18</v>
      </c>
      <c s="28" r="E423">
        <f>(8-G423)-M423</f>
        <v>8</v>
      </c>
      <c s="10" r="F423">
        <v>8</v>
      </c>
      <c s="21" r="G423">
        <v>0</v>
      </c>
      <c t="str" s="21" r="H423">
        <f>concat("AESbid:",(E423*1000))</f>
        <v>AESbid:8000</v>
      </c>
      <c t="str" s="21" r="I423">
        <f>concat("NYISOsched:",(F423*1000))</f>
        <v>NYISOsched:8000</v>
      </c>
      <c t="s" s="21" r="J423">
        <v>21</v>
      </c>
      <c t="str" s="21" r="K423">
        <f>concat("Planned:",(M423*1000))</f>
        <v>Planned:0</v>
      </c>
      <c t="str" s="5" r="L423">
        <f>concat("Settled:",(O423*1000))</f>
        <v>Settled:7775.1</v>
      </c>
      <c s="21" r="M423">
        <v>0</v>
      </c>
      <c s="3" r="N423"/>
      <c s="10" r="O423">
        <v>7.7751</v>
      </c>
      <c s="13" r="P423">
        <v>-0.381</v>
      </c>
      <c s="13" r="Q423">
        <v>-31.52</v>
      </c>
      <c s="13" r="R423">
        <v>210.26</v>
      </c>
      <c s="13" r="S423">
        <v>0.11</v>
      </c>
      <c s="11" r="T423">
        <f>IF((O423=0),(W423*8),((R423/O423)*8))</f>
        <v>216.341912001132</v>
      </c>
      <c s="11" r="U423">
        <f>IF((T423=0),0,(R423/T423))</f>
        <v>0.9718875</v>
      </c>
      <c s="4" r="V423"/>
      <c s="13" r="W423">
        <v>25</v>
      </c>
      <c s="24" r="X423">
        <v>0.634</v>
      </c>
    </row>
    <row r="424">
      <c s="16" r="A424">
        <v>40742.5833333333</v>
      </c>
      <c s="6" r="B424">
        <f>A424+time(5,0,0)</f>
        <v>40742.7916666667</v>
      </c>
      <c s="19" r="C424">
        <f>date(year(B424),month(B424),day(B424))</f>
        <v>40742</v>
      </c>
      <c s="17" r="D424">
        <f>hour(B424)</f>
        <v>19</v>
      </c>
      <c s="28" r="E424">
        <f>(8-G424)-M424</f>
        <v>8</v>
      </c>
      <c s="10" r="F424">
        <v>8</v>
      </c>
      <c s="21" r="G424">
        <v>0</v>
      </c>
      <c t="str" s="21" r="H424">
        <f>concat("AESbid:",(E424*1000))</f>
        <v>AESbid:8000</v>
      </c>
      <c t="str" s="21" r="I424">
        <f>concat("NYISOsched:",(F424*1000))</f>
        <v>NYISOsched:8000</v>
      </c>
      <c t="s" s="21" r="J424">
        <v>21</v>
      </c>
      <c t="str" s="21" r="K424">
        <f>concat("Planned:",(M424*1000))</f>
        <v>Planned:0</v>
      </c>
      <c t="str" s="5" r="L424">
        <f>concat("Settled:",(O424*1000))</f>
        <v>Settled:7825.9</v>
      </c>
      <c s="21" r="M424">
        <v>0</v>
      </c>
      <c s="3" r="N424"/>
      <c s="10" r="O424">
        <v>7.8259</v>
      </c>
      <c s="13" r="P424">
        <v>-0.286</v>
      </c>
      <c s="13" r="Q424">
        <v>-32.27</v>
      </c>
      <c s="13" r="R424">
        <v>359.56</v>
      </c>
      <c s="13" r="S424">
        <v>0.14</v>
      </c>
      <c s="11" r="T424">
        <f>IF((O424=0),(W424*8),((R424/O424)*8))</f>
        <v>367.5590027984</v>
      </c>
      <c s="11" r="U424">
        <f>IF((T424=0),0,(R424/T424))</f>
        <v>0.9782375</v>
      </c>
      <c s="4" r="V424"/>
      <c s="13" r="W424">
        <v>25</v>
      </c>
      <c s="24" r="X424">
        <v>0.787</v>
      </c>
    </row>
    <row r="425">
      <c s="16" r="A425">
        <v>40742.625</v>
      </c>
      <c s="6" r="B425">
        <f>A425+time(5,0,0)</f>
        <v>40742.8333333333</v>
      </c>
      <c s="19" r="C425">
        <f>date(year(B425),month(B425),day(B425))</f>
        <v>40742</v>
      </c>
      <c s="17" r="D425">
        <f>hour(B425)</f>
        <v>20</v>
      </c>
      <c s="28" r="E425">
        <f>(8-G425)-M425</f>
        <v>8</v>
      </c>
      <c s="10" r="F425">
        <v>8</v>
      </c>
      <c s="21" r="G425">
        <v>0</v>
      </c>
      <c t="str" s="21" r="H425">
        <f>concat("AESbid:",(E425*1000))</f>
        <v>AESbid:8000</v>
      </c>
      <c t="str" s="21" r="I425">
        <f>concat("NYISOsched:",(F425*1000))</f>
        <v>NYISOsched:8000</v>
      </c>
      <c t="s" s="21" r="J425">
        <v>21</v>
      </c>
      <c t="str" s="21" r="K425">
        <f>concat("Planned:",(M425*1000))</f>
        <v>Planned:0</v>
      </c>
      <c t="str" s="5" r="L425">
        <f>concat("Settled:",(O425*1000))</f>
        <v>Settled:6371.7</v>
      </c>
      <c s="21" r="M425">
        <v>0</v>
      </c>
      <c s="3" r="N425"/>
      <c s="10" r="O425">
        <v>6.3717</v>
      </c>
      <c s="13" r="P425">
        <v>-0.842</v>
      </c>
      <c s="13" r="Q425">
        <v>-184.99</v>
      </c>
      <c s="13" r="R425">
        <v>377.31</v>
      </c>
      <c s="13" r="S425">
        <v>0.07</v>
      </c>
      <c s="11" r="T425">
        <f>IF((O425=0),(W425*8),((R425/O425)*8))</f>
        <v>473.732284947502</v>
      </c>
      <c s="11" r="U425">
        <f>IF((T425=0),0,(R425/T425))</f>
        <v>0.7964625</v>
      </c>
      <c s="4" r="V425"/>
      <c s="13" r="W425">
        <v>37.92</v>
      </c>
      <c s="24" r="X425">
        <v>0.418</v>
      </c>
    </row>
    <row r="426">
      <c s="16" r="A426">
        <v>40742.6666666667</v>
      </c>
      <c s="6" r="B426">
        <f>A426+time(5,0,0)</f>
        <v>40742.875</v>
      </c>
      <c s="19" r="C426">
        <f>date(year(B426),month(B426),day(B426))</f>
        <v>40742</v>
      </c>
      <c s="17" r="D426">
        <f>hour(B426)</f>
        <v>21</v>
      </c>
      <c s="28" r="E426">
        <f>(8-G426)-M426</f>
        <v>8</v>
      </c>
      <c s="10" r="F426">
        <v>8</v>
      </c>
      <c s="21" r="G426">
        <v>0</v>
      </c>
      <c t="str" s="21" r="H426">
        <f>concat("AESbid:",(E426*1000))</f>
        <v>AESbid:8000</v>
      </c>
      <c t="str" s="21" r="I426">
        <f>concat("NYISOsched:",(F426*1000))</f>
        <v>NYISOsched:8000</v>
      </c>
      <c t="s" s="21" r="J426">
        <v>21</v>
      </c>
      <c t="str" s="21" r="K426">
        <f>concat("Planned:",(M426*1000))</f>
        <v>Planned:0</v>
      </c>
      <c t="str" s="5" r="L426">
        <f>concat("Settled:",(O426*1000))</f>
        <v>Settled:7800</v>
      </c>
      <c s="21" r="M426">
        <v>0</v>
      </c>
      <c s="3" r="N426"/>
      <c s="10" r="O426">
        <v>7.8</v>
      </c>
      <c s="13" r="P426">
        <v>-0.65</v>
      </c>
      <c s="13" r="Q426">
        <v>-38.75</v>
      </c>
      <c s="13" r="R426">
        <v>195</v>
      </c>
      <c s="13" r="S426">
        <v>0.12</v>
      </c>
      <c s="11" r="T426">
        <f>IF((O426=0),(W426*8),((R426/O426)*8))</f>
        <v>200</v>
      </c>
      <c s="11" r="U426">
        <f>IF((T426=0),0,(R426/T426))</f>
        <v>0.975</v>
      </c>
      <c s="4" r="V426"/>
      <c s="13" r="W426">
        <v>40.45</v>
      </c>
      <c s="24" r="X426">
        <v>0.682</v>
      </c>
    </row>
    <row r="427">
      <c s="16" r="A427">
        <v>40742.7083333333</v>
      </c>
      <c s="6" r="B427">
        <f>A427+time(5,0,0)</f>
        <v>40742.9166666667</v>
      </c>
      <c s="19" r="C427">
        <f>date(year(B427),month(B427),day(B427))</f>
        <v>40742</v>
      </c>
      <c s="17" r="D427">
        <f>hour(B427)</f>
        <v>22</v>
      </c>
      <c s="28" r="E427">
        <f>(8-G427)-M427</f>
        <v>8</v>
      </c>
      <c s="10" r="F427">
        <v>8</v>
      </c>
      <c s="21" r="G427">
        <v>0</v>
      </c>
      <c t="str" s="21" r="H427">
        <f>concat("AESbid:",(E427*1000))</f>
        <v>AESbid:8000</v>
      </c>
      <c t="str" s="21" r="I427">
        <f>concat("NYISOsched:",(F427*1000))</f>
        <v>NYISOsched:8000</v>
      </c>
      <c t="s" s="21" r="J427">
        <v>21</v>
      </c>
      <c t="str" s="21" r="K427">
        <f>concat("Planned:",(M427*1000))</f>
        <v>Planned:0</v>
      </c>
      <c t="str" s="5" r="L427">
        <f>concat("Settled:",(O427*1000))</f>
        <v>Settled:7833.3</v>
      </c>
      <c s="21" r="M427">
        <v>0</v>
      </c>
      <c s="3" r="N427"/>
      <c s="10" r="O427">
        <v>7.8333</v>
      </c>
      <c s="13" r="P427">
        <v>0.051</v>
      </c>
      <c s="13" r="Q427">
        <v>3.74</v>
      </c>
      <c s="13" r="R427">
        <v>202.05</v>
      </c>
      <c s="13" r="S427">
        <v>0.14</v>
      </c>
      <c s="11" r="T427">
        <f>IF((O427=0),(W427*8),((R427/O427)*8))</f>
        <v>206.349814254529</v>
      </c>
      <c s="11" r="U427">
        <f>IF((T427=0),0,(R427/T427))</f>
        <v>0.9791625</v>
      </c>
      <c s="4" r="V427"/>
      <c s="13" r="W427">
        <v>25</v>
      </c>
      <c s="24" r="X427">
        <v>0.809</v>
      </c>
    </row>
    <row r="428">
      <c s="16" r="A428">
        <v>40742.75</v>
      </c>
      <c s="6" r="B428">
        <f>A428+time(5,0,0)</f>
        <v>40742.9583333333</v>
      </c>
      <c s="19" r="C428">
        <f>date(year(B428),month(B428),day(B428))</f>
        <v>40742</v>
      </c>
      <c s="17" r="D428">
        <f>hour(B428)</f>
        <v>23</v>
      </c>
      <c s="28" r="E428">
        <f>(8-G428)-M428</f>
        <v>8</v>
      </c>
      <c s="10" r="F428">
        <v>8</v>
      </c>
      <c s="21" r="G428">
        <v>0</v>
      </c>
      <c t="str" s="21" r="H428">
        <f>concat("AESbid:",(E428*1000))</f>
        <v>AESbid:8000</v>
      </c>
      <c t="str" s="21" r="I428">
        <f>concat("NYISOsched:",(F428*1000))</f>
        <v>NYISOsched:8000</v>
      </c>
      <c t="s" s="21" r="J428">
        <v>21</v>
      </c>
      <c t="str" s="21" r="K428">
        <f>concat("Planned:",(M428*1000))</f>
        <v>Planned:0</v>
      </c>
      <c t="str" s="5" r="L428">
        <f>concat("Settled:",(O428*1000))</f>
        <v>Settled:7800</v>
      </c>
      <c s="21" r="M428">
        <v>0</v>
      </c>
      <c s="3" r="N428"/>
      <c s="10" r="O428">
        <v>7.8</v>
      </c>
      <c s="13" r="P428">
        <v>-0.228</v>
      </c>
      <c s="13" r="Q428">
        <v>-16.46</v>
      </c>
      <c s="13" r="R428">
        <v>195</v>
      </c>
      <c s="13" r="S428">
        <v>0.19</v>
      </c>
      <c s="11" r="T428">
        <f>IF((O428=0),(W428*8),((R428/O428)*8))</f>
        <v>200</v>
      </c>
      <c s="11" r="U428">
        <f>IF((T428=0),0,(R428/T428))</f>
        <v>0.975</v>
      </c>
      <c s="4" r="V428"/>
      <c s="13" r="W428">
        <v>31.86</v>
      </c>
      <c s="24" r="X428">
        <v>1.111</v>
      </c>
    </row>
    <row r="429">
      <c s="16" r="A429">
        <v>40742.7916666667</v>
      </c>
      <c s="19" r="B429">
        <f>A429+time(5,0,0)</f>
        <v>40743</v>
      </c>
      <c s="19" r="C429">
        <f>date(year(B429),month(B429),day(B429))</f>
        <v>40743</v>
      </c>
      <c s="17" r="D429">
        <f>hour(B429)</f>
        <v>0</v>
      </c>
      <c s="28" r="E429">
        <f>(8-G429)-M429</f>
        <v>8</v>
      </c>
      <c s="10" r="F429">
        <v>8</v>
      </c>
      <c s="21" r="G429">
        <v>0</v>
      </c>
      <c t="str" s="21" r="H429">
        <f>concat("AESbid:",(E429*1000))</f>
        <v>AESbid:8000</v>
      </c>
      <c t="str" s="21" r="I429">
        <f>concat("NYISOsched:",(F429*1000))</f>
        <v>NYISOsched:8000</v>
      </c>
      <c t="s" s="21" r="J429">
        <v>21</v>
      </c>
      <c t="str" s="21" r="K429">
        <f>concat("Planned:",(M429*1000))</f>
        <v>Planned:0</v>
      </c>
      <c t="str" s="5" r="L429">
        <f>concat("Settled:",(O429*1000))</f>
        <v>Settled:7891.7</v>
      </c>
      <c s="21" r="M429">
        <v>0</v>
      </c>
      <c s="3" r="N429"/>
      <c s="10" r="O429">
        <v>7.8917</v>
      </c>
      <c s="13" r="P429">
        <v>-0.811</v>
      </c>
      <c s="13" r="Q429">
        <v>-49.19</v>
      </c>
      <c s="13" r="R429">
        <v>197.29</v>
      </c>
      <c s="13" r="S429">
        <v>0.15</v>
      </c>
      <c s="11" r="T429">
        <f>IF((O429=0),(W429*8),((R429/O429)*8))</f>
        <v>199.997465691803</v>
      </c>
      <c s="11" r="U429">
        <f>IF((T429=0),0,(R429/T429))</f>
        <v>0.9864625</v>
      </c>
      <c s="4" r="V429"/>
      <c s="13" r="W429">
        <v>25</v>
      </c>
      <c s="24" r="X429">
        <v>0.874</v>
      </c>
    </row>
    <row r="430">
      <c s="16" r="A430">
        <v>40742.8333333333</v>
      </c>
      <c s="6" r="B430">
        <f>A430+time(5,0,0)</f>
        <v>40743.0416666667</v>
      </c>
      <c s="19" r="C430">
        <f>date(year(B430),month(B430),day(B430))</f>
        <v>40743</v>
      </c>
      <c s="17" r="D430">
        <f>hour(B430)</f>
        <v>1</v>
      </c>
      <c s="28" r="E430">
        <f>(8-G430)-M430</f>
        <v>8</v>
      </c>
      <c s="10" r="F430">
        <v>8</v>
      </c>
      <c s="21" r="G430">
        <v>0</v>
      </c>
      <c t="str" s="21" r="H430">
        <f>concat("AESbid:",(E430*1000))</f>
        <v>AESbid:8000</v>
      </c>
      <c t="str" s="21" r="I430">
        <f>concat("NYISOsched:",(F430*1000))</f>
        <v>NYISOsched:8000</v>
      </c>
      <c t="s" s="21" r="J430">
        <v>21</v>
      </c>
      <c t="str" s="21" r="K430">
        <f>concat("Planned:",(M430*1000))</f>
        <v>Planned:0</v>
      </c>
      <c t="str" s="5" r="L430">
        <f>concat("Settled:",(O430*1000))</f>
        <v>Settled:7966.700000000001</v>
      </c>
      <c s="21" r="M430">
        <v>0</v>
      </c>
      <c s="3" r="N430"/>
      <c s="10" r="O430">
        <v>7.9667</v>
      </c>
      <c s="13" r="P430">
        <v>0.084</v>
      </c>
      <c s="13" r="Q430">
        <v>4.7</v>
      </c>
      <c s="13" r="R430">
        <v>188.4</v>
      </c>
      <c s="13" r="S430">
        <v>0.15</v>
      </c>
      <c s="11" r="T430">
        <f>IF((O430=0),(W430*8),((R430/O430)*8))</f>
        <v>189.18749293936</v>
      </c>
      <c s="11" r="U430">
        <f>IF((T430=0),0,(R430/T430))</f>
        <v>0.9958375</v>
      </c>
      <c s="4" r="V430"/>
      <c s="13" r="W430">
        <v>25</v>
      </c>
      <c s="24" r="X430">
        <v>0.864</v>
      </c>
    </row>
    <row r="431">
      <c s="16" r="A431">
        <v>40742.875</v>
      </c>
      <c s="6" r="B431">
        <f>A431+time(5,0,0)</f>
        <v>40743.0833333333</v>
      </c>
      <c s="19" r="C431">
        <f>date(year(B431),month(B431),day(B431))</f>
        <v>40743</v>
      </c>
      <c s="17" r="D431">
        <f>hour(B431)</f>
        <v>2</v>
      </c>
      <c s="28" r="E431">
        <f>(8-G431)-M431</f>
        <v>8</v>
      </c>
      <c s="10" r="F431">
        <v>8</v>
      </c>
      <c s="21" r="G431">
        <v>0</v>
      </c>
      <c t="str" s="21" r="H431">
        <f>concat("AESbid:",(E431*1000))</f>
        <v>AESbid:8000</v>
      </c>
      <c t="str" s="21" r="I431">
        <f>concat("NYISOsched:",(F431*1000))</f>
        <v>NYISOsched:8000</v>
      </c>
      <c t="s" s="21" r="J431">
        <v>21</v>
      </c>
      <c t="str" s="21" r="K431">
        <f>concat("Planned:",(M431*1000))</f>
        <v>Planned:0</v>
      </c>
      <c t="str" s="5" r="L431">
        <f>concat("Settled:",(O431*1000))</f>
        <v>Settled:7783.299999999999</v>
      </c>
      <c s="21" r="M431">
        <v>0</v>
      </c>
      <c s="3" r="N431"/>
      <c s="10" r="O431">
        <v>7.7833</v>
      </c>
      <c s="13" r="P431">
        <v>-1.063</v>
      </c>
      <c s="13" r="Q431">
        <v>-61.51</v>
      </c>
      <c s="13" r="R431">
        <v>71.89</v>
      </c>
      <c s="13" r="S431">
        <v>0.02</v>
      </c>
      <c s="11" r="T431">
        <f>IF((O431=0),(W431*8),((R431/O431)*8))</f>
        <v>73.8915370087238</v>
      </c>
      <c s="11" r="U431">
        <f>IF((T431=0),0,(R431/T431))</f>
        <v>0.9729125</v>
      </c>
      <c s="4" r="V431"/>
      <c s="13" r="W431">
        <v>11.58</v>
      </c>
      <c s="24" r="X431">
        <v>0.108</v>
      </c>
    </row>
    <row r="432">
      <c s="16" r="A432">
        <v>40742.9166666667</v>
      </c>
      <c s="6" r="B432">
        <f>A432+time(5,0,0)</f>
        <v>40743.125</v>
      </c>
      <c s="19" r="C432">
        <f>date(year(B432),month(B432),day(B432))</f>
        <v>40743</v>
      </c>
      <c s="17" r="D432">
        <f>hour(B432)</f>
        <v>3</v>
      </c>
      <c s="28" r="E432">
        <f>(8-G432)-M432</f>
        <v>8</v>
      </c>
      <c s="10" r="F432">
        <v>8</v>
      </c>
      <c s="21" r="G432">
        <v>0</v>
      </c>
      <c t="str" s="21" r="H432">
        <f>concat("AESbid:",(E432*1000))</f>
        <v>AESbid:8000</v>
      </c>
      <c t="str" s="21" r="I432">
        <f>concat("NYISOsched:",(F432*1000))</f>
        <v>NYISOsched:8000</v>
      </c>
      <c t="s" s="21" r="J432">
        <v>21</v>
      </c>
      <c t="str" s="21" r="K432">
        <f>concat("Planned:",(M432*1000))</f>
        <v>Planned:0</v>
      </c>
      <c t="str" s="5" r="L432">
        <f>concat("Settled:",(O432*1000))</f>
        <v>Settled:7758.3</v>
      </c>
      <c s="21" r="M432">
        <v>0</v>
      </c>
      <c s="3" r="N432"/>
      <c s="10" r="O432">
        <v>7.7583</v>
      </c>
      <c s="13" r="P432">
        <v>0.214</v>
      </c>
      <c s="13" r="Q432">
        <v>10.2</v>
      </c>
      <c s="13" r="R432">
        <v>62.07</v>
      </c>
      <c s="13" r="S432">
        <v>0.16</v>
      </c>
      <c s="11" r="T432">
        <f>IF((O432=0),(W432*8),((R432/O432)*8))</f>
        <v>64.0037121534357</v>
      </c>
      <c s="11" r="U432">
        <f>IF((T432=0),0,(R432/T432))</f>
        <v>0.9697875</v>
      </c>
      <c s="4" r="V432"/>
      <c s="13" r="W432">
        <v>8</v>
      </c>
      <c s="24" r="X432">
        <v>0.898</v>
      </c>
    </row>
    <row r="433">
      <c s="16" r="A433">
        <v>40742.9583333333</v>
      </c>
      <c s="6" r="B433">
        <f>A433+time(5,0,0)</f>
        <v>40743.1666666667</v>
      </c>
      <c s="19" r="C433">
        <f>date(year(B433),month(B433),day(B433))</f>
        <v>40743</v>
      </c>
      <c s="17" r="D433">
        <f>hour(B433)</f>
        <v>4</v>
      </c>
      <c s="28" r="E433">
        <f>(8-G433)-M433</f>
        <v>8</v>
      </c>
      <c s="10" r="F433">
        <v>8</v>
      </c>
      <c s="21" r="G433">
        <v>0</v>
      </c>
      <c t="str" s="21" r="H433">
        <f>concat("AESbid:",(E433*1000))</f>
        <v>AESbid:8000</v>
      </c>
      <c t="str" s="21" r="I433">
        <f>concat("NYISOsched:",(F433*1000))</f>
        <v>NYISOsched:8000</v>
      </c>
      <c t="s" s="21" r="J433">
        <v>21</v>
      </c>
      <c t="str" s="21" r="K433">
        <f>concat("Planned:",(M433*1000))</f>
        <v>Planned:0</v>
      </c>
      <c t="str" s="5" r="L433">
        <f>concat("Settled:",(O433*1000))</f>
        <v>Settled:7758.3</v>
      </c>
      <c s="21" r="M433">
        <v>0</v>
      </c>
      <c s="3" r="N433"/>
      <c s="10" r="O433">
        <v>7.7583</v>
      </c>
      <c s="13" r="P433">
        <v>-1.001</v>
      </c>
      <c s="13" r="Q433">
        <v>-46.96</v>
      </c>
      <c s="13" r="R433">
        <v>76.16</v>
      </c>
      <c s="13" r="S433">
        <v>0.13</v>
      </c>
      <c s="11" r="T433">
        <f>IF((O433=0),(W433*8),((R433/O433)*8))</f>
        <v>78.5326682391761</v>
      </c>
      <c s="11" r="U433">
        <f>IF((T433=0),0,(R433/T433))</f>
        <v>0.9697875</v>
      </c>
      <c s="4" r="V433"/>
      <c s="13" r="W433">
        <v>8</v>
      </c>
      <c s="24" r="X433">
        <v>0.727</v>
      </c>
    </row>
    <row r="434">
      <c s="16" r="A434">
        <v>40743</v>
      </c>
      <c s="6" r="B434">
        <f>A434+time(5,0,0)</f>
        <v>40743.2083333333</v>
      </c>
      <c s="19" r="C434">
        <f>date(year(B434),month(B434),day(B434))</f>
        <v>40743</v>
      </c>
      <c s="17" r="D434">
        <f>hour(B434)</f>
        <v>5</v>
      </c>
      <c s="28" r="E434">
        <f>(8-G434)-M434</f>
        <v>8</v>
      </c>
      <c s="10" r="F434">
        <v>8</v>
      </c>
      <c s="21" r="G434">
        <v>0</v>
      </c>
      <c t="str" s="21" r="H434">
        <f>concat("AESbid:",(E434*1000))</f>
        <v>AESbid:8000</v>
      </c>
      <c t="str" s="21" r="I434">
        <f>concat("NYISOsched:",(F434*1000))</f>
        <v>NYISOsched:8000</v>
      </c>
      <c t="s" s="21" r="J434">
        <v>21</v>
      </c>
      <c t="str" s="21" r="K434">
        <f>concat("Planned:",(M434*1000))</f>
        <v>Planned:0</v>
      </c>
      <c t="str" s="5" r="L434">
        <f>concat("Settled:",(O434*1000))</f>
        <v>Settled:8000</v>
      </c>
      <c s="21" r="M434">
        <v>0</v>
      </c>
      <c s="3" r="N434"/>
      <c s="10" r="O434">
        <v>8</v>
      </c>
      <c s="13" r="P434">
        <v>-0.316</v>
      </c>
      <c s="13" r="Q434">
        <v>-9.38</v>
      </c>
      <c s="13" r="R434">
        <v>64</v>
      </c>
      <c s="13" r="S434">
        <v>0.07</v>
      </c>
      <c s="11" r="T434">
        <f>IF((O434=0),(W434*8),((R434/O434)*8))</f>
        <v>64</v>
      </c>
      <c s="11" r="U434">
        <f>IF((T434=0),0,(R434/T434))</f>
        <v>1</v>
      </c>
      <c s="4" r="V434"/>
      <c s="13" r="W434">
        <v>8</v>
      </c>
      <c s="24" r="X434">
        <v>0.406</v>
      </c>
    </row>
    <row r="435">
      <c s="16" r="A435">
        <v>40743.0416666667</v>
      </c>
      <c s="6" r="B435">
        <f>A435+time(5,0,0)</f>
        <v>40743.25</v>
      </c>
      <c s="19" r="C435">
        <f>date(year(B435),month(B435),day(B435))</f>
        <v>40743</v>
      </c>
      <c s="17" r="D435">
        <f>hour(B435)</f>
        <v>6</v>
      </c>
      <c s="28" r="E435">
        <f>(8-G435)-M435</f>
        <v>8</v>
      </c>
      <c s="10" r="F435">
        <v>8</v>
      </c>
      <c s="21" r="G435">
        <v>0</v>
      </c>
      <c t="str" s="21" r="H435">
        <f>concat("AESbid:",(E435*1000))</f>
        <v>AESbid:8000</v>
      </c>
      <c t="str" s="21" r="I435">
        <f>concat("NYISOsched:",(F435*1000))</f>
        <v>NYISOsched:8000</v>
      </c>
      <c t="s" s="21" r="J435">
        <v>21</v>
      </c>
      <c t="str" s="21" r="K435">
        <f>concat("Planned:",(M435*1000))</f>
        <v>Planned:0</v>
      </c>
      <c t="str" s="5" r="L435">
        <f>concat("Settled:",(O435*1000))</f>
        <v>Settled:7900</v>
      </c>
      <c s="21" r="M435">
        <v>0</v>
      </c>
      <c s="3" r="N435"/>
      <c s="10" r="O435">
        <v>7.9</v>
      </c>
      <c s="13" r="P435">
        <v>-0.418</v>
      </c>
      <c s="13" r="Q435">
        <v>-15.49</v>
      </c>
      <c s="13" r="R435">
        <v>62.55</v>
      </c>
      <c s="13" r="S435">
        <v>0.13</v>
      </c>
      <c s="11" r="T435">
        <f>IF((O435=0),(W435*8),((R435/O435)*8))</f>
        <v>63.3417721518987</v>
      </c>
      <c s="11" r="U435">
        <f>IF((T435=0),0,(R435/T435))</f>
        <v>0.9875</v>
      </c>
      <c s="4" r="V435"/>
      <c s="13" r="W435">
        <v>8</v>
      </c>
      <c s="24" r="X435">
        <v>0.744</v>
      </c>
    </row>
    <row r="436">
      <c s="16" r="A436">
        <v>40743.0833333333</v>
      </c>
      <c s="6" r="B436">
        <f>A436+time(5,0,0)</f>
        <v>40743.2916666667</v>
      </c>
      <c s="19" r="C436">
        <f>date(year(B436),month(B436),day(B436))</f>
        <v>40743</v>
      </c>
      <c s="17" r="D436">
        <f>hour(B436)</f>
        <v>7</v>
      </c>
      <c s="28" r="E436">
        <f>(8-G436)-M436</f>
        <v>8</v>
      </c>
      <c s="10" r="F436">
        <v>8</v>
      </c>
      <c s="21" r="G436">
        <v>0</v>
      </c>
      <c t="str" s="21" r="H436">
        <f>concat("AESbid:",(E436*1000))</f>
        <v>AESbid:8000</v>
      </c>
      <c t="str" s="21" r="I436">
        <f>concat("NYISOsched:",(F436*1000))</f>
        <v>NYISOsched:8000</v>
      </c>
      <c t="s" s="21" r="J436">
        <v>21</v>
      </c>
      <c t="str" s="21" r="K436">
        <f>concat("Planned:",(M436*1000))</f>
        <v>Planned:0</v>
      </c>
      <c t="str" s="5" r="L436">
        <f>concat("Settled:",(O436*1000))</f>
        <v>Settled:7958.3</v>
      </c>
      <c s="21" r="M436">
        <v>0</v>
      </c>
      <c s="3" r="N436"/>
      <c s="10" r="O436">
        <v>7.9583</v>
      </c>
      <c s="13" r="P436">
        <v>0.101</v>
      </c>
      <c s="13" r="Q436">
        <v>3.73</v>
      </c>
      <c s="13" r="R436">
        <v>59.53</v>
      </c>
      <c s="13" r="S436">
        <v>0.18</v>
      </c>
      <c s="11" r="T436">
        <f>IF((O436=0),(W436*8),((R436/O436)*8))</f>
        <v>59.8419260394808</v>
      </c>
      <c s="11" r="U436">
        <f>IF((T436=0),0,(R436/T436))</f>
        <v>0.9947875</v>
      </c>
      <c s="4" r="V436"/>
      <c s="13" r="W436">
        <v>8</v>
      </c>
      <c s="24" r="X436">
        <v>1.042</v>
      </c>
    </row>
    <row r="437">
      <c s="16" r="A437">
        <v>40743.125</v>
      </c>
      <c s="6" r="B437">
        <f>A437+time(5,0,0)</f>
        <v>40743.3333333333</v>
      </c>
      <c s="19" r="C437">
        <f>date(year(B437),month(B437),day(B437))</f>
        <v>40743</v>
      </c>
      <c s="17" r="D437">
        <f>hour(B437)</f>
        <v>8</v>
      </c>
      <c s="28" r="E437">
        <f>(8-G437)-M437</f>
        <v>8</v>
      </c>
      <c s="10" r="F437">
        <v>8</v>
      </c>
      <c s="21" r="G437">
        <v>0</v>
      </c>
      <c t="str" s="21" r="H437">
        <f>concat("AESbid:",(E437*1000))</f>
        <v>AESbid:8000</v>
      </c>
      <c t="str" s="21" r="I437">
        <f>concat("NYISOsched:",(F437*1000))</f>
        <v>NYISOsched:8000</v>
      </c>
      <c t="s" s="21" r="J437">
        <v>21</v>
      </c>
      <c t="str" s="21" r="K437">
        <f>concat("Planned:",(M437*1000))</f>
        <v>Planned:0</v>
      </c>
      <c t="str" s="5" r="L437">
        <f>concat("Settled:",(O437*1000))</f>
        <v>Settled:7800</v>
      </c>
      <c s="21" r="M437">
        <v>0</v>
      </c>
      <c s="3" r="N437"/>
      <c s="10" r="O437">
        <v>7.8</v>
      </c>
      <c s="13" r="P437">
        <v>-0.612</v>
      </c>
      <c s="13" r="Q437">
        <v>-21.24</v>
      </c>
      <c s="13" r="R437">
        <v>62.4</v>
      </c>
      <c s="13" r="S437">
        <v>0.11</v>
      </c>
      <c s="11" r="T437">
        <f>IF((O437=0),(W437*8),((R437/O437)*8))</f>
        <v>64</v>
      </c>
      <c s="11" r="U437">
        <f>IF((T437=0),0,(R437/T437))</f>
        <v>0.975</v>
      </c>
      <c s="4" r="V437"/>
      <c s="13" r="W437">
        <v>8</v>
      </c>
      <c s="24" r="X437">
        <v>0.619</v>
      </c>
    </row>
    <row r="438">
      <c s="16" r="A438">
        <v>40743.1666666667</v>
      </c>
      <c s="6" r="B438">
        <f>A438+time(5,0,0)</f>
        <v>40743.375</v>
      </c>
      <c s="19" r="C438">
        <f>date(year(B438),month(B438),day(B438))</f>
        <v>40743</v>
      </c>
      <c s="17" r="D438">
        <f>hour(B438)</f>
        <v>9</v>
      </c>
      <c s="28" r="E438">
        <f>(8-G438)-M438</f>
        <v>8</v>
      </c>
      <c s="10" r="F438">
        <v>8</v>
      </c>
      <c s="21" r="G438">
        <v>0</v>
      </c>
      <c t="str" s="21" r="H438">
        <f>concat("AESbid:",(E438*1000))</f>
        <v>AESbid:8000</v>
      </c>
      <c t="str" s="21" r="I438">
        <f>concat("NYISOsched:",(F438*1000))</f>
        <v>NYISOsched:8000</v>
      </c>
      <c t="s" s="21" r="J438">
        <v>21</v>
      </c>
      <c t="str" s="21" r="K438">
        <f>concat("Planned:",(M438*1000))</f>
        <v>Planned:0</v>
      </c>
      <c t="str" s="5" r="L438">
        <f>concat("Settled:",(O438*1000))</f>
        <v>Settled:7966.700000000001</v>
      </c>
      <c s="21" r="M438">
        <v>0</v>
      </c>
      <c s="3" r="N438"/>
      <c s="10" r="O438">
        <v>7.9667</v>
      </c>
      <c s="13" r="P438">
        <v>-0.209</v>
      </c>
      <c s="13" r="Q438">
        <v>-8.73</v>
      </c>
      <c s="13" r="R438">
        <v>63</v>
      </c>
      <c s="13" r="S438">
        <v>0.1</v>
      </c>
      <c s="11" r="T438">
        <f>IF((O438=0),(W438*8),((R438/O438)*8))</f>
        <v>63.2633336262191</v>
      </c>
      <c s="11" r="U438">
        <f>IF((T438=0),0,(R438/T438))</f>
        <v>0.9958375</v>
      </c>
      <c s="4" r="V438"/>
      <c s="13" r="W438">
        <v>8</v>
      </c>
      <c s="24" r="X438">
        <v>0.564</v>
      </c>
    </row>
    <row r="439">
      <c s="16" r="A439">
        <v>40743.2083333333</v>
      </c>
      <c s="6" r="B439">
        <f>A439+time(5,0,0)</f>
        <v>40743.4166666667</v>
      </c>
      <c s="19" r="C439">
        <f>date(year(B439),month(B439),day(B439))</f>
        <v>40743</v>
      </c>
      <c s="17" r="D439">
        <f>hour(B439)</f>
        <v>10</v>
      </c>
      <c s="28" r="E439">
        <f>(8-G439)-M439</f>
        <v>8</v>
      </c>
      <c s="10" r="F439">
        <v>8</v>
      </c>
      <c s="21" r="G439">
        <v>0</v>
      </c>
      <c t="str" s="21" r="H439">
        <f>concat("AESbid:",(E439*1000))</f>
        <v>AESbid:8000</v>
      </c>
      <c t="str" s="21" r="I439">
        <f>concat("NYISOsched:",(F439*1000))</f>
        <v>NYISOsched:8000</v>
      </c>
      <c t="s" s="21" r="J439">
        <v>21</v>
      </c>
      <c t="str" s="21" r="K439">
        <f>concat("Planned:",(M439*1000))</f>
        <v>Planned:0</v>
      </c>
      <c t="str" s="5" r="L439">
        <f>concat("Settled:",(O439*1000))</f>
        <v>Settled:7700</v>
      </c>
      <c s="21" r="M439">
        <v>0</v>
      </c>
      <c s="3" r="N439"/>
      <c s="10" r="O439">
        <v>7.7</v>
      </c>
      <c s="13" r="P439">
        <v>-0.799</v>
      </c>
      <c s="13" r="Q439">
        <v>-34.75</v>
      </c>
      <c s="13" r="R439">
        <v>61.6</v>
      </c>
      <c s="13" r="S439">
        <v>0.12</v>
      </c>
      <c s="11" r="T439">
        <f>IF((O439=0),(W439*8),((R439/O439)*8))</f>
        <v>64</v>
      </c>
      <c s="11" r="U439">
        <f>IF((T439=0),0,(R439/T439))</f>
        <v>0.9625</v>
      </c>
      <c s="4" r="V439"/>
      <c s="13" r="W439">
        <v>9.1</v>
      </c>
      <c s="24" r="X439">
        <v>0.667</v>
      </c>
    </row>
    <row r="440">
      <c s="16" r="A440">
        <v>40743.25</v>
      </c>
      <c s="6" r="B440">
        <f>A440+time(5,0,0)</f>
        <v>40743.4583333333</v>
      </c>
      <c s="19" r="C440">
        <f>date(year(B440),month(B440),day(B440))</f>
        <v>40743</v>
      </c>
      <c s="17" r="D440">
        <f>hour(B440)</f>
        <v>11</v>
      </c>
      <c s="28" r="E440">
        <f>(8-G440)-M440</f>
        <v>8</v>
      </c>
      <c s="10" r="F440">
        <v>8</v>
      </c>
      <c s="21" r="G440">
        <v>0</v>
      </c>
      <c t="str" s="21" r="H440">
        <f>concat("AESbid:",(E440*1000))</f>
        <v>AESbid:8000</v>
      </c>
      <c t="str" s="21" r="I440">
        <f>concat("NYISOsched:",(F440*1000))</f>
        <v>NYISOsched:8000</v>
      </c>
      <c t="s" s="21" r="J440">
        <v>21</v>
      </c>
      <c t="str" s="21" r="K440">
        <f>concat("Planned:",(M440*1000))</f>
        <v>Planned:0</v>
      </c>
      <c t="str" s="5" r="L440">
        <f>concat("Settled:",(O440*1000))</f>
        <v>Settled:8000</v>
      </c>
      <c s="21" r="M440">
        <v>0</v>
      </c>
      <c s="3" r="N440"/>
      <c s="10" r="O440">
        <v>8</v>
      </c>
      <c s="13" r="P440">
        <v>-0.343</v>
      </c>
      <c s="13" r="Q440">
        <v>-14.78</v>
      </c>
      <c s="13" r="R440">
        <v>64</v>
      </c>
      <c s="13" r="S440">
        <v>0.1</v>
      </c>
      <c s="11" r="T440">
        <f>IF((O440=0),(W440*8),((R440/O440)*8))</f>
        <v>64</v>
      </c>
      <c s="11" r="U440">
        <f>IF((T440=0),0,(R440/T440))</f>
        <v>1</v>
      </c>
      <c s="4" r="V440"/>
      <c s="13" r="W440">
        <v>10.29</v>
      </c>
      <c s="24" r="X440">
        <v>0.581</v>
      </c>
    </row>
    <row r="441">
      <c s="16" r="A441">
        <v>40743.2916666667</v>
      </c>
      <c s="6" r="B441">
        <f>A441+time(5,0,0)</f>
        <v>40743.5</v>
      </c>
      <c s="19" r="C441">
        <f>date(year(B441),month(B441),day(B441))</f>
        <v>40743</v>
      </c>
      <c s="17" r="D441">
        <f>hour(B441)</f>
        <v>12</v>
      </c>
      <c s="28" r="E441">
        <f>(8-G441)-M441</f>
        <v>8</v>
      </c>
      <c s="10" r="F441">
        <v>8</v>
      </c>
      <c s="21" r="G441">
        <v>0</v>
      </c>
      <c t="str" s="21" r="H441">
        <f>concat("AESbid:",(E441*1000))</f>
        <v>AESbid:8000</v>
      </c>
      <c t="str" s="21" r="I441">
        <f>concat("NYISOsched:",(F441*1000))</f>
        <v>NYISOsched:8000</v>
      </c>
      <c t="s" s="21" r="J441">
        <v>21</v>
      </c>
      <c t="str" s="21" r="K441">
        <f>concat("Planned:",(M441*1000))</f>
        <v>Planned:0</v>
      </c>
      <c t="str" s="5" r="L441">
        <f>concat("Settled:",(O441*1000))</f>
        <v>Settled:7166.7</v>
      </c>
      <c s="21" r="M441">
        <v>0</v>
      </c>
      <c s="3" r="N441"/>
      <c s="10" r="O441">
        <v>7.1667</v>
      </c>
      <c s="13" r="P441">
        <v>-0.391</v>
      </c>
      <c s="13" r="Q441">
        <v>-17.1</v>
      </c>
      <c s="13" r="R441">
        <v>61.9</v>
      </c>
      <c s="13" r="S441">
        <v>0.13</v>
      </c>
      <c s="11" r="T441">
        <f>IF((O441=0),(W441*8),((R441/O441)*8))</f>
        <v>69.0973530355673</v>
      </c>
      <c s="11" r="U441">
        <f>IF((T441=0),0,(R441/T441))</f>
        <v>0.8958375</v>
      </c>
      <c s="4" r="V441"/>
      <c s="13" r="W441">
        <v>8</v>
      </c>
      <c s="24" r="X441">
        <v>0.754</v>
      </c>
    </row>
    <row r="442">
      <c s="16" r="A442">
        <v>40743.3333333333</v>
      </c>
      <c s="6" r="B442">
        <f>A442+time(5,0,0)</f>
        <v>40743.5416666667</v>
      </c>
      <c s="19" r="C442">
        <f>date(year(B442),month(B442),day(B442))</f>
        <v>40743</v>
      </c>
      <c s="17" r="D442">
        <f>hour(B442)</f>
        <v>13</v>
      </c>
      <c s="28" r="E442">
        <f>(8-G442)-M442</f>
        <v>8</v>
      </c>
      <c s="10" r="F442">
        <v>8</v>
      </c>
      <c s="21" r="G442">
        <v>0</v>
      </c>
      <c t="str" s="21" r="H442">
        <f>concat("AESbid:",(E442*1000))</f>
        <v>AESbid:8000</v>
      </c>
      <c t="str" s="21" r="I442">
        <f>concat("NYISOsched:",(F442*1000))</f>
        <v>NYISOsched:8000</v>
      </c>
      <c t="s" s="21" r="J442">
        <v>21</v>
      </c>
      <c t="str" s="21" r="K442">
        <f>concat("Planned:",(M442*1000))</f>
        <v>Planned:0</v>
      </c>
      <c t="str" s="5" r="L442">
        <f>concat("Settled:",(O442*1000))</f>
        <v>Settled:7700</v>
      </c>
      <c s="21" r="M442">
        <v>0</v>
      </c>
      <c s="3" r="N442"/>
      <c s="10" r="O442">
        <v>7.7</v>
      </c>
      <c s="13" r="P442">
        <v>0.069</v>
      </c>
      <c s="13" r="Q442">
        <v>3.26</v>
      </c>
      <c s="13" r="R442">
        <v>113.62</v>
      </c>
      <c s="13" r="S442">
        <v>0.21</v>
      </c>
      <c s="11" r="T442">
        <f>IF((O442=0),(W442*8),((R442/O442)*8))</f>
        <v>118.046753246753</v>
      </c>
      <c s="11" r="U442">
        <f>IF((T442=0),0,(R442/T442))</f>
        <v>0.9625</v>
      </c>
      <c s="4" r="V442"/>
      <c s="13" r="W442">
        <v>19.12</v>
      </c>
      <c s="24" r="X442">
        <v>1.178</v>
      </c>
    </row>
    <row r="443">
      <c s="16" r="A443">
        <v>40743.375</v>
      </c>
      <c s="6" r="B443">
        <f>A443+time(5,0,0)</f>
        <v>40743.5833333333</v>
      </c>
      <c s="19" r="C443">
        <f>date(year(B443),month(B443),day(B443))</f>
        <v>40743</v>
      </c>
      <c s="17" r="D443">
        <f>hour(B443)</f>
        <v>14</v>
      </c>
      <c s="28" r="E443">
        <f>(8-G443)-M443</f>
        <v>8</v>
      </c>
      <c s="10" r="F443">
        <v>8</v>
      </c>
      <c s="21" r="G443">
        <v>0</v>
      </c>
      <c t="str" s="21" r="H443">
        <f>concat("AESbid:",(E443*1000))</f>
        <v>AESbid:8000</v>
      </c>
      <c t="str" s="21" r="I443">
        <f>concat("NYISOsched:",(F443*1000))</f>
        <v>NYISOsched:8000</v>
      </c>
      <c t="s" s="21" r="J443">
        <v>21</v>
      </c>
      <c t="str" s="21" r="K443">
        <f>concat("Planned:",(M443*1000))</f>
        <v>Planned:0</v>
      </c>
      <c t="str" s="5" r="L443">
        <f>concat("Settled:",(O443*1000))</f>
        <v>Settled:7500</v>
      </c>
      <c s="21" r="M443">
        <v>0</v>
      </c>
      <c s="3" r="N443"/>
      <c s="10" r="O443">
        <v>7.5</v>
      </c>
      <c s="13" r="P443">
        <v>-0.283</v>
      </c>
      <c s="13" r="Q443">
        <v>-15.4</v>
      </c>
      <c s="13" r="R443">
        <v>58.24</v>
      </c>
      <c s="13" r="S443">
        <v>0.07</v>
      </c>
      <c s="11" r="T443">
        <f>IF((O443=0),(W443*8),((R443/O443)*8))</f>
        <v>62.1226666666667</v>
      </c>
      <c s="11" r="U443">
        <f>IF((T443=0),0,(R443/T443))</f>
        <v>0.9375</v>
      </c>
      <c s="4" r="V443"/>
      <c s="13" r="W443">
        <v>22.84</v>
      </c>
      <c s="24" r="X443">
        <v>0.382</v>
      </c>
    </row>
    <row r="444">
      <c s="16" r="A444">
        <v>40743.4166666667</v>
      </c>
      <c s="6" r="B444">
        <f>A444+time(5,0,0)</f>
        <v>40743.625</v>
      </c>
      <c s="19" r="C444">
        <f>date(year(B444),month(B444),day(B444))</f>
        <v>40743</v>
      </c>
      <c s="17" r="D444">
        <f>hour(B444)</f>
        <v>15</v>
      </c>
      <c s="28" r="E444">
        <f>(8-G444)-M444</f>
        <v>8</v>
      </c>
      <c s="10" r="F444">
        <v>8</v>
      </c>
      <c s="21" r="G444">
        <v>0</v>
      </c>
      <c t="str" s="21" r="H444">
        <f>concat("AESbid:",(E444*1000))</f>
        <v>AESbid:8000</v>
      </c>
      <c t="str" s="21" r="I444">
        <f>concat("NYISOsched:",(F444*1000))</f>
        <v>NYISOsched:8000</v>
      </c>
      <c t="s" s="21" r="J444">
        <v>21</v>
      </c>
      <c t="str" s="21" r="K444">
        <f>concat("Planned:",(M444*1000))</f>
        <v>Planned:0</v>
      </c>
      <c t="str" s="5" r="L444">
        <f>concat("Settled:",(O444*1000))</f>
        <v>Settled:7658.299999999999</v>
      </c>
      <c s="21" r="M444">
        <v>0</v>
      </c>
      <c s="3" r="N444"/>
      <c s="10" r="O444">
        <v>7.6583</v>
      </c>
      <c s="13" r="P444">
        <v>-0.202</v>
      </c>
      <c s="13" r="Q444">
        <v>-12.69</v>
      </c>
      <c s="13" r="R444">
        <v>179.02</v>
      </c>
      <c s="13" r="S444">
        <v>0.11</v>
      </c>
      <c s="11" r="T444">
        <f>IF((O444=0),(W444*8),((R444/O444)*8))</f>
        <v>187.007560424637</v>
      </c>
      <c s="11" r="U444">
        <f>IF((T444=0),0,(R444/T444))</f>
        <v>0.9572875</v>
      </c>
      <c s="4" r="V444"/>
      <c s="13" r="W444">
        <v>32.32</v>
      </c>
      <c s="24" r="X444">
        <v>0.648</v>
      </c>
    </row>
    <row r="445">
      <c s="16" r="A445">
        <v>40743.4583333333</v>
      </c>
      <c s="6" r="B445">
        <f>A445+time(5,0,0)</f>
        <v>40743.6666666667</v>
      </c>
      <c s="19" r="C445">
        <f>date(year(B445),month(B445),day(B445))</f>
        <v>40743</v>
      </c>
      <c s="17" r="D445">
        <f>hour(B445)</f>
        <v>16</v>
      </c>
      <c s="28" r="E445">
        <f>(8-G445)-M445</f>
        <v>8</v>
      </c>
      <c s="10" r="F445">
        <v>8</v>
      </c>
      <c s="21" r="G445">
        <v>0</v>
      </c>
      <c t="str" s="21" r="H445">
        <f>concat("AESbid:",(E445*1000))</f>
        <v>AESbid:8000</v>
      </c>
      <c t="str" s="21" r="I445">
        <f>concat("NYISOsched:",(F445*1000))</f>
        <v>NYISOsched:8000</v>
      </c>
      <c t="s" s="21" r="J445">
        <v>21</v>
      </c>
      <c t="str" s="21" r="K445">
        <f>concat("Planned:",(M445*1000))</f>
        <v>Planned:0</v>
      </c>
      <c t="str" s="5" r="L445">
        <f>concat("Settled:",(O445*1000))</f>
        <v>Settled:6816.7</v>
      </c>
      <c s="21" r="M445">
        <v>0</v>
      </c>
      <c s="3" r="N445"/>
      <c s="10" r="O445">
        <v>6.8167</v>
      </c>
      <c s="13" r="P445">
        <v>-0.773</v>
      </c>
      <c s="13" r="Q445">
        <v>-86.74</v>
      </c>
      <c s="13" r="R445">
        <v>456</v>
      </c>
      <c s="13" r="S445">
        <v>0.05</v>
      </c>
      <c s="11" r="T445">
        <f>IF((O445=0),(W445*8),((R445/O445)*8))</f>
        <v>535.156307304121</v>
      </c>
      <c s="11" r="U445">
        <f>IF((T445=0),0,(R445/T445))</f>
        <v>0.8520875</v>
      </c>
      <c s="4" r="V445"/>
      <c s="13" r="W445">
        <v>40</v>
      </c>
      <c s="24" r="X445">
        <v>0.295</v>
      </c>
    </row>
    <row r="446">
      <c s="16" r="A446">
        <v>40743.5</v>
      </c>
      <c s="6" r="B446">
        <f>A446+time(5,0,0)</f>
        <v>40743.7083333333</v>
      </c>
      <c s="19" r="C446">
        <f>date(year(B446),month(B446),day(B446))</f>
        <v>40743</v>
      </c>
      <c s="17" r="D446">
        <f>hour(B446)</f>
        <v>17</v>
      </c>
      <c s="28" r="E446">
        <f>(8-G446)-M446</f>
        <v>4</v>
      </c>
      <c s="10" r="F446">
        <v>8</v>
      </c>
      <c s="21" r="G446">
        <v>4</v>
      </c>
      <c t="str" s="21" r="H446">
        <f>concat("AESbid:",(E446*1000))</f>
        <v>AESbid:4000</v>
      </c>
      <c t="str" s="21" r="I446">
        <f>concat("NYISOsched:",(F446*1000))</f>
        <v>NYISOsched:8000</v>
      </c>
      <c t="s" s="21" r="J446">
        <v>21</v>
      </c>
      <c t="str" s="21" r="K446">
        <f>concat("Planned:",(M446*1000))</f>
        <v>Planned:0</v>
      </c>
      <c t="str" s="5" r="L446">
        <f>concat("Settled:",(O446*1000))</f>
        <v>Settled:7058.3</v>
      </c>
      <c s="21" r="M446">
        <v>0</v>
      </c>
      <c t="s" s="3" r="N446">
        <v>22</v>
      </c>
      <c s="10" r="O446">
        <v>7.0583</v>
      </c>
      <c s="13" r="P446">
        <v>-0.134</v>
      </c>
      <c s="13" r="Q446">
        <v>-8.14</v>
      </c>
      <c s="13" r="R446">
        <v>282.33</v>
      </c>
      <c s="13" r="S446">
        <v>0.12</v>
      </c>
      <c s="11" r="T446">
        <f>IF((O446=0),(W446*8),((R446/O446)*8))</f>
        <v>319.99773316521</v>
      </c>
      <c s="11" r="U446">
        <f>IF((T446=0),0,(R446/T446))</f>
        <v>0.8822875</v>
      </c>
      <c s="4" r="V446"/>
      <c s="13" r="W446">
        <v>40</v>
      </c>
      <c s="24" r="X446">
        <v>0.677</v>
      </c>
    </row>
    <row r="447">
      <c s="16" r="A447">
        <v>40743.5416666667</v>
      </c>
      <c s="6" r="B447">
        <f>A447+time(5,0,0)</f>
        <v>40743.75</v>
      </c>
      <c s="19" r="C447">
        <f>date(year(B447),month(B447),day(B447))</f>
        <v>40743</v>
      </c>
      <c s="17" r="D447">
        <f>hour(B447)</f>
        <v>18</v>
      </c>
      <c s="28" r="E447">
        <f>(8-G447)-M447</f>
        <v>4</v>
      </c>
      <c s="10" r="F447">
        <v>8</v>
      </c>
      <c s="21" r="G447">
        <v>4</v>
      </c>
      <c t="str" s="21" r="H447">
        <f>concat("AESbid:",(E447*1000))</f>
        <v>AESbid:4000</v>
      </c>
      <c t="str" s="21" r="I447">
        <f>concat("NYISOsched:",(F447*1000))</f>
        <v>NYISOsched:8000</v>
      </c>
      <c t="s" s="21" r="J447">
        <v>21</v>
      </c>
      <c t="str" s="21" r="K447">
        <f>concat("Planned:",(M447*1000))</f>
        <v>Planned:0</v>
      </c>
      <c t="str" s="5" r="L447">
        <f>concat("Settled:",(O447*1000))</f>
        <v>Settled:3917.5</v>
      </c>
      <c s="21" r="M447">
        <v>0</v>
      </c>
      <c t="s" s="3" r="N447">
        <v>23</v>
      </c>
      <c s="10" r="O447">
        <v>3.9175</v>
      </c>
      <c s="13" r="P447">
        <v>-0.403</v>
      </c>
      <c s="13" r="Q447">
        <v>-24.88</v>
      </c>
      <c s="13" r="R447">
        <v>168.44</v>
      </c>
      <c s="13" r="S447">
        <v>0.09</v>
      </c>
      <c s="11" r="T447">
        <f>IF((O447=0),(W447*8),((R447/O447)*8))</f>
        <v>343.974473516273</v>
      </c>
      <c s="11" r="U447">
        <f>IF((T447=0),0,(R447/T447))</f>
        <v>0.4896875</v>
      </c>
      <c s="4" r="V447"/>
      <c s="13" r="W447">
        <v>40</v>
      </c>
      <c s="24" r="X447">
        <v>0.514</v>
      </c>
    </row>
    <row r="448">
      <c s="16" r="A448">
        <v>40743.5833333333</v>
      </c>
      <c s="6" r="B448">
        <f>A448+time(5,0,0)</f>
        <v>40743.7916666667</v>
      </c>
      <c s="19" r="C448">
        <f>date(year(B448),month(B448),day(B448))</f>
        <v>40743</v>
      </c>
      <c s="17" r="D448">
        <f>hour(B448)</f>
        <v>19</v>
      </c>
      <c s="28" r="E448">
        <f>(8-G448)-M448</f>
        <v>4</v>
      </c>
      <c s="10" r="F448">
        <v>8</v>
      </c>
      <c s="21" r="G448">
        <v>4</v>
      </c>
      <c t="str" s="21" r="H448">
        <f>concat("AESbid:",(E448*1000))</f>
        <v>AESbid:4000</v>
      </c>
      <c t="str" s="21" r="I448">
        <f>concat("NYISOsched:",(F448*1000))</f>
        <v>NYISOsched:8000</v>
      </c>
      <c t="s" s="21" r="J448">
        <v>21</v>
      </c>
      <c t="str" s="21" r="K448">
        <f>concat("Planned:",(M448*1000))</f>
        <v>Planned:0</v>
      </c>
      <c t="str" s="5" r="L448">
        <f>concat("Settled:",(O448*1000))</f>
        <v>Settled:3466.7</v>
      </c>
      <c s="21" r="M448">
        <v>0</v>
      </c>
      <c s="3" r="N448"/>
      <c s="10" r="O448">
        <v>3.4667</v>
      </c>
      <c s="13" r="P448">
        <v>-0.372</v>
      </c>
      <c s="13" r="Q448">
        <v>-18.53</v>
      </c>
      <c s="13" r="R448">
        <v>141.33</v>
      </c>
      <c s="13" r="S448">
        <v>0.05</v>
      </c>
      <c s="11" r="T448">
        <f>IF((O448=0),(W448*8),((R448/O448)*8))</f>
        <v>326.143017855598</v>
      </c>
      <c s="11" r="U448">
        <f>IF((T448=0),0,(R448/T448))</f>
        <v>0.4333375</v>
      </c>
      <c s="4" r="V448"/>
      <c s="13" r="W448">
        <v>40</v>
      </c>
      <c s="24" r="X448">
        <v>0.29</v>
      </c>
    </row>
    <row r="449">
      <c s="16" r="A449">
        <v>40743.625</v>
      </c>
      <c s="6" r="B449">
        <f>A449+time(5,0,0)</f>
        <v>40743.8333333333</v>
      </c>
      <c s="19" r="C449">
        <f>date(year(B449),month(B449),day(B449))</f>
        <v>40743</v>
      </c>
      <c s="17" r="D449">
        <f>hour(B449)</f>
        <v>20</v>
      </c>
      <c s="28" r="E449">
        <f>(8-G449)-M449</f>
        <v>4</v>
      </c>
      <c s="10" r="F449">
        <v>8</v>
      </c>
      <c s="21" r="G449">
        <v>4</v>
      </c>
      <c t="str" s="21" r="H449">
        <f>concat("AESbid:",(E449*1000))</f>
        <v>AESbid:4000</v>
      </c>
      <c t="str" s="21" r="I449">
        <f>concat("NYISOsched:",(F449*1000))</f>
        <v>NYISOsched:8000</v>
      </c>
      <c t="s" s="21" r="J449">
        <v>21</v>
      </c>
      <c t="str" s="21" r="K449">
        <f>concat("Planned:",(M449*1000))</f>
        <v>Planned:0</v>
      </c>
      <c t="str" s="5" r="L449">
        <f>concat("Settled:",(O449*1000))</f>
        <v>Settled:2891.7000000000003</v>
      </c>
      <c s="21" r="M449">
        <v>0</v>
      </c>
      <c s="3" r="N449"/>
      <c s="10" r="O449">
        <v>2.8917</v>
      </c>
      <c s="13" r="P449">
        <v>-0.268</v>
      </c>
      <c s="13" r="Q449">
        <v>-25.64</v>
      </c>
      <c s="13" r="R449">
        <v>168.24</v>
      </c>
      <c s="13" r="S449">
        <v>0.07</v>
      </c>
      <c s="11" r="T449">
        <f>IF((O449=0),(W449*8),((R449/O449)*8))</f>
        <v>465.442473285611</v>
      </c>
      <c s="11" r="U449">
        <f>IF((T449=0),0,(R449/T449))</f>
        <v>0.3614625</v>
      </c>
      <c s="4" r="V449"/>
      <c s="13" r="W449">
        <v>40</v>
      </c>
      <c s="24" r="X449">
        <v>0.406</v>
      </c>
    </row>
    <row r="450">
      <c s="16" r="A450">
        <v>40743.6666666667</v>
      </c>
      <c s="6" r="B450">
        <f>A450+time(5,0,0)</f>
        <v>40743.875</v>
      </c>
      <c s="19" r="C450">
        <f>date(year(B450),month(B450),day(B450))</f>
        <v>40743</v>
      </c>
      <c s="17" r="D450">
        <f>hour(B450)</f>
        <v>21</v>
      </c>
      <c s="28" r="E450">
        <f>(8-G450)-M450</f>
        <v>8</v>
      </c>
      <c s="10" r="F450">
        <v>8</v>
      </c>
      <c s="21" r="G450">
        <v>0</v>
      </c>
      <c t="str" s="21" r="H450">
        <f>concat("AESbid:",(E450*1000))</f>
        <v>AESbid:8000</v>
      </c>
      <c t="str" s="21" r="I450">
        <f>concat("NYISOsched:",(F450*1000))</f>
        <v>NYISOsched:8000</v>
      </c>
      <c t="s" s="21" r="J450">
        <v>21</v>
      </c>
      <c t="str" s="21" r="K450">
        <f>concat("Planned:",(M450*1000))</f>
        <v>Planned:0</v>
      </c>
      <c t="str" s="5" r="L450">
        <f>concat("Settled:",(O450*1000))</f>
        <v>Settled:5191.7</v>
      </c>
      <c s="21" r="M450">
        <v>0</v>
      </c>
      <c s="3" r="N450"/>
      <c s="10" r="O450">
        <v>5.1917</v>
      </c>
      <c s="13" r="P450">
        <v>-0.298</v>
      </c>
      <c s="13" r="Q450">
        <v>-26.15</v>
      </c>
      <c s="13" r="R450">
        <v>331.49</v>
      </c>
      <c s="13" r="S450">
        <v>0.06</v>
      </c>
      <c s="11" r="T450">
        <f>IF((O450=0),(W450*8),((R450/O450)*8))</f>
        <v>510.799930658551</v>
      </c>
      <c s="11" r="U450">
        <f>IF((T450=0),0,(R450/T450))</f>
        <v>0.6489625</v>
      </c>
      <c s="4" r="V450"/>
      <c s="13" r="W450">
        <v>43.04</v>
      </c>
      <c s="24" r="X450">
        <v>0.362</v>
      </c>
    </row>
    <row r="451">
      <c s="16" r="A451">
        <v>40743.7083333333</v>
      </c>
      <c s="6" r="B451">
        <f>A451+time(5,0,0)</f>
        <v>40743.9166666667</v>
      </c>
      <c s="19" r="C451">
        <f>date(year(B451),month(B451),day(B451))</f>
        <v>40743</v>
      </c>
      <c s="17" r="D451">
        <f>hour(B451)</f>
        <v>22</v>
      </c>
      <c s="28" r="E451">
        <f>(8-G451)-M451</f>
        <v>8</v>
      </c>
      <c s="10" r="F451">
        <v>8</v>
      </c>
      <c s="21" r="G451">
        <v>0</v>
      </c>
      <c t="str" s="21" r="H451">
        <f>concat("AESbid:",(E451*1000))</f>
        <v>AESbid:8000</v>
      </c>
      <c t="str" s="21" r="I451">
        <f>concat("NYISOsched:",(F451*1000))</f>
        <v>NYISOsched:8000</v>
      </c>
      <c t="s" s="21" r="J451">
        <v>21</v>
      </c>
      <c t="str" s="21" r="K451">
        <f>concat("Planned:",(M451*1000))</f>
        <v>Planned:0</v>
      </c>
      <c t="str" s="5" r="L451">
        <f>concat("Settled:",(O451*1000))</f>
        <v>Settled:7983.3</v>
      </c>
      <c s="21" r="M451">
        <v>0</v>
      </c>
      <c s="3" r="N451"/>
      <c s="10" r="O451">
        <v>7.9833</v>
      </c>
      <c s="13" r="P451">
        <v>-0.653</v>
      </c>
      <c s="13" r="Q451">
        <v>-57.17</v>
      </c>
      <c s="13" r="R451">
        <v>392.73</v>
      </c>
      <c s="13" r="S451">
        <v>0.13</v>
      </c>
      <c s="11" r="T451">
        <f>IF((O451=0),(W451*8),((R451/O451)*8))</f>
        <v>393.551538837323</v>
      </c>
      <c s="11" r="U451">
        <f>IF((T451=0),0,(R451/T451))</f>
        <v>0.9979125</v>
      </c>
      <c s="4" r="V451"/>
      <c s="13" r="W451">
        <v>40</v>
      </c>
      <c s="24" r="X451">
        <v>0.758</v>
      </c>
    </row>
    <row r="452">
      <c s="16" r="A452">
        <v>40743.75</v>
      </c>
      <c s="6" r="B452">
        <f>A452+time(5,0,0)</f>
        <v>40743.9583333333</v>
      </c>
      <c s="19" r="C452">
        <f>date(year(B452),month(B452),day(B452))</f>
        <v>40743</v>
      </c>
      <c s="17" r="D452">
        <f>hour(B452)</f>
        <v>23</v>
      </c>
      <c s="28" r="E452">
        <f>(8-G452)-M452</f>
        <v>8</v>
      </c>
      <c s="10" r="F452">
        <v>8</v>
      </c>
      <c s="21" r="G452">
        <v>0</v>
      </c>
      <c t="str" s="21" r="H452">
        <f>concat("AESbid:",(E452*1000))</f>
        <v>AESbid:8000</v>
      </c>
      <c t="str" s="21" r="I452">
        <f>concat("NYISOsched:",(F452*1000))</f>
        <v>NYISOsched:8000</v>
      </c>
      <c t="s" s="21" r="J452">
        <v>21</v>
      </c>
      <c t="str" s="21" r="K452">
        <f>concat("Planned:",(M452*1000))</f>
        <v>Planned:0</v>
      </c>
      <c t="str" s="5" r="L452">
        <f>concat("Settled:",(O452*1000))</f>
        <v>Settled:7983.3</v>
      </c>
      <c s="21" r="M452">
        <v>0</v>
      </c>
      <c s="3" r="N452"/>
      <c s="10" r="O452">
        <v>7.9833</v>
      </c>
      <c s="13" r="P452">
        <v>0.156</v>
      </c>
      <c s="13" r="Q452">
        <v>8.28</v>
      </c>
      <c s="13" r="R452">
        <v>319.33</v>
      </c>
      <c s="13" r="S452">
        <v>0.2</v>
      </c>
      <c s="11" r="T452">
        <f>IF((O452=0),(W452*8),((R452/O452)*8))</f>
        <v>319.997995816266</v>
      </c>
      <c s="11" r="U452">
        <f>IF((T452=0),0,(R452/T452))</f>
        <v>0.9979125</v>
      </c>
      <c s="4" r="V452"/>
      <c s="13" r="W452">
        <v>40</v>
      </c>
      <c s="24" r="X452">
        <v>1.123</v>
      </c>
    </row>
    <row r="453">
      <c s="16" r="A453">
        <v>40743.7916666667</v>
      </c>
      <c s="19" r="B453">
        <f>A453+time(5,0,0)</f>
        <v>40744</v>
      </c>
      <c s="19" r="C453">
        <f>date(year(B453),month(B453),day(B453))</f>
        <v>40744</v>
      </c>
      <c s="17" r="D453">
        <f>hour(B453)</f>
        <v>0</v>
      </c>
      <c s="28" r="E453">
        <f>(8-G453)-M453</f>
        <v>8</v>
      </c>
      <c s="10" r="F453">
        <v>8</v>
      </c>
      <c s="21" r="G453">
        <v>0</v>
      </c>
      <c t="str" s="21" r="H453">
        <f>concat("AESbid:",(E453*1000))</f>
        <v>AESbid:8000</v>
      </c>
      <c t="str" s="21" r="I453">
        <f>concat("NYISOsched:",(F453*1000))</f>
        <v>NYISOsched:8000</v>
      </c>
      <c t="s" s="21" r="J453">
        <v>21</v>
      </c>
      <c t="str" s="21" r="K453">
        <f>concat("Planned:",(M453*1000))</f>
        <v>Planned:0</v>
      </c>
      <c t="str" s="5" r="L453">
        <f>concat("Settled:",(O453*1000))</f>
        <v>Settled:7991.7</v>
      </c>
      <c s="21" r="M453">
        <v>0</v>
      </c>
      <c s="3" r="N453"/>
      <c s="10" r="O453">
        <v>7.9917</v>
      </c>
      <c s="13" r="P453">
        <v>-0.677</v>
      </c>
      <c s="13" r="Q453">
        <v>-39.88</v>
      </c>
      <c s="13" r="R453">
        <v>308</v>
      </c>
      <c s="13" r="S453">
        <v>0.16</v>
      </c>
      <c s="11" r="T453">
        <f>IF((O453=0),(W453*8),((R453/O453)*8))</f>
        <v>308.319881877448</v>
      </c>
      <c s="11" r="U453">
        <f>IF((T453=0),0,(R453/T453))</f>
        <v>0.9989625</v>
      </c>
      <c s="4" r="V453"/>
      <c s="13" r="W453">
        <v>37.47</v>
      </c>
      <c s="24" r="X453">
        <v>0.895</v>
      </c>
    </row>
    <row r="454">
      <c s="16" r="A454">
        <v>40743.8333333333</v>
      </c>
      <c s="6" r="B454">
        <f>A454+time(5,0,0)</f>
        <v>40744.0416666667</v>
      </c>
      <c s="19" r="C454">
        <f>date(year(B454),month(B454),day(B454))</f>
        <v>40744</v>
      </c>
      <c s="17" r="D454">
        <f>hour(B454)</f>
        <v>1</v>
      </c>
      <c s="28" r="E454">
        <f>(8-G454)-M454</f>
        <v>8</v>
      </c>
      <c s="10" r="F454">
        <v>8</v>
      </c>
      <c s="21" r="G454">
        <v>0</v>
      </c>
      <c t="str" s="21" r="H454">
        <f>concat("AESbid:",(E454*1000))</f>
        <v>AESbid:8000</v>
      </c>
      <c t="str" s="21" r="I454">
        <f>concat("NYISOsched:",(F454*1000))</f>
        <v>NYISOsched:8000</v>
      </c>
      <c t="s" s="21" r="J454">
        <v>21</v>
      </c>
      <c t="str" s="21" r="K454">
        <f>concat("Planned:",(M454*1000))</f>
        <v>Planned:0</v>
      </c>
      <c t="str" s="5" r="L454">
        <f>concat("Settled:",(O454*1000))</f>
        <v>Settled:7958.3</v>
      </c>
      <c s="21" r="M454">
        <v>0</v>
      </c>
      <c s="3" r="N454"/>
      <c s="10" r="O454">
        <v>7.9583</v>
      </c>
      <c s="13" r="P454">
        <v>-0.084</v>
      </c>
      <c s="13" r="Q454">
        <v>-4.09</v>
      </c>
      <c s="13" r="R454">
        <v>114.69</v>
      </c>
      <c s="13" r="S454">
        <v>0.12</v>
      </c>
      <c s="11" r="T454">
        <f>IF((O454=0),(W454*8),((R454/O454)*8))</f>
        <v>115.290954098237</v>
      </c>
      <c s="11" r="U454">
        <f>IF((T454=0),0,(R454/T454))</f>
        <v>0.9947875</v>
      </c>
      <c s="4" r="V454"/>
      <c s="13" r="W454">
        <v>32.65</v>
      </c>
      <c s="24" r="X454">
        <v>0.706</v>
      </c>
    </row>
    <row r="455">
      <c s="16" r="A455">
        <v>40743.875</v>
      </c>
      <c s="6" r="B455">
        <f>A455+time(5,0,0)</f>
        <v>40744.0833333333</v>
      </c>
      <c s="19" r="C455">
        <f>date(year(B455),month(B455),day(B455))</f>
        <v>40744</v>
      </c>
      <c s="17" r="D455">
        <f>hour(B455)</f>
        <v>2</v>
      </c>
      <c s="28" r="E455">
        <f>(8-G455)-M455</f>
        <v>8</v>
      </c>
      <c s="10" r="F455">
        <v>8</v>
      </c>
      <c s="21" r="G455">
        <v>0</v>
      </c>
      <c t="str" s="21" r="H455">
        <f>concat("AESbid:",(E455*1000))</f>
        <v>AESbid:8000</v>
      </c>
      <c t="str" s="21" r="I455">
        <f>concat("NYISOsched:",(F455*1000))</f>
        <v>NYISOsched:8000</v>
      </c>
      <c t="s" s="21" r="J455">
        <v>21</v>
      </c>
      <c t="str" s="21" r="K455">
        <f>concat("Planned:",(M455*1000))</f>
        <v>Planned:0</v>
      </c>
      <c t="str" s="5" r="L455">
        <f>concat("Settled:",(O455*1000))</f>
        <v>Settled:7983.3</v>
      </c>
      <c s="21" r="M455">
        <v>0</v>
      </c>
      <c s="3" r="N455"/>
      <c s="10" r="O455">
        <v>7.9833</v>
      </c>
      <c s="13" r="P455">
        <v>-1.111</v>
      </c>
      <c s="13" r="Q455">
        <v>-53.53</v>
      </c>
      <c s="13" r="R455">
        <v>63.87</v>
      </c>
      <c s="13" r="S455">
        <v>0.12</v>
      </c>
      <c s="11" r="T455">
        <f>IF((O455=0),(W455*8),((R455/O455)*8))</f>
        <v>64.0036075307204</v>
      </c>
      <c s="11" r="U455">
        <f>IF((T455=0),0,(R455/T455))</f>
        <v>0.9979125</v>
      </c>
      <c s="4" r="V455"/>
      <c s="13" r="W455">
        <v>8</v>
      </c>
      <c s="24" r="X455">
        <v>0.684</v>
      </c>
    </row>
    <row r="456">
      <c s="16" r="A456">
        <v>40743.9166666667</v>
      </c>
      <c s="6" r="B456">
        <f>A456+time(5,0,0)</f>
        <v>40744.125</v>
      </c>
      <c s="19" r="C456">
        <f>date(year(B456),month(B456),day(B456))</f>
        <v>40744</v>
      </c>
      <c s="17" r="D456">
        <f>hour(B456)</f>
        <v>3</v>
      </c>
      <c s="28" r="E456">
        <f>(8-G456)-M456</f>
        <v>8</v>
      </c>
      <c s="10" r="F456">
        <v>8</v>
      </c>
      <c s="21" r="G456">
        <v>0</v>
      </c>
      <c t="str" s="21" r="H456">
        <f>concat("AESbid:",(E456*1000))</f>
        <v>AESbid:8000</v>
      </c>
      <c t="str" s="21" r="I456">
        <f>concat("NYISOsched:",(F456*1000))</f>
        <v>NYISOsched:8000</v>
      </c>
      <c t="s" s="21" r="J456">
        <v>21</v>
      </c>
      <c t="str" s="21" r="K456">
        <f>concat("Planned:",(M456*1000))</f>
        <v>Planned:0</v>
      </c>
      <c t="str" s="5" r="L456">
        <f>concat("Settled:",(O456*1000))</f>
        <v>Settled:8000</v>
      </c>
      <c s="21" r="M456">
        <v>0</v>
      </c>
      <c s="3" r="N456"/>
      <c s="10" r="O456">
        <v>8</v>
      </c>
      <c s="13" r="P456">
        <v>-0.336</v>
      </c>
      <c s="13" r="Q456">
        <v>-14.71</v>
      </c>
      <c s="13" r="R456">
        <v>64</v>
      </c>
      <c s="13" r="S456">
        <v>0</v>
      </c>
      <c s="11" r="T456">
        <f>IF((O456=0),(W456*8),((R456/O456)*8))</f>
        <v>64</v>
      </c>
      <c s="11" r="U456">
        <f>IF((T456=0),0,(R456/T456))</f>
        <v>1</v>
      </c>
      <c s="4" r="V456"/>
      <c s="13" r="W456">
        <v>8.8</v>
      </c>
      <c s="24" r="X456">
        <v>0</v>
      </c>
    </row>
    <row r="457">
      <c s="16" r="A457">
        <v>40743.9583333333</v>
      </c>
      <c s="6" r="B457">
        <f>A457+time(5,0,0)</f>
        <v>40744.1666666667</v>
      </c>
      <c s="19" r="C457">
        <f>date(year(B457),month(B457),day(B457))</f>
        <v>40744</v>
      </c>
      <c s="17" r="D457">
        <f>hour(B457)</f>
        <v>4</v>
      </c>
      <c s="28" r="E457">
        <f>(8-G457)-M457</f>
        <v>8</v>
      </c>
      <c s="10" r="F457">
        <v>8</v>
      </c>
      <c s="21" r="G457">
        <v>0</v>
      </c>
      <c t="str" s="21" r="H457">
        <f>concat("AESbid:",(E457*1000))</f>
        <v>AESbid:8000</v>
      </c>
      <c t="str" s="21" r="I457">
        <f>concat("NYISOsched:",(F457*1000))</f>
        <v>NYISOsched:8000</v>
      </c>
      <c t="s" s="21" r="J457">
        <v>21</v>
      </c>
      <c t="str" s="21" r="K457">
        <f>concat("Planned:",(M457*1000))</f>
        <v>Planned:0</v>
      </c>
      <c t="str" s="5" r="L457">
        <f>concat("Settled:",(O457*1000))</f>
        <v>Settled:8000</v>
      </c>
      <c s="21" r="M457">
        <v>0</v>
      </c>
      <c s="3" r="N457"/>
      <c s="10" r="O457">
        <v>8</v>
      </c>
      <c s="13" r="P457">
        <v>-0.309</v>
      </c>
      <c s="13" r="Q457">
        <v>-14.03</v>
      </c>
      <c s="13" r="R457">
        <v>63.27</v>
      </c>
      <c s="13" r="S457">
        <v>0.07</v>
      </c>
      <c s="11" r="T457">
        <f>IF((O457=0),(W457*8),((R457/O457)*8))</f>
        <v>63.27</v>
      </c>
      <c s="11" r="U457">
        <f>IF((T457=0),0,(R457/T457))</f>
        <v>1</v>
      </c>
      <c s="4" r="V457"/>
      <c s="13" r="W457">
        <v>8</v>
      </c>
      <c s="24" r="X457">
        <v>0.382</v>
      </c>
    </row>
    <row r="458">
      <c s="16" r="A458">
        <v>40744</v>
      </c>
      <c s="6" r="B458">
        <f>A458+time(5,0,0)</f>
        <v>40744.2083333333</v>
      </c>
      <c s="19" r="C458">
        <f>date(year(B458),month(B458),day(B458))</f>
        <v>40744</v>
      </c>
      <c s="17" r="D458">
        <f>hour(B458)</f>
        <v>5</v>
      </c>
      <c s="28" r="E458">
        <f>(8-G458)-M458</f>
        <v>8</v>
      </c>
      <c s="10" r="F458">
        <v>8</v>
      </c>
      <c s="21" r="G458">
        <v>0</v>
      </c>
      <c t="str" s="21" r="H458">
        <f>concat("AESbid:",(E458*1000))</f>
        <v>AESbid:8000</v>
      </c>
      <c t="str" s="21" r="I458">
        <f>concat("NYISOsched:",(F458*1000))</f>
        <v>NYISOsched:8000</v>
      </c>
      <c t="s" s="21" r="J458">
        <v>21</v>
      </c>
      <c t="str" s="21" r="K458">
        <f>concat("Planned:",(M458*1000))</f>
        <v>Planned:0</v>
      </c>
      <c t="str" s="5" r="L458">
        <f>concat("Settled:",(O458*1000))</f>
        <v>Settled:7983.3</v>
      </c>
      <c s="21" r="M458">
        <v>0</v>
      </c>
      <c s="3" r="N458"/>
      <c s="10" r="O458">
        <v>7.9833</v>
      </c>
      <c s="13" r="P458">
        <v>-0.089</v>
      </c>
      <c s="13" r="Q458">
        <v>-4.45</v>
      </c>
      <c s="13" r="R458">
        <v>57.78</v>
      </c>
      <c s="13" r="S458">
        <v>0.16</v>
      </c>
      <c s="11" r="T458">
        <f>IF((O458=0),(W458*8),((R458/O458)*8))</f>
        <v>57.9008680620796</v>
      </c>
      <c s="11" r="U458">
        <f>IF((T458=0),0,(R458/T458))</f>
        <v>0.9979125</v>
      </c>
      <c s="4" r="V458"/>
      <c s="13" r="W458">
        <v>8</v>
      </c>
      <c s="24" r="X458">
        <v>0.929</v>
      </c>
    </row>
    <row r="459">
      <c s="16" r="A459">
        <v>40744.0416666667</v>
      </c>
      <c s="6" r="B459">
        <f>A459+time(5,0,0)</f>
        <v>40744.25</v>
      </c>
      <c s="19" r="C459">
        <f>date(year(B459),month(B459),day(B459))</f>
        <v>40744</v>
      </c>
      <c s="17" r="D459">
        <f>hour(B459)</f>
        <v>6</v>
      </c>
      <c s="28" r="E459">
        <f>(8-G459)-M459</f>
        <v>8</v>
      </c>
      <c s="10" r="F459">
        <v>8</v>
      </c>
      <c s="21" r="G459">
        <v>0</v>
      </c>
      <c t="str" s="21" r="H459">
        <f>concat("AESbid:",(E459*1000))</f>
        <v>AESbid:8000</v>
      </c>
      <c t="str" s="21" r="I459">
        <f>concat("NYISOsched:",(F459*1000))</f>
        <v>NYISOsched:8000</v>
      </c>
      <c t="s" s="21" r="J459">
        <v>21</v>
      </c>
      <c t="str" s="21" r="K459">
        <f>concat("Planned:",(M459*1000))</f>
        <v>Planned:0</v>
      </c>
      <c t="str" s="5" r="L459">
        <f>concat("Settled:",(O459*1000))</f>
        <v>Settled:8000</v>
      </c>
      <c s="21" r="M459">
        <v>0</v>
      </c>
      <c s="3" r="N459"/>
      <c s="10" r="O459">
        <v>8</v>
      </c>
      <c s="13" r="P459">
        <v>-0.643</v>
      </c>
      <c s="13" r="Q459">
        <v>-19.68</v>
      </c>
      <c s="13" r="R459">
        <v>56.51</v>
      </c>
      <c s="13" r="S459">
        <v>0.06</v>
      </c>
      <c s="11" r="T459">
        <f>IF((O459=0),(W459*8),((R459/O459)*8))</f>
        <v>56.51</v>
      </c>
      <c s="11" r="U459">
        <f>IF((T459=0),0,(R459/T459))</f>
        <v>1</v>
      </c>
      <c s="4" r="V459"/>
      <c s="13" r="W459">
        <v>8</v>
      </c>
      <c s="24" r="X459">
        <v>0.353</v>
      </c>
    </row>
    <row r="460">
      <c s="16" r="A460">
        <v>40744.0833333333</v>
      </c>
      <c s="6" r="B460">
        <f>A460+time(5,0,0)</f>
        <v>40744.2916666667</v>
      </c>
      <c s="19" r="C460">
        <f>date(year(B460),month(B460),day(B460))</f>
        <v>40744</v>
      </c>
      <c s="17" r="D460">
        <f>hour(B460)</f>
        <v>7</v>
      </c>
      <c s="28" r="E460">
        <f>(8-G460)-M460</f>
        <v>8</v>
      </c>
      <c s="10" r="F460">
        <v>8</v>
      </c>
      <c s="21" r="G460">
        <v>0</v>
      </c>
      <c t="str" s="21" r="H460">
        <f>concat("AESbid:",(E460*1000))</f>
        <v>AESbid:8000</v>
      </c>
      <c t="str" s="21" r="I460">
        <f>concat("NYISOsched:",(F460*1000))</f>
        <v>NYISOsched:8000</v>
      </c>
      <c t="s" s="21" r="J460">
        <v>21</v>
      </c>
      <c t="str" s="21" r="K460">
        <f>concat("Planned:",(M460*1000))</f>
        <v>Planned:0</v>
      </c>
      <c t="str" s="5" r="L460">
        <f>concat("Settled:",(O460*1000))</f>
        <v>Settled:8000</v>
      </c>
      <c s="21" r="M460">
        <v>0</v>
      </c>
      <c s="3" r="N460"/>
      <c s="10" r="O460">
        <v>8</v>
      </c>
      <c s="13" r="P460">
        <v>-0.365</v>
      </c>
      <c s="13" r="Q460">
        <v>-14.35</v>
      </c>
      <c s="13" r="R460">
        <v>59.63</v>
      </c>
      <c s="13" r="S460">
        <v>0.06</v>
      </c>
      <c s="11" r="T460">
        <f>IF((O460=0),(W460*8),((R460/O460)*8))</f>
        <v>59.63</v>
      </c>
      <c s="11" r="U460">
        <f>IF((T460=0),0,(R460/T460))</f>
        <v>1</v>
      </c>
      <c s="4" r="V460"/>
      <c s="13" r="W460">
        <v>8</v>
      </c>
      <c s="24" r="X460">
        <v>0.343</v>
      </c>
    </row>
    <row r="461">
      <c s="16" r="A461">
        <v>40744.125</v>
      </c>
      <c s="6" r="B461">
        <f>A461+time(5,0,0)</f>
        <v>40744.3333333333</v>
      </c>
      <c s="19" r="C461">
        <f>date(year(B461),month(B461),day(B461))</f>
        <v>40744</v>
      </c>
      <c s="17" r="D461">
        <f>hour(B461)</f>
        <v>8</v>
      </c>
      <c s="28" r="E461">
        <f>(8-G461)-M461</f>
        <v>8</v>
      </c>
      <c s="10" r="F461">
        <v>8</v>
      </c>
      <c s="21" r="G461">
        <v>0</v>
      </c>
      <c t="str" s="21" r="H461">
        <f>concat("AESbid:",(E461*1000))</f>
        <v>AESbid:8000</v>
      </c>
      <c t="str" s="21" r="I461">
        <f>concat("NYISOsched:",(F461*1000))</f>
        <v>NYISOsched:8000</v>
      </c>
      <c t="s" s="21" r="J461">
        <v>21</v>
      </c>
      <c t="str" s="21" r="K461">
        <f>concat("Planned:",(M461*1000))</f>
        <v>Planned:0</v>
      </c>
      <c t="str" s="5" r="L461">
        <f>concat("Settled:",(O461*1000))</f>
        <v>Settled:8000</v>
      </c>
      <c s="21" r="M461">
        <v>0</v>
      </c>
      <c s="3" r="N461"/>
      <c s="10" r="O461">
        <v>8</v>
      </c>
      <c s="13" r="P461">
        <v>-0.247</v>
      </c>
      <c s="13" r="Q461">
        <v>-8.51</v>
      </c>
      <c s="13" r="R461">
        <v>64</v>
      </c>
      <c s="13" r="S461">
        <v>0.04</v>
      </c>
      <c s="11" r="T461">
        <f>IF((O461=0),(W461*8),((R461/O461)*8))</f>
        <v>64</v>
      </c>
      <c s="11" r="U461">
        <f>IF((T461=0),0,(R461/T461))</f>
        <v>1</v>
      </c>
      <c s="4" r="V461"/>
      <c s="13" r="W461">
        <v>8</v>
      </c>
      <c s="24" r="X461">
        <v>0.226</v>
      </c>
    </row>
    <row r="462">
      <c s="16" r="A462">
        <v>40744.1666666667</v>
      </c>
      <c s="6" r="B462">
        <f>A462+time(5,0,0)</f>
        <v>40744.375</v>
      </c>
      <c s="19" r="C462">
        <f>date(year(B462),month(B462),day(B462))</f>
        <v>40744</v>
      </c>
      <c s="17" r="D462">
        <f>hour(B462)</f>
        <v>9</v>
      </c>
      <c s="28" r="E462">
        <f>(8-G462)-M462</f>
        <v>8</v>
      </c>
      <c s="10" r="F462">
        <v>8</v>
      </c>
      <c s="21" r="G462">
        <v>0</v>
      </c>
      <c t="str" s="21" r="H462">
        <f>concat("AESbid:",(E462*1000))</f>
        <v>AESbid:8000</v>
      </c>
      <c t="str" s="21" r="I462">
        <f>concat("NYISOsched:",(F462*1000))</f>
        <v>NYISOsched:8000</v>
      </c>
      <c t="s" s="21" r="J462">
        <v>21</v>
      </c>
      <c t="str" s="21" r="K462">
        <f>concat("Planned:",(M462*1000))</f>
        <v>Planned:0</v>
      </c>
      <c t="str" s="5" r="L462">
        <f>concat("Settled:",(O462*1000))</f>
        <v>Settled:8000</v>
      </c>
      <c s="21" r="M462">
        <v>0</v>
      </c>
      <c s="3" r="N462"/>
      <c s="10" r="O462">
        <v>8</v>
      </c>
      <c s="13" r="P462">
        <v>-0.276</v>
      </c>
      <c s="13" r="Q462">
        <v>-10.3</v>
      </c>
      <c s="13" r="R462">
        <v>69.71</v>
      </c>
      <c s="13" r="S462">
        <v>0.09</v>
      </c>
      <c s="11" r="T462">
        <f>IF((O462=0),(W462*8),((R462/O462)*8))</f>
        <v>69.71</v>
      </c>
      <c s="11" r="U462">
        <f>IF((T462=0),0,(R462/T462))</f>
        <v>1</v>
      </c>
      <c s="4" r="V462"/>
      <c s="13" r="W462">
        <v>10</v>
      </c>
      <c s="24" r="X462">
        <v>0.499</v>
      </c>
    </row>
    <row r="463">
      <c s="16" r="A463">
        <v>40744.2083333333</v>
      </c>
      <c s="6" r="B463">
        <f>A463+time(5,0,0)</f>
        <v>40744.4166666667</v>
      </c>
      <c s="19" r="C463">
        <f>date(year(B463),month(B463),day(B463))</f>
        <v>40744</v>
      </c>
      <c s="17" r="D463">
        <f>hour(B463)</f>
        <v>10</v>
      </c>
      <c s="28" r="E463">
        <f>(8-G463)-M463</f>
        <v>8</v>
      </c>
      <c s="10" r="F463">
        <v>8</v>
      </c>
      <c s="21" r="G463">
        <v>0</v>
      </c>
      <c t="str" s="21" r="H463">
        <f>concat("AESbid:",(E463*1000))</f>
        <v>AESbid:8000</v>
      </c>
      <c t="str" s="21" r="I463">
        <f>concat("NYISOsched:",(F463*1000))</f>
        <v>NYISOsched:8000</v>
      </c>
      <c t="s" s="21" r="J463">
        <v>21</v>
      </c>
      <c t="str" s="21" r="K463">
        <f>concat("Planned:",(M463*1000))</f>
        <v>Planned:0</v>
      </c>
      <c t="str" s="5" r="L463">
        <f>concat("Settled:",(O463*1000))</f>
        <v>Settled:8000</v>
      </c>
      <c s="21" r="M463">
        <v>0</v>
      </c>
      <c s="3" r="N463"/>
      <c s="10" r="O463">
        <v>8</v>
      </c>
      <c s="13" r="P463">
        <v>-0.428</v>
      </c>
      <c s="13" r="Q463">
        <v>-13.29</v>
      </c>
      <c s="13" r="R463">
        <v>72</v>
      </c>
      <c s="13" r="S463">
        <v>0.16</v>
      </c>
      <c s="11" r="T463">
        <f>IF((O463=0),(W463*8),((R463/O463)*8))</f>
        <v>72</v>
      </c>
      <c s="11" r="U463">
        <f>IF((T463=0),0,(R463/T463))</f>
        <v>1</v>
      </c>
      <c s="4" r="V463"/>
      <c s="13" r="W463">
        <v>14.66</v>
      </c>
      <c s="24" r="X463">
        <v>0.938</v>
      </c>
    </row>
    <row r="464">
      <c s="16" r="A464">
        <v>40744.25</v>
      </c>
      <c s="6" r="B464">
        <f>A464+time(5,0,0)</f>
        <v>40744.4583333333</v>
      </c>
      <c s="19" r="C464">
        <f>date(year(B464),month(B464),day(B464))</f>
        <v>40744</v>
      </c>
      <c s="17" r="D464">
        <f>hour(B464)</f>
        <v>11</v>
      </c>
      <c s="28" r="E464">
        <f>(8-G464)-M464</f>
        <v>8</v>
      </c>
      <c s="10" r="F464">
        <v>8</v>
      </c>
      <c s="21" r="G464">
        <v>0</v>
      </c>
      <c t="str" s="21" r="H464">
        <f>concat("AESbid:",(E464*1000))</f>
        <v>AESbid:8000</v>
      </c>
      <c t="str" s="21" r="I464">
        <f>concat("NYISOsched:",(F464*1000))</f>
        <v>NYISOsched:8000</v>
      </c>
      <c t="s" s="21" r="J464">
        <v>21</v>
      </c>
      <c t="str" s="21" r="K464">
        <f>concat("Planned:",(M464*1000))</f>
        <v>Planned:0</v>
      </c>
      <c t="str" s="5" r="L464">
        <f>concat("Settled:",(O464*1000))</f>
        <v>Settled:7900</v>
      </c>
      <c s="21" r="M464">
        <v>0</v>
      </c>
      <c s="3" r="N464"/>
      <c s="10" r="O464">
        <v>7.9</v>
      </c>
      <c s="13" r="P464">
        <v>0.321</v>
      </c>
      <c s="13" r="Q464">
        <v>13.17</v>
      </c>
      <c s="13" r="R464">
        <v>66.96</v>
      </c>
      <c s="13" r="S464">
        <v>0.18</v>
      </c>
      <c s="11" r="T464">
        <f>IF((O464=0),(W464*8),((R464/O464)*8))</f>
        <v>67.8075949367088</v>
      </c>
      <c s="11" r="U464">
        <f>IF((T464=0),0,(R464/T464))</f>
        <v>0.9875</v>
      </c>
      <c s="4" r="V464"/>
      <c s="13" r="W464">
        <v>8</v>
      </c>
      <c s="24" r="X464">
        <v>1.034</v>
      </c>
    </row>
    <row r="465">
      <c s="16" r="A465">
        <v>40744.2916666667</v>
      </c>
      <c s="6" r="B465">
        <f>A465+time(5,0,0)</f>
        <v>40744.5</v>
      </c>
      <c s="19" r="C465">
        <f>date(year(B465),month(B465),day(B465))</f>
        <v>40744</v>
      </c>
      <c s="17" r="D465">
        <f>hour(B465)</f>
        <v>12</v>
      </c>
      <c s="28" r="E465">
        <f>(8-G465)-M465</f>
        <v>8</v>
      </c>
      <c s="10" r="F465">
        <v>8</v>
      </c>
      <c s="21" r="G465">
        <v>0</v>
      </c>
      <c t="str" s="21" r="H465">
        <f>concat("AESbid:",(E465*1000))</f>
        <v>AESbid:8000</v>
      </c>
      <c t="str" s="21" r="I465">
        <f>concat("NYISOsched:",(F465*1000))</f>
        <v>NYISOsched:8000</v>
      </c>
      <c t="s" s="21" r="J465">
        <v>21</v>
      </c>
      <c t="str" s="21" r="K465">
        <f>concat("Planned:",(M465*1000))</f>
        <v>Planned:0</v>
      </c>
      <c t="str" s="5" r="L465">
        <f>concat("Settled:",(O465*1000))</f>
        <v>Settled:7583.3</v>
      </c>
      <c s="21" r="M465">
        <v>0</v>
      </c>
      <c s="3" r="N465"/>
      <c s="10" r="O465">
        <v>7.5833</v>
      </c>
      <c s="13" r="P465">
        <v>-0.279</v>
      </c>
      <c s="13" r="Q465">
        <v>-12.6</v>
      </c>
      <c s="13" r="R465">
        <v>68</v>
      </c>
      <c s="13" r="S465">
        <v>0.05</v>
      </c>
      <c s="11" r="T465">
        <f>IF((O465=0),(W465*8),((R465/O465)*8))</f>
        <v>71.736579061886</v>
      </c>
      <c s="11" r="U465">
        <f>IF((T465=0),0,(R465/T465))</f>
        <v>0.9479125</v>
      </c>
      <c s="4" r="V465"/>
      <c s="13" r="W465">
        <v>8</v>
      </c>
      <c s="24" r="X465">
        <v>0.307</v>
      </c>
    </row>
    <row r="466">
      <c s="16" r="A466">
        <v>40744.3333333333</v>
      </c>
      <c s="6" r="B466">
        <f>A466+time(5,0,0)</f>
        <v>40744.5416666667</v>
      </c>
      <c s="19" r="C466">
        <f>date(year(B466),month(B466),day(B466))</f>
        <v>40744</v>
      </c>
      <c s="17" r="D466">
        <f>hour(B466)</f>
        <v>13</v>
      </c>
      <c s="28" r="E466">
        <f>(8-G466)-M466</f>
        <v>8</v>
      </c>
      <c s="10" r="F466">
        <v>8</v>
      </c>
      <c s="21" r="G466">
        <v>0</v>
      </c>
      <c t="str" s="21" r="H466">
        <f>concat("AESbid:",(E466*1000))</f>
        <v>AESbid:8000</v>
      </c>
      <c t="str" s="21" r="I466">
        <f>concat("NYISOsched:",(F466*1000))</f>
        <v>NYISOsched:8000</v>
      </c>
      <c t="s" s="21" r="J466">
        <v>21</v>
      </c>
      <c t="str" s="21" r="K466">
        <f>concat("Planned:",(M466*1000))</f>
        <v>Planned:0</v>
      </c>
      <c t="str" s="5" r="L466">
        <f>concat("Settled:",(O466*1000))</f>
        <v>Settled:6955</v>
      </c>
      <c s="21" r="M466">
        <v>0</v>
      </c>
      <c s="3" r="N466"/>
      <c s="10" r="O466">
        <v>6.955</v>
      </c>
      <c s="13" r="P466">
        <v>-0.497</v>
      </c>
      <c s="13" r="Q466">
        <v>-22.6</v>
      </c>
      <c s="13" r="R466">
        <v>134.25</v>
      </c>
      <c s="13" r="S466">
        <v>0.12</v>
      </c>
      <c s="11" r="T466">
        <f>IF((O466=0),(W466*8),((R466/O466)*8))</f>
        <v>154.421279654925</v>
      </c>
      <c s="11" r="U466">
        <f>IF((T466=0),0,(R466/T466))</f>
        <v>0.869375</v>
      </c>
      <c s="4" r="V466"/>
      <c s="13" r="W466">
        <v>24.77</v>
      </c>
      <c s="24" r="X466">
        <v>0.679</v>
      </c>
    </row>
    <row r="467">
      <c s="16" r="A467">
        <v>40744.375</v>
      </c>
      <c s="6" r="B467">
        <f>A467+time(5,0,0)</f>
        <v>40744.5833333333</v>
      </c>
      <c s="19" r="C467">
        <f>date(year(B467),month(B467),day(B467))</f>
        <v>40744</v>
      </c>
      <c s="17" r="D467">
        <f>hour(B467)</f>
        <v>14</v>
      </c>
      <c s="28" r="E467">
        <f>(8-G467)-M467</f>
        <v>8</v>
      </c>
      <c s="10" r="F467">
        <v>8</v>
      </c>
      <c s="21" r="G467">
        <v>0</v>
      </c>
      <c t="str" s="21" r="H467">
        <f>concat("AESbid:",(E467*1000))</f>
        <v>AESbid:8000</v>
      </c>
      <c t="str" s="21" r="I467">
        <f>concat("NYISOsched:",(F467*1000))</f>
        <v>NYISOsched:8000</v>
      </c>
      <c t="s" s="21" r="J467">
        <v>21</v>
      </c>
      <c t="str" s="21" r="K467">
        <f>concat("Planned:",(M467*1000))</f>
        <v>Planned:0</v>
      </c>
      <c t="str" s="5" r="L467">
        <f>concat("Settled:",(O467*1000))</f>
        <v>Settled:7850</v>
      </c>
      <c s="21" r="M467">
        <v>0</v>
      </c>
      <c s="3" r="N467"/>
      <c s="10" r="O467">
        <v>7.85</v>
      </c>
      <c s="13" r="P467">
        <v>-0.891</v>
      </c>
      <c s="13" r="Q467">
        <v>-54.57</v>
      </c>
      <c s="13" r="R467">
        <v>178.63</v>
      </c>
      <c s="13" r="S467">
        <v>0.08</v>
      </c>
      <c s="11" r="T467">
        <f>IF((O467=0),(W467*8),((R467/O467)*8))</f>
        <v>182.043312101911</v>
      </c>
      <c s="11" r="U467">
        <f>IF((T467=0),0,(R467/T467))</f>
        <v>0.98125</v>
      </c>
      <c s="4" r="V467"/>
      <c s="13" r="W467">
        <v>25</v>
      </c>
      <c s="24" r="X467">
        <v>0.482</v>
      </c>
    </row>
    <row r="468">
      <c s="16" r="A468">
        <v>40744.4166666667</v>
      </c>
      <c s="6" r="B468">
        <f>A468+time(5,0,0)</f>
        <v>40744.625</v>
      </c>
      <c s="19" r="C468">
        <f>date(year(B468),month(B468),day(B468))</f>
        <v>40744</v>
      </c>
      <c s="17" r="D468">
        <f>hour(B468)</f>
        <v>15</v>
      </c>
      <c s="28" r="E468">
        <f>(8-G468)-M468</f>
        <v>8</v>
      </c>
      <c s="10" r="F468">
        <v>8</v>
      </c>
      <c s="21" r="G468">
        <v>0</v>
      </c>
      <c t="str" s="21" r="H468">
        <f>concat("AESbid:",(E468*1000))</f>
        <v>AESbid:8000</v>
      </c>
      <c t="str" s="21" r="I468">
        <f>concat("NYISOsched:",(F468*1000))</f>
        <v>NYISOsched:8000</v>
      </c>
      <c t="s" s="21" r="J468">
        <v>21</v>
      </c>
      <c t="str" s="21" r="K468">
        <f>concat("Planned:",(M468*1000))</f>
        <v>Planned:0</v>
      </c>
      <c t="str" s="5" r="L468">
        <f>concat("Settled:",(O468*1000))</f>
        <v>Settled:7725</v>
      </c>
      <c s="21" r="M468">
        <v>0</v>
      </c>
      <c s="3" r="N468"/>
      <c s="10" r="O468">
        <v>7.725</v>
      </c>
      <c s="13" r="P468">
        <v>0.218</v>
      </c>
      <c s="13" r="Q468">
        <v>13.03</v>
      </c>
      <c s="13" r="R468">
        <v>199.21</v>
      </c>
      <c s="13" r="S468">
        <v>0.13</v>
      </c>
      <c s="11" r="T468">
        <f>IF((O468=0),(W468*8),((R468/O468)*8))</f>
        <v>206.301618122977</v>
      </c>
      <c s="11" r="U468">
        <f>IF((T468=0),0,(R468/T468))</f>
        <v>0.965625</v>
      </c>
      <c s="4" r="V468"/>
      <c s="13" r="W468">
        <v>25</v>
      </c>
      <c s="24" r="X468">
        <v>0.746</v>
      </c>
    </row>
    <row r="469">
      <c s="16" r="A469">
        <v>40744.4583333333</v>
      </c>
      <c s="6" r="B469">
        <f>A469+time(5,0,0)</f>
        <v>40744.6666666667</v>
      </c>
      <c s="19" r="C469">
        <f>date(year(B469),month(B469),day(B469))</f>
        <v>40744</v>
      </c>
      <c s="17" r="D469">
        <f>hour(B469)</f>
        <v>16</v>
      </c>
      <c s="28" r="E469">
        <f>(8-G469)-M469</f>
        <v>8</v>
      </c>
      <c s="10" r="F469">
        <v>8</v>
      </c>
      <c s="21" r="G469">
        <v>0</v>
      </c>
      <c t="str" s="21" r="H469">
        <f>concat("AESbid:",(E469*1000))</f>
        <v>AESbid:8000</v>
      </c>
      <c t="str" s="21" r="I469">
        <f>concat("NYISOsched:",(F469*1000))</f>
        <v>NYISOsched:8000</v>
      </c>
      <c t="s" s="21" r="J469">
        <v>21</v>
      </c>
      <c t="str" s="21" r="K469">
        <f>concat("Planned:",(M469*1000))</f>
        <v>Planned:0</v>
      </c>
      <c t="str" s="5" r="L469">
        <f>concat("Settled:",(O469*1000))</f>
        <v>Settled:7900</v>
      </c>
      <c s="21" r="M469">
        <v>0</v>
      </c>
      <c s="3" r="N469"/>
      <c s="10" r="O469">
        <v>7.9</v>
      </c>
      <c s="13" r="P469">
        <v>-1.022</v>
      </c>
      <c s="13" r="Q469">
        <v>-58.53</v>
      </c>
      <c s="13" r="R469">
        <v>316</v>
      </c>
      <c s="13" r="S469">
        <v>0.16</v>
      </c>
      <c s="11" r="T469">
        <f>IF((O469=0),(W469*8),((R469/O469)*8))</f>
        <v>320</v>
      </c>
      <c s="11" r="U469">
        <f>IF((T469=0),0,(R469/T469))</f>
        <v>0.9875</v>
      </c>
      <c s="4" r="V469"/>
      <c s="13" r="W469">
        <v>40</v>
      </c>
      <c s="24" r="X469">
        <v>0.905</v>
      </c>
    </row>
    <row r="470">
      <c s="16" r="A470">
        <v>40744.5</v>
      </c>
      <c s="6" r="B470">
        <f>A470+time(5,0,0)</f>
        <v>40744.7083333333</v>
      </c>
      <c s="19" r="C470">
        <f>date(year(B470),month(B470),day(B470))</f>
        <v>40744</v>
      </c>
      <c s="17" r="D470">
        <f>hour(B470)</f>
        <v>17</v>
      </c>
      <c s="28" r="E470">
        <f>(8-G470)-M470</f>
        <v>8</v>
      </c>
      <c s="10" r="F470">
        <v>8</v>
      </c>
      <c s="21" r="G470">
        <v>0</v>
      </c>
      <c t="str" s="21" r="H470">
        <f>concat("AESbid:",(E470*1000))</f>
        <v>AESbid:8000</v>
      </c>
      <c t="str" s="21" r="I470">
        <f>concat("NYISOsched:",(F470*1000))</f>
        <v>NYISOsched:8000</v>
      </c>
      <c t="s" s="21" r="J470">
        <v>21</v>
      </c>
      <c t="str" s="21" r="K470">
        <f>concat("Planned:",(M470*1000))</f>
        <v>Planned:0</v>
      </c>
      <c t="str" s="5" r="L470">
        <f>concat("Settled:",(O470*1000))</f>
        <v>Settled:7833.3</v>
      </c>
      <c s="21" r="M470">
        <v>0</v>
      </c>
      <c s="3" r="N470"/>
      <c s="10" r="O470">
        <v>7.8333</v>
      </c>
      <c s="13" r="P470">
        <v>0.12</v>
      </c>
      <c s="13" r="Q470">
        <v>7.22</v>
      </c>
      <c s="13" r="R470">
        <v>313.33</v>
      </c>
      <c s="13" r="S470">
        <v>0.14</v>
      </c>
      <c s="11" r="T470">
        <f>IF((O470=0),(W470*8),((R470/O470)*8))</f>
        <v>319.997957438117</v>
      </c>
      <c s="11" r="U470">
        <f>IF((T470=0),0,(R470/T470))</f>
        <v>0.9791625</v>
      </c>
      <c s="4" r="V470"/>
      <c s="13" r="W470">
        <v>40</v>
      </c>
      <c s="24" r="X470">
        <v>0.804</v>
      </c>
    </row>
    <row r="471">
      <c s="16" r="A471">
        <v>40744.5416666667</v>
      </c>
      <c s="6" r="B471">
        <f>A471+time(5,0,0)</f>
        <v>40744.75</v>
      </c>
      <c s="19" r="C471">
        <f>date(year(B471),month(B471),day(B471))</f>
        <v>40744</v>
      </c>
      <c s="17" r="D471">
        <f>hour(B471)</f>
        <v>18</v>
      </c>
      <c s="28" r="E471">
        <f>(8-G471)-M471</f>
        <v>8</v>
      </c>
      <c s="10" r="F471">
        <v>8</v>
      </c>
      <c s="21" r="G471">
        <v>0</v>
      </c>
      <c t="str" s="21" r="H471">
        <f>concat("AESbid:",(E471*1000))</f>
        <v>AESbid:8000</v>
      </c>
      <c t="str" s="21" r="I471">
        <f>concat("NYISOsched:",(F471*1000))</f>
        <v>NYISOsched:8000</v>
      </c>
      <c t="s" s="21" r="J471">
        <v>21</v>
      </c>
      <c t="str" s="21" r="K471">
        <f>concat("Planned:",(M471*1000))</f>
        <v>Planned:0</v>
      </c>
      <c t="str" s="5" r="L471">
        <f>concat("Settled:",(O471*1000))</f>
        <v>Settled:7804.700000000001</v>
      </c>
      <c s="21" r="M471">
        <v>0</v>
      </c>
      <c s="3" r="N471"/>
      <c s="10" r="O471">
        <v>7.8047</v>
      </c>
      <c s="13" r="P471">
        <v>-0.295</v>
      </c>
      <c s="13" r="Q471">
        <v>-16.37</v>
      </c>
      <c s="13" r="R471">
        <v>312.97</v>
      </c>
      <c s="13" r="S471">
        <v>0.16</v>
      </c>
      <c s="11" r="T471">
        <f>IF((O471=0),(W471*8),((R471/O471)*8))</f>
        <v>320.801568285776</v>
      </c>
      <c s="11" r="U471">
        <f>IF((T471=0),0,(R471/T471))</f>
        <v>0.9755875</v>
      </c>
      <c s="4" r="V471"/>
      <c s="13" r="W471">
        <v>40</v>
      </c>
      <c s="24" r="X471">
        <v>0.917</v>
      </c>
    </row>
    <row r="472">
      <c s="16" r="A472">
        <v>40744.5833333333</v>
      </c>
      <c s="6" r="B472">
        <f>A472+time(5,0,0)</f>
        <v>40744.7916666667</v>
      </c>
      <c s="19" r="C472">
        <f>date(year(B472),month(B472),day(B472))</f>
        <v>40744</v>
      </c>
      <c s="17" r="D472">
        <f>hour(B472)</f>
        <v>19</v>
      </c>
      <c s="28" r="E472">
        <f>(8-G472)-M472</f>
        <v>8</v>
      </c>
      <c s="10" r="F472">
        <v>8</v>
      </c>
      <c s="21" r="G472">
        <v>0</v>
      </c>
      <c t="str" s="21" r="H472">
        <f>concat("AESbid:",(E472*1000))</f>
        <v>AESbid:8000</v>
      </c>
      <c t="str" s="21" r="I472">
        <f>concat("NYISOsched:",(F472*1000))</f>
        <v>NYISOsched:8000</v>
      </c>
      <c t="s" s="21" r="J472">
        <v>21</v>
      </c>
      <c t="str" s="21" r="K472">
        <f>concat("Planned:",(M472*1000))</f>
        <v>Planned:0</v>
      </c>
      <c t="str" s="5" r="L472">
        <f>concat("Settled:",(O472*1000))</f>
        <v>Settled:7766.7</v>
      </c>
      <c s="21" r="M472">
        <v>0</v>
      </c>
      <c s="3" r="N472"/>
      <c s="10" r="O472">
        <v>7.7667</v>
      </c>
      <c s="13" r="P472">
        <v>-0.209</v>
      </c>
      <c s="13" r="Q472">
        <v>-16.74</v>
      </c>
      <c s="13" r="R472">
        <v>367.19</v>
      </c>
      <c s="13" r="S472">
        <v>0.07</v>
      </c>
      <c s="11" r="T472">
        <f>IF((O472=0),(W472*8),((R472/O472)*8))</f>
        <v>378.219835966369</v>
      </c>
      <c s="11" r="U472">
        <f>IF((T472=0),0,(R472/T472))</f>
        <v>0.9708375</v>
      </c>
      <c s="4" r="V472"/>
      <c s="13" r="W472">
        <v>55.15</v>
      </c>
      <c s="24" r="X472">
        <v>0.401</v>
      </c>
    </row>
    <row r="473">
      <c s="16" r="A473">
        <v>40744.625</v>
      </c>
      <c s="6" r="B473">
        <f>A473+time(5,0,0)</f>
        <v>40744.8333333333</v>
      </c>
      <c s="19" r="C473">
        <f>date(year(B473),month(B473),day(B473))</f>
        <v>40744</v>
      </c>
      <c s="17" r="D473">
        <f>hour(B473)</f>
        <v>20</v>
      </c>
      <c s="28" r="E473">
        <f>(8-G473)-M473</f>
        <v>8</v>
      </c>
      <c s="10" r="F473">
        <v>8</v>
      </c>
      <c s="21" r="G473">
        <v>0</v>
      </c>
      <c t="str" s="21" r="H473">
        <f>concat("AESbid:",(E473*1000))</f>
        <v>AESbid:8000</v>
      </c>
      <c t="str" s="21" r="I473">
        <f>concat("NYISOsched:",(F473*1000))</f>
        <v>NYISOsched:8000</v>
      </c>
      <c t="s" s="21" r="J473">
        <v>21</v>
      </c>
      <c t="str" s="21" r="K473">
        <f>concat("Planned:",(M473*1000))</f>
        <v>Planned:0</v>
      </c>
      <c t="str" s="5" r="L473">
        <f>concat("Settled:",(O473*1000))</f>
        <v>Settled:7691.7</v>
      </c>
      <c s="21" r="M473">
        <v>0</v>
      </c>
      <c s="3" r="N473"/>
      <c s="10" r="O473">
        <v>7.6917</v>
      </c>
      <c s="13" r="P473">
        <v>-0.281</v>
      </c>
      <c s="13" r="Q473">
        <v>-23.34</v>
      </c>
      <c s="13" r="R473">
        <v>366.72</v>
      </c>
      <c s="13" r="S473">
        <v>0.04</v>
      </c>
      <c s="11" r="T473">
        <f>IF((O473=0),(W473*8),((R473/O473)*8))</f>
        <v>381.418932095636</v>
      </c>
      <c s="11" r="U473">
        <f>IF((T473=0),0,(R473/T473))</f>
        <v>0.9614625</v>
      </c>
      <c s="4" r="V473"/>
      <c s="13" r="W473">
        <v>53.28</v>
      </c>
      <c s="24" r="X473">
        <v>0.24</v>
      </c>
    </row>
    <row r="474">
      <c s="16" r="A474">
        <v>40744.6666666667</v>
      </c>
      <c s="6" r="B474">
        <f>A474+time(5,0,0)</f>
        <v>40744.875</v>
      </c>
      <c s="19" r="C474">
        <f>date(year(B474),month(B474),day(B474))</f>
        <v>40744</v>
      </c>
      <c s="17" r="D474">
        <f>hour(B474)</f>
        <v>21</v>
      </c>
      <c s="28" r="E474">
        <f>(8-G474)-M474</f>
        <v>8</v>
      </c>
      <c s="10" r="F474">
        <v>8</v>
      </c>
      <c s="21" r="G474">
        <v>0</v>
      </c>
      <c t="str" s="21" r="H474">
        <f>concat("AESbid:",(E474*1000))</f>
        <v>AESbid:8000</v>
      </c>
      <c t="str" s="21" r="I474">
        <f>concat("NYISOsched:",(F474*1000))</f>
        <v>NYISOsched:8000</v>
      </c>
      <c t="s" s="21" r="J474">
        <v>21</v>
      </c>
      <c t="str" s="21" r="K474">
        <f>concat("Planned:",(M474*1000))</f>
        <v>Planned:0</v>
      </c>
      <c t="str" s="5" r="L474">
        <f>concat("Settled:",(O474*1000))</f>
        <v>Settled:7683.3</v>
      </c>
      <c s="21" r="M474">
        <v>0</v>
      </c>
      <c s="3" r="N474"/>
      <c s="10" r="O474">
        <v>7.6833</v>
      </c>
      <c s="13" r="P474">
        <v>-0.296</v>
      </c>
      <c s="13" r="Q474">
        <v>-28.98</v>
      </c>
      <c s="13" r="R474">
        <v>444.35</v>
      </c>
      <c s="13" r="S474">
        <v>0.06</v>
      </c>
      <c s="11" r="T474">
        <f>IF((O474=0),(W474*8),((R474/O474)*8))</f>
        <v>462.665781630289</v>
      </c>
      <c s="11" r="U474">
        <f>IF((T474=0),0,(R474/T474))</f>
        <v>0.9604125</v>
      </c>
      <c s="4" r="V474"/>
      <c s="13" r="W474">
        <v>61.89</v>
      </c>
      <c s="24" r="X474">
        <v>0.338</v>
      </c>
    </row>
    <row r="475">
      <c s="16" r="A475">
        <v>40744.7083333333</v>
      </c>
      <c s="6" r="B475">
        <f>A475+time(5,0,0)</f>
        <v>40744.9166666667</v>
      </c>
      <c s="19" r="C475">
        <f>date(year(B475),month(B475),day(B475))</f>
        <v>40744</v>
      </c>
      <c s="17" r="D475">
        <f>hour(B475)</f>
        <v>22</v>
      </c>
      <c s="28" r="E475">
        <f>(8-G475)-M475</f>
        <v>8</v>
      </c>
      <c s="10" r="F475">
        <v>8</v>
      </c>
      <c s="21" r="G475">
        <v>0</v>
      </c>
      <c t="str" s="21" r="H475">
        <f>concat("AESbid:",(E475*1000))</f>
        <v>AESbid:8000</v>
      </c>
      <c t="str" s="21" r="I475">
        <f>concat("NYISOsched:",(F475*1000))</f>
        <v>NYISOsched:8000</v>
      </c>
      <c t="s" s="21" r="J475">
        <v>21</v>
      </c>
      <c t="str" s="21" r="K475">
        <f>concat("Planned:",(M475*1000))</f>
        <v>Planned:0</v>
      </c>
      <c t="str" s="5" r="L475">
        <f>concat("Settled:",(O475*1000))</f>
        <v>Settled:7933.3</v>
      </c>
      <c s="21" r="M475">
        <v>0</v>
      </c>
      <c s="3" r="N475"/>
      <c s="10" r="O475">
        <v>7.9333</v>
      </c>
      <c s="13" r="P475">
        <v>-0.375</v>
      </c>
      <c s="13" r="Q475">
        <v>-29.37</v>
      </c>
      <c s="13" r="R475">
        <v>321.73</v>
      </c>
      <c s="13" r="S475">
        <v>0.16</v>
      </c>
      <c s="11" r="T475">
        <f>IF((O475=0),(W475*8),((R475/O475)*8))</f>
        <v>324.434976617549</v>
      </c>
      <c s="11" r="U475">
        <f>IF((T475=0),0,(R475/T475))</f>
        <v>0.9916625</v>
      </c>
      <c s="4" r="V475"/>
      <c s="13" r="W475">
        <v>52.5</v>
      </c>
      <c s="24" r="X475">
        <v>0.931</v>
      </c>
    </row>
    <row r="476">
      <c s="16" r="A476">
        <v>40744.75</v>
      </c>
      <c s="6" r="B476">
        <f>A476+time(5,0,0)</f>
        <v>40744.9583333333</v>
      </c>
      <c s="19" r="C476">
        <f>date(year(B476),month(B476),day(B476))</f>
        <v>40744</v>
      </c>
      <c s="17" r="D476">
        <f>hour(B476)</f>
        <v>23</v>
      </c>
      <c s="28" r="E476">
        <f>(8-G476)-M476</f>
        <v>8</v>
      </c>
      <c s="10" r="F476">
        <v>8</v>
      </c>
      <c s="21" r="G476">
        <v>0</v>
      </c>
      <c t="str" s="21" r="H476">
        <f>concat("AESbid:",(E476*1000))</f>
        <v>AESbid:8000</v>
      </c>
      <c t="str" s="21" r="I476">
        <f>concat("NYISOsched:",(F476*1000))</f>
        <v>NYISOsched:8000</v>
      </c>
      <c t="s" s="21" r="J476">
        <v>21</v>
      </c>
      <c t="str" s="21" r="K476">
        <f>concat("Planned:",(M476*1000))</f>
        <v>Planned:0</v>
      </c>
      <c t="str" s="5" r="L476">
        <f>concat("Settled:",(O476*1000))</f>
        <v>Settled:7925</v>
      </c>
      <c s="21" r="M476">
        <v>0</v>
      </c>
      <c s="3" r="N476"/>
      <c s="10" r="O476">
        <v>7.925</v>
      </c>
      <c s="13" r="P476">
        <v>-1.058</v>
      </c>
      <c s="13" r="Q476">
        <v>-65.76</v>
      </c>
      <c s="13" r="R476">
        <v>210.08</v>
      </c>
      <c s="13" r="S476">
        <v>0.12</v>
      </c>
      <c s="11" r="T476">
        <f>IF((O476=0),(W476*8),((R476/O476)*8))</f>
        <v>212.068138801262</v>
      </c>
      <c s="11" r="U476">
        <f>IF((T476=0),0,(R476/T476))</f>
        <v>0.990625</v>
      </c>
      <c s="4" r="V476"/>
      <c s="13" r="W476">
        <v>40</v>
      </c>
      <c s="24" r="X476">
        <v>0.708</v>
      </c>
    </row>
    <row r="477">
      <c s="16" r="A477">
        <v>40744.7916666667</v>
      </c>
      <c s="19" r="B477">
        <f>A477+time(5,0,0)</f>
        <v>40745</v>
      </c>
      <c s="19" r="C477">
        <f>date(year(B477),month(B477),day(B477))</f>
        <v>40745</v>
      </c>
      <c s="17" r="D477">
        <f>hour(B477)</f>
        <v>0</v>
      </c>
      <c s="28" r="E477">
        <f>(8-G477)-M477</f>
        <v>8</v>
      </c>
      <c s="10" r="F477">
        <v>8</v>
      </c>
      <c s="21" r="G477">
        <v>0</v>
      </c>
      <c t="str" s="21" r="H477">
        <f>concat("AESbid:",(E477*1000))</f>
        <v>AESbid:8000</v>
      </c>
      <c t="str" s="21" r="I477">
        <f>concat("NYISOsched:",(F477*1000))</f>
        <v>NYISOsched:8000</v>
      </c>
      <c t="s" s="21" r="J477">
        <v>21</v>
      </c>
      <c t="str" s="21" r="K477">
        <f>concat("Planned:",(M477*1000))</f>
        <v>Planned:0</v>
      </c>
      <c t="str" s="5" r="L477">
        <f>concat("Settled:",(O477*1000))</f>
        <v>Settled:7941.7</v>
      </c>
      <c s="21" r="M477">
        <v>0</v>
      </c>
      <c s="3" r="N477"/>
      <c s="10" r="O477">
        <v>7.9417</v>
      </c>
      <c s="13" r="P477">
        <v>-0.54</v>
      </c>
      <c s="13" r="Q477">
        <v>-33.33</v>
      </c>
      <c s="13" r="R477">
        <v>254.07</v>
      </c>
      <c s="13" r="S477">
        <v>0.13</v>
      </c>
      <c s="11" r="T477">
        <f>IF((O477=0),(W477*8),((R477/O477)*8))</f>
        <v>255.93512723976</v>
      </c>
      <c s="11" r="U477">
        <f>IF((T477=0),0,(R477/T477))</f>
        <v>0.9927125</v>
      </c>
      <c s="4" r="V477"/>
      <c s="13" r="W477">
        <v>40</v>
      </c>
      <c s="24" r="X477">
        <v>0.754</v>
      </c>
    </row>
    <row r="478">
      <c s="16" r="A478">
        <v>40744.8333333333</v>
      </c>
      <c s="6" r="B478">
        <f>A478+time(5,0,0)</f>
        <v>40745.0416666667</v>
      </c>
      <c s="19" r="C478">
        <f>date(year(B478),month(B478),day(B478))</f>
        <v>40745</v>
      </c>
      <c s="17" r="D478">
        <f>hour(B478)</f>
        <v>1</v>
      </c>
      <c s="28" r="E478">
        <f>(8-G478)-M478</f>
        <v>8</v>
      </c>
      <c s="10" r="F478">
        <v>8</v>
      </c>
      <c s="21" r="G478">
        <v>0</v>
      </c>
      <c t="str" s="21" r="H478">
        <f>concat("AESbid:",(E478*1000))</f>
        <v>AESbid:8000</v>
      </c>
      <c t="str" s="21" r="I478">
        <f>concat("NYISOsched:",(F478*1000))</f>
        <v>NYISOsched:8000</v>
      </c>
      <c t="s" s="21" r="J478">
        <v>21</v>
      </c>
      <c t="str" s="21" r="K478">
        <f>concat("Planned:",(M478*1000))</f>
        <v>Planned:0</v>
      </c>
      <c t="str" s="5" r="L478">
        <f>concat("Settled:",(O478*1000))</f>
        <v>Settled:7775</v>
      </c>
      <c s="21" r="M478">
        <v>0</v>
      </c>
      <c s="3" r="N478"/>
      <c s="10" r="O478">
        <v>7.775</v>
      </c>
      <c s="13" r="P478">
        <v>0.298</v>
      </c>
      <c s="13" r="Q478">
        <v>18.47</v>
      </c>
      <c s="13" r="R478">
        <v>214.82</v>
      </c>
      <c s="13" r="S478">
        <v>0.13</v>
      </c>
      <c s="11" r="T478">
        <f>IF((O478=0),(W478*8),((R478/O478)*8))</f>
        <v>221.036655948553</v>
      </c>
      <c s="11" r="U478">
        <f>IF((T478=0),0,(R478/T478))</f>
        <v>0.971875</v>
      </c>
      <c s="4" r="V478"/>
      <c s="13" r="W478">
        <v>40</v>
      </c>
      <c s="24" r="X478">
        <v>0.732</v>
      </c>
    </row>
    <row r="479">
      <c s="16" r="A479">
        <v>40744.875</v>
      </c>
      <c s="6" r="B479">
        <f>A479+time(5,0,0)</f>
        <v>40745.0833333333</v>
      </c>
      <c s="19" r="C479">
        <f>date(year(B479),month(B479),day(B479))</f>
        <v>40745</v>
      </c>
      <c s="17" r="D479">
        <f>hour(B479)</f>
        <v>2</v>
      </c>
      <c s="28" r="E479">
        <f>(8-G479)-M479</f>
        <v>8</v>
      </c>
      <c s="10" r="F479">
        <v>8</v>
      </c>
      <c s="21" r="G479">
        <v>0</v>
      </c>
      <c t="str" s="21" r="H479">
        <f>concat("AESbid:",(E479*1000))</f>
        <v>AESbid:8000</v>
      </c>
      <c t="str" s="21" r="I479">
        <f>concat("NYISOsched:",(F479*1000))</f>
        <v>NYISOsched:8000</v>
      </c>
      <c t="s" s="21" r="J479">
        <v>21</v>
      </c>
      <c t="str" s="21" r="K479">
        <f>concat("Planned:",(M479*1000))</f>
        <v>Planned:0</v>
      </c>
      <c t="str" s="5" r="L479">
        <f>concat("Settled:",(O479*1000))</f>
        <v>Settled:7925</v>
      </c>
      <c s="21" r="M479">
        <v>0</v>
      </c>
      <c s="3" r="N479"/>
      <c s="10" r="O479">
        <v>7.925</v>
      </c>
      <c s="13" r="P479">
        <v>-0.574</v>
      </c>
      <c s="13" r="Q479">
        <v>-29.42</v>
      </c>
      <c s="13" r="R479">
        <v>76.7</v>
      </c>
      <c s="13" r="S479">
        <v>0.14</v>
      </c>
      <c s="11" r="T479">
        <f>IF((O479=0),(W479*8),((R479/O479)*8))</f>
        <v>77.4258675078864</v>
      </c>
      <c s="11" r="U479">
        <f>IF((T479=0),0,(R479/T479))</f>
        <v>0.990625</v>
      </c>
      <c s="4" r="V479"/>
      <c s="13" r="W479">
        <v>8</v>
      </c>
      <c s="24" r="X479">
        <v>0.782</v>
      </c>
    </row>
    <row r="480">
      <c s="16" r="A480">
        <v>40744.9166666667</v>
      </c>
      <c s="6" r="B480">
        <f>A480+time(5,0,0)</f>
        <v>40745.125</v>
      </c>
      <c s="19" r="C480">
        <f>date(year(B480),month(B480),day(B480))</f>
        <v>40745</v>
      </c>
      <c s="17" r="D480">
        <f>hour(B480)</f>
        <v>3</v>
      </c>
      <c s="28" r="E480">
        <f>(8-G480)-M480</f>
        <v>8</v>
      </c>
      <c s="10" r="F480">
        <v>8</v>
      </c>
      <c s="21" r="G480">
        <v>0</v>
      </c>
      <c t="str" s="21" r="H480">
        <f>concat("AESbid:",(E480*1000))</f>
        <v>AESbid:8000</v>
      </c>
      <c t="str" s="21" r="I480">
        <f>concat("NYISOsched:",(F480*1000))</f>
        <v>NYISOsched:8000</v>
      </c>
      <c t="s" s="21" r="J480">
        <v>21</v>
      </c>
      <c t="str" s="21" r="K480">
        <f>concat("Planned:",(M480*1000))</f>
        <v>Planned:0</v>
      </c>
      <c t="str" s="5" r="L480">
        <f>concat("Settled:",(O480*1000))</f>
        <v>Settled:7858.3</v>
      </c>
      <c s="21" r="M480">
        <v>0</v>
      </c>
      <c s="3" r="N480"/>
      <c s="10" r="O480">
        <v>7.8583</v>
      </c>
      <c s="13" r="P480">
        <v>-0.374</v>
      </c>
      <c s="13" r="Q480">
        <v>-16.91</v>
      </c>
      <c s="13" r="R480">
        <v>203.15</v>
      </c>
      <c s="13" r="S480">
        <v>0.12</v>
      </c>
      <c s="11" r="T480">
        <f>IF((O480=0),(W480*8),((R480/O480)*8))</f>
        <v>206.813178422814</v>
      </c>
      <c s="11" r="U480">
        <f>IF((T480=0),0,(R480/T480))</f>
        <v>0.9822875</v>
      </c>
      <c s="4" r="V480"/>
      <c s="13" r="W480">
        <v>10</v>
      </c>
      <c s="24" r="X480">
        <v>0.682</v>
      </c>
    </row>
    <row r="481">
      <c s="16" r="A481">
        <v>40744.9583333333</v>
      </c>
      <c s="6" r="B481">
        <f>A481+time(5,0,0)</f>
        <v>40745.1666666667</v>
      </c>
      <c s="19" r="C481">
        <f>date(year(B481),month(B481),day(B481))</f>
        <v>40745</v>
      </c>
      <c s="17" r="D481">
        <f>hour(B481)</f>
        <v>4</v>
      </c>
      <c s="28" r="E481">
        <f>(8-G481)-M481</f>
        <v>8</v>
      </c>
      <c s="10" r="F481">
        <v>8</v>
      </c>
      <c s="21" r="G481">
        <v>0</v>
      </c>
      <c t="str" s="21" r="H481">
        <f>concat("AESbid:",(E481*1000))</f>
        <v>AESbid:8000</v>
      </c>
      <c t="str" s="21" r="I481">
        <f>concat("NYISOsched:",(F481*1000))</f>
        <v>NYISOsched:8000</v>
      </c>
      <c t="s" s="21" r="J481">
        <v>21</v>
      </c>
      <c t="str" s="21" r="K481">
        <f>concat("Planned:",(M481*1000))</f>
        <v>Planned:0</v>
      </c>
      <c t="str" s="5" r="L481">
        <f>concat("Settled:",(O481*1000))</f>
        <v>Settled:7858.3</v>
      </c>
      <c s="21" r="M481">
        <v>0</v>
      </c>
      <c s="3" r="N481"/>
      <c s="10" r="O481">
        <v>7.8583</v>
      </c>
      <c s="13" r="P481">
        <v>-0.88</v>
      </c>
      <c s="13" r="Q481">
        <v>-38.24</v>
      </c>
      <c s="13" r="R481">
        <v>168.02</v>
      </c>
      <c s="13" r="S481">
        <v>0.12</v>
      </c>
      <c s="11" r="T481">
        <f>IF((O481=0),(W481*8),((R481/O481)*8))</f>
        <v>171.04971813242</v>
      </c>
      <c s="11" r="U481">
        <f>IF((T481=0),0,(R481/T481))</f>
        <v>0.9822875</v>
      </c>
      <c s="4" r="V481"/>
      <c s="13" r="W481">
        <v>8</v>
      </c>
      <c s="24" r="X481">
        <v>0.682</v>
      </c>
    </row>
    <row r="482">
      <c s="16" r="A482">
        <v>40745</v>
      </c>
      <c s="6" r="B482">
        <f>A482+time(5,0,0)</f>
        <v>40745.2083333333</v>
      </c>
      <c s="19" r="C482">
        <f>date(year(B482),month(B482),day(B482))</f>
        <v>40745</v>
      </c>
      <c s="17" r="D482">
        <f>hour(B482)</f>
        <v>5</v>
      </c>
      <c s="28" r="E482">
        <f>(8-G482)-M482</f>
        <v>8</v>
      </c>
      <c s="10" r="F482">
        <v>8</v>
      </c>
      <c s="21" r="G482">
        <v>0</v>
      </c>
      <c t="str" s="21" r="H482">
        <f>concat("AESbid:",(E482*1000))</f>
        <v>AESbid:8000</v>
      </c>
      <c t="str" s="21" r="I482">
        <f>concat("NYISOsched:",(F482*1000))</f>
        <v>NYISOsched:8000</v>
      </c>
      <c t="s" s="21" r="J482">
        <v>21</v>
      </c>
      <c t="str" s="21" r="K482">
        <f>concat("Planned:",(M482*1000))</f>
        <v>Planned:0</v>
      </c>
      <c t="str" s="5" r="L482">
        <f>concat("Settled:",(O482*1000))</f>
        <v>Settled:8000</v>
      </c>
      <c s="21" r="M482">
        <v>0</v>
      </c>
      <c s="3" r="N482"/>
      <c s="10" r="O482">
        <v>8</v>
      </c>
      <c s="13" r="P482">
        <v>0.302</v>
      </c>
      <c s="13" r="Q482">
        <v>14.1</v>
      </c>
      <c s="13" r="R482">
        <v>61.65</v>
      </c>
      <c s="13" r="S482">
        <v>0.15</v>
      </c>
      <c s="11" r="T482">
        <f>IF((O482=0),(W482*8),((R482/O482)*8))</f>
        <v>61.65</v>
      </c>
      <c s="11" r="U482">
        <f>IF((T482=0),0,(R482/T482))</f>
        <v>1</v>
      </c>
      <c s="4" r="V482"/>
      <c s="13" r="W482">
        <v>8</v>
      </c>
      <c s="24" r="X482">
        <v>0.876</v>
      </c>
    </row>
    <row r="483">
      <c s="16" r="A483">
        <v>40745.0416666667</v>
      </c>
      <c s="6" r="B483">
        <f>A483+time(5,0,0)</f>
        <v>40745.25</v>
      </c>
      <c s="19" r="C483">
        <f>date(year(B483),month(B483),day(B483))</f>
        <v>40745</v>
      </c>
      <c s="17" r="D483">
        <f>hour(B483)</f>
        <v>6</v>
      </c>
      <c s="28" r="E483">
        <f>(8-G483)-M483</f>
        <v>8</v>
      </c>
      <c s="10" r="F483">
        <v>8</v>
      </c>
      <c s="21" r="G483">
        <v>0</v>
      </c>
      <c t="str" s="21" r="H483">
        <f>concat("AESbid:",(E483*1000))</f>
        <v>AESbid:8000</v>
      </c>
      <c t="str" s="21" r="I483">
        <f>concat("NYISOsched:",(F483*1000))</f>
        <v>NYISOsched:8000</v>
      </c>
      <c t="s" s="21" r="J483">
        <v>21</v>
      </c>
      <c t="str" s="21" r="K483">
        <f>concat("Planned:",(M483*1000))</f>
        <v>Planned:0</v>
      </c>
      <c t="str" s="5" r="L483">
        <f>concat("Settled:",(O483*1000))</f>
        <v>Settled:7891.7</v>
      </c>
      <c s="21" r="M483">
        <v>0</v>
      </c>
      <c s="3" r="N483"/>
      <c s="10" r="O483">
        <v>7.8917</v>
      </c>
      <c s="13" r="P483">
        <v>-1.14</v>
      </c>
      <c s="13" r="Q483">
        <v>-45.81</v>
      </c>
      <c s="13" r="R483">
        <v>43.3</v>
      </c>
      <c s="13" r="S483">
        <v>0.19</v>
      </c>
      <c s="11" r="T483">
        <f>IF((O483=0),(W483*8),((R483/O483)*8))</f>
        <v>43.894217975848</v>
      </c>
      <c s="11" r="U483">
        <f>IF((T483=0),0,(R483/T483))</f>
        <v>0.9864625</v>
      </c>
      <c s="4" r="V483"/>
      <c s="13" r="W483">
        <v>8</v>
      </c>
      <c s="24" r="X483">
        <v>1.111</v>
      </c>
    </row>
    <row r="484">
      <c s="16" r="A484">
        <v>40745.0833333333</v>
      </c>
      <c s="6" r="B484">
        <f>A484+time(5,0,0)</f>
        <v>40745.2916666667</v>
      </c>
      <c s="19" r="C484">
        <f>date(year(B484),month(B484),day(B484))</f>
        <v>40745</v>
      </c>
      <c s="17" r="D484">
        <f>hour(B484)</f>
        <v>7</v>
      </c>
      <c s="28" r="E484">
        <f>(8-G484)-M484</f>
        <v>8</v>
      </c>
      <c s="10" r="F484">
        <v>8</v>
      </c>
      <c s="21" r="G484">
        <v>0</v>
      </c>
      <c t="str" s="21" r="H484">
        <f>concat("AESbid:",(E484*1000))</f>
        <v>AESbid:8000</v>
      </c>
      <c t="str" s="21" r="I484">
        <f>concat("NYISOsched:",(F484*1000))</f>
        <v>NYISOsched:8000</v>
      </c>
      <c t="s" s="21" r="J484">
        <v>21</v>
      </c>
      <c t="str" s="21" r="K484">
        <f>concat("Planned:",(M484*1000))</f>
        <v>Planned:0</v>
      </c>
      <c t="str" s="5" r="L484">
        <f>concat("Settled:",(O484*1000))</f>
        <v>Settled:8000</v>
      </c>
      <c s="21" r="M484">
        <v>0</v>
      </c>
      <c s="3" r="N484"/>
      <c s="10" r="O484">
        <v>8</v>
      </c>
      <c s="13" r="P484">
        <v>-0.35</v>
      </c>
      <c s="13" r="Q484">
        <v>-13.78</v>
      </c>
      <c s="13" r="R484">
        <v>55</v>
      </c>
      <c s="13" r="S484">
        <v>0.07</v>
      </c>
      <c s="11" r="T484">
        <f>IF((O484=0),(W484*8),((R484/O484)*8))</f>
        <v>55</v>
      </c>
      <c s="11" r="U484">
        <f>IF((T484=0),0,(R484/T484))</f>
        <v>1</v>
      </c>
      <c s="4" r="V484"/>
      <c s="13" r="W484">
        <v>8</v>
      </c>
      <c s="24" r="X484">
        <v>0.408</v>
      </c>
    </row>
    <row r="485">
      <c s="16" r="A485">
        <v>40745.125</v>
      </c>
      <c s="6" r="B485">
        <f>A485+time(5,0,0)</f>
        <v>40745.3333333333</v>
      </c>
      <c s="19" r="C485">
        <f>date(year(B485),month(B485),day(B485))</f>
        <v>40745</v>
      </c>
      <c s="17" r="D485">
        <f>hour(B485)</f>
        <v>8</v>
      </c>
      <c s="28" r="E485">
        <f>(8-G485)-M485</f>
        <v>8</v>
      </c>
      <c s="10" r="F485">
        <v>8</v>
      </c>
      <c s="21" r="G485">
        <v>0</v>
      </c>
      <c t="str" s="21" r="H485">
        <f>concat("AESbid:",(E485*1000))</f>
        <v>AESbid:8000</v>
      </c>
      <c t="str" s="21" r="I485">
        <f>concat("NYISOsched:",(F485*1000))</f>
        <v>NYISOsched:8000</v>
      </c>
      <c t="s" s="21" r="J485">
        <v>21</v>
      </c>
      <c t="str" s="21" r="K485">
        <f>concat("Planned:",(M485*1000))</f>
        <v>Planned:0</v>
      </c>
      <c t="str" s="5" r="L485">
        <f>concat("Settled:",(O485*1000))</f>
        <v>Settled:8000</v>
      </c>
      <c s="21" r="M485">
        <v>0</v>
      </c>
      <c s="3" r="N485"/>
      <c s="10" r="O485">
        <v>8</v>
      </c>
      <c s="13" r="P485">
        <v>0.348</v>
      </c>
      <c s="13" r="Q485">
        <v>12.93</v>
      </c>
      <c s="13" r="R485">
        <v>59.6</v>
      </c>
      <c s="13" r="S485">
        <v>0.16</v>
      </c>
      <c s="11" r="T485">
        <f>IF((O485=0),(W485*8),((R485/O485)*8))</f>
        <v>59.6</v>
      </c>
      <c s="11" r="U485">
        <f>IF((T485=0),0,(R485/T485))</f>
        <v>1</v>
      </c>
      <c s="4" r="V485"/>
      <c s="13" r="W485">
        <v>8</v>
      </c>
      <c s="24" r="X485">
        <v>0.931</v>
      </c>
    </row>
    <row r="486">
      <c s="16" r="A486">
        <v>40745.1666666667</v>
      </c>
      <c s="6" r="B486">
        <f>A486+time(5,0,0)</f>
        <v>40745.375</v>
      </c>
      <c s="19" r="C486">
        <f>date(year(B486),month(B486),day(B486))</f>
        <v>40745</v>
      </c>
      <c s="17" r="D486">
        <f>hour(B486)</f>
        <v>9</v>
      </c>
      <c s="28" r="E486">
        <f>(8-G486)-M486</f>
        <v>8</v>
      </c>
      <c s="10" r="F486">
        <v>8</v>
      </c>
      <c s="21" r="G486">
        <v>0</v>
      </c>
      <c t="str" s="21" r="H486">
        <f>concat("AESbid:",(E486*1000))</f>
        <v>AESbid:8000</v>
      </c>
      <c t="str" s="21" r="I486">
        <f>concat("NYISOsched:",(F486*1000))</f>
        <v>NYISOsched:8000</v>
      </c>
      <c t="s" s="21" r="J486">
        <v>21</v>
      </c>
      <c t="str" s="21" r="K486">
        <f>concat("Planned:",(M486*1000))</f>
        <v>Planned:0</v>
      </c>
      <c t="str" s="5" r="L486">
        <f>concat("Settled:",(O486*1000))</f>
        <v>Settled:7791.7</v>
      </c>
      <c s="21" r="M486">
        <v>0</v>
      </c>
      <c s="3" r="N486"/>
      <c s="10" r="O486">
        <v>7.7917</v>
      </c>
      <c s="13" r="P486">
        <v>-1.042</v>
      </c>
      <c s="13" r="Q486">
        <v>-43.81</v>
      </c>
      <c s="13" r="R486">
        <v>62.33</v>
      </c>
      <c s="13" r="S486">
        <v>0.05</v>
      </c>
      <c s="11" r="T486">
        <f>IF((O486=0),(W486*8),((R486/O486)*8))</f>
        <v>63.9963037591283</v>
      </c>
      <c s="11" r="U486">
        <f>IF((T486=0),0,(R486/T486))</f>
        <v>0.9739625</v>
      </c>
      <c s="4" r="V486"/>
      <c s="13" r="W486">
        <v>10</v>
      </c>
      <c s="24" r="X486">
        <v>0.3</v>
      </c>
    </row>
    <row r="487">
      <c s="16" r="A487">
        <v>40745.2083333333</v>
      </c>
      <c s="6" r="B487">
        <f>A487+time(5,0,0)</f>
        <v>40745.4166666667</v>
      </c>
      <c s="19" r="C487">
        <f>date(year(B487),month(B487),day(B487))</f>
        <v>40745</v>
      </c>
      <c s="17" r="D487">
        <f>hour(B487)</f>
        <v>10</v>
      </c>
      <c s="28" r="E487">
        <f>(8-G487)-M487</f>
        <v>8</v>
      </c>
      <c s="10" r="F487">
        <v>8</v>
      </c>
      <c s="21" r="G487">
        <v>0</v>
      </c>
      <c t="str" s="21" r="H487">
        <f>concat("AESbid:",(E487*1000))</f>
        <v>AESbid:8000</v>
      </c>
      <c t="str" s="21" r="I487">
        <f>concat("NYISOsched:",(F487*1000))</f>
        <v>NYISOsched:8000</v>
      </c>
      <c t="s" s="21" r="J487">
        <v>21</v>
      </c>
      <c t="str" s="21" r="K487">
        <f>concat("Planned:",(M487*1000))</f>
        <v>Planned:0</v>
      </c>
      <c t="str" s="5" r="L487">
        <f>concat("Settled:",(O487*1000))</f>
        <v>Settled:8000</v>
      </c>
      <c s="21" r="M487">
        <v>0</v>
      </c>
      <c s="3" r="N487"/>
      <c s="10" r="O487">
        <v>8</v>
      </c>
      <c s="13" r="P487">
        <v>-0.312</v>
      </c>
      <c s="13" r="Q487">
        <v>-12.95</v>
      </c>
      <c s="13" r="R487">
        <v>89.33</v>
      </c>
      <c s="13" r="S487">
        <v>0.04</v>
      </c>
      <c s="11" r="T487">
        <f>IF((O487=0),(W487*8),((R487/O487)*8))</f>
        <v>89.33</v>
      </c>
      <c s="11" r="U487">
        <f>IF((T487=0),0,(R487/T487))</f>
        <v>1</v>
      </c>
      <c s="4" r="V487"/>
      <c s="13" r="W487">
        <v>12.96</v>
      </c>
      <c s="24" r="X487">
        <v>0.226</v>
      </c>
    </row>
    <row r="488">
      <c s="16" r="A488">
        <v>40745.25</v>
      </c>
      <c s="6" r="B488">
        <f>A488+time(5,0,0)</f>
        <v>40745.4583333333</v>
      </c>
      <c s="19" r="C488">
        <f>date(year(B488),month(B488),day(B488))</f>
        <v>40745</v>
      </c>
      <c s="17" r="D488">
        <f>hour(B488)</f>
        <v>11</v>
      </c>
      <c s="28" r="E488">
        <f>(8-G488)-M488</f>
        <v>8</v>
      </c>
      <c s="10" r="F488">
        <v>8</v>
      </c>
      <c s="21" r="G488">
        <v>0</v>
      </c>
      <c t="str" s="21" r="H488">
        <f>concat("AESbid:",(E488*1000))</f>
        <v>AESbid:8000</v>
      </c>
      <c t="str" s="21" r="I488">
        <f>concat("NYISOsched:",(F488*1000))</f>
        <v>NYISOsched:8000</v>
      </c>
      <c t="s" s="21" r="J488">
        <v>21</v>
      </c>
      <c t="str" s="21" r="K488">
        <f>concat("Planned:",(M488*1000))</f>
        <v>Planned:0</v>
      </c>
      <c t="str" s="5" r="L488">
        <f>concat("Settled:",(O488*1000))</f>
        <v>Settled:7975</v>
      </c>
      <c s="21" r="M488">
        <v>0</v>
      </c>
      <c s="3" r="N488"/>
      <c s="10" r="O488">
        <v>7.975</v>
      </c>
      <c s="13" r="P488">
        <v>-0.422</v>
      </c>
      <c s="13" r="Q488">
        <v>-18.05</v>
      </c>
      <c s="13" r="R488">
        <v>68.06</v>
      </c>
      <c s="13" r="S488">
        <v>0.11</v>
      </c>
      <c s="11" r="T488">
        <f>IF((O488=0),(W488*8),((R488/O488)*8))</f>
        <v>68.2733542319749</v>
      </c>
      <c s="11" r="U488">
        <f>IF((T488=0),0,(R488/T488))</f>
        <v>0.996875</v>
      </c>
      <c s="4" r="V488"/>
      <c s="13" r="W488">
        <v>8</v>
      </c>
      <c s="24" r="X488">
        <v>0.624</v>
      </c>
    </row>
    <row r="489">
      <c s="16" r="A489">
        <v>40745.2916666667</v>
      </c>
      <c s="6" r="B489">
        <f>A489+time(5,0,0)</f>
        <v>40745.5</v>
      </c>
      <c s="19" r="C489">
        <f>date(year(B489),month(B489),day(B489))</f>
        <v>40745</v>
      </c>
      <c s="17" r="D489">
        <f>hour(B489)</f>
        <v>12</v>
      </c>
      <c s="28" r="E489">
        <f>(8-G489)-M489</f>
        <v>8</v>
      </c>
      <c s="10" r="F489">
        <v>8</v>
      </c>
      <c s="21" r="G489">
        <v>0</v>
      </c>
      <c t="str" s="21" r="H489">
        <f>concat("AESbid:",(E489*1000))</f>
        <v>AESbid:8000</v>
      </c>
      <c t="str" s="21" r="I489">
        <f>concat("NYISOsched:",(F489*1000))</f>
        <v>NYISOsched:8000</v>
      </c>
      <c t="s" s="21" r="J489">
        <v>21</v>
      </c>
      <c t="str" s="21" r="K489">
        <f>concat("Planned:",(M489*1000))</f>
        <v>Planned:0</v>
      </c>
      <c t="str" s="5" r="L489">
        <f>concat("Settled:",(O489*1000))</f>
        <v>Settled:7808.3</v>
      </c>
      <c s="21" r="M489">
        <v>0</v>
      </c>
      <c s="3" r="N489"/>
      <c s="10" r="O489">
        <v>7.8083</v>
      </c>
      <c s="13" r="P489">
        <v>-0.01</v>
      </c>
      <c s="13" r="Q489">
        <v>-0.34</v>
      </c>
      <c s="13" r="R489">
        <v>74.44</v>
      </c>
      <c s="13" r="S489">
        <v>0.15</v>
      </c>
      <c s="11" r="T489">
        <f>IF((O489=0),(W489*8),((R489/O489)*8))</f>
        <v>76.2675614410307</v>
      </c>
      <c s="11" r="U489">
        <f>IF((T489=0),0,(R489/T489))</f>
        <v>0.9760375</v>
      </c>
      <c s="4" r="V489"/>
      <c s="13" r="W489">
        <v>9.8</v>
      </c>
      <c s="24" r="X489">
        <v>0.842</v>
      </c>
    </row>
    <row r="490">
      <c s="16" r="A490">
        <v>40745.3333333333</v>
      </c>
      <c s="6" r="B490">
        <f>A490+time(5,0,0)</f>
        <v>40745.5416666667</v>
      </c>
      <c s="19" r="C490">
        <f>date(year(B490),month(B490),day(B490))</f>
        <v>40745</v>
      </c>
      <c s="17" r="D490">
        <f>hour(B490)</f>
        <v>13</v>
      </c>
      <c s="28" r="E490">
        <f>(8-G490)-M490</f>
        <v>8</v>
      </c>
      <c s="10" r="F490">
        <v>8</v>
      </c>
      <c s="21" r="G490">
        <v>0</v>
      </c>
      <c t="str" s="21" r="H490">
        <f>concat("AESbid:",(E490*1000))</f>
        <v>AESbid:8000</v>
      </c>
      <c t="str" s="21" r="I490">
        <f>concat("NYISOsched:",(F490*1000))</f>
        <v>NYISOsched:8000</v>
      </c>
      <c t="s" s="21" r="J490">
        <v>21</v>
      </c>
      <c t="str" s="21" r="K490">
        <f>concat("Planned:",(M490*1000))</f>
        <v>Planned:0</v>
      </c>
      <c t="str" s="5" r="L490">
        <f>concat("Settled:",(O490*1000))</f>
        <v>Settled:6586.700000000001</v>
      </c>
      <c s="21" r="M490">
        <v>0</v>
      </c>
      <c s="3" r="N490"/>
      <c s="10" r="O490">
        <v>6.5867</v>
      </c>
      <c s="13" r="P490">
        <v>-0.245</v>
      </c>
      <c s="13" r="Q490">
        <v>-10.73</v>
      </c>
      <c s="13" r="R490">
        <v>164.67</v>
      </c>
      <c s="13" r="S490">
        <v>0.1</v>
      </c>
      <c s="11" r="T490">
        <f>IF((O490=0),(W490*8),((R490/O490)*8))</f>
        <v>200.00303642188</v>
      </c>
      <c s="11" r="U490">
        <f>IF((T490=0),0,(R490/T490))</f>
        <v>0.8233375</v>
      </c>
      <c s="4" r="V490"/>
      <c s="13" r="W490">
        <v>25</v>
      </c>
      <c s="24" r="X490">
        <v>0.554</v>
      </c>
    </row>
    <row r="491">
      <c s="16" r="A491">
        <v>40745.375</v>
      </c>
      <c s="6" r="B491">
        <f>A491+time(5,0,0)</f>
        <v>40745.5833333333</v>
      </c>
      <c s="19" r="C491">
        <f>date(year(B491),month(B491),day(B491))</f>
        <v>40745</v>
      </c>
      <c s="17" r="D491">
        <f>hour(B491)</f>
        <v>14</v>
      </c>
      <c s="28" r="E491">
        <f>(8-G491)-M491</f>
        <v>8</v>
      </c>
      <c s="10" r="F491">
        <v>8</v>
      </c>
      <c s="21" r="G491">
        <v>0</v>
      </c>
      <c t="str" s="21" r="H491">
        <f>concat("AESbid:",(E491*1000))</f>
        <v>AESbid:8000</v>
      </c>
      <c t="str" s="21" r="I491">
        <f>concat("NYISOsched:",(F491*1000))</f>
        <v>NYISOsched:8000</v>
      </c>
      <c t="s" s="21" r="J491">
        <v>21</v>
      </c>
      <c t="str" s="21" r="K491">
        <f>concat("Planned:",(M491*1000))</f>
        <v>Planned:0</v>
      </c>
      <c t="str" s="5" r="L491">
        <f>concat("Settled:",(O491*1000))</f>
        <v>Settled:7716.700000000001</v>
      </c>
      <c s="21" r="M491">
        <v>0</v>
      </c>
      <c s="3" r="N491"/>
      <c s="10" r="O491">
        <v>7.7167</v>
      </c>
      <c s="13" r="P491">
        <v>-0.509</v>
      </c>
      <c s="13" r="Q491">
        <v>-35.21</v>
      </c>
      <c s="13" r="R491">
        <v>192.92</v>
      </c>
      <c s="13" r="S491">
        <v>0.09</v>
      </c>
      <c s="11" r="T491">
        <f>IF((O491=0),(W491*8),((R491/O491)*8))</f>
        <v>200.002591781461</v>
      </c>
      <c s="11" r="U491">
        <f>IF((T491=0),0,(R491/T491))</f>
        <v>0.9645875</v>
      </c>
      <c s="4" r="V491"/>
      <c s="13" r="W491">
        <v>25</v>
      </c>
      <c s="24" r="X491">
        <v>0.506</v>
      </c>
    </row>
    <row r="492">
      <c s="16" r="A492">
        <v>40745.4166666667</v>
      </c>
      <c s="6" r="B492">
        <f>A492+time(5,0,0)</f>
        <v>40745.625</v>
      </c>
      <c s="19" r="C492">
        <f>date(year(B492),month(B492),day(B492))</f>
        <v>40745</v>
      </c>
      <c s="17" r="D492">
        <f>hour(B492)</f>
        <v>15</v>
      </c>
      <c s="28" r="E492">
        <f>(8-G492)-M492</f>
        <v>8</v>
      </c>
      <c s="10" r="F492">
        <v>8</v>
      </c>
      <c s="21" r="G492">
        <v>0</v>
      </c>
      <c t="str" s="21" r="H492">
        <f>concat("AESbid:",(E492*1000))</f>
        <v>AESbid:8000</v>
      </c>
      <c t="str" s="21" r="I492">
        <f>concat("NYISOsched:",(F492*1000))</f>
        <v>NYISOsched:8000</v>
      </c>
      <c t="s" s="21" r="J492">
        <v>21</v>
      </c>
      <c t="str" s="21" r="K492">
        <f>concat("Planned:",(M492*1000))</f>
        <v>Planned:0</v>
      </c>
      <c t="str" s="5" r="L492">
        <f>concat("Settled:",(O492*1000))</f>
        <v>Settled:7825</v>
      </c>
      <c s="21" r="M492">
        <v>0</v>
      </c>
      <c s="3" r="N492"/>
      <c s="10" r="O492">
        <v>7.825</v>
      </c>
      <c s="13" r="P492">
        <v>0.127</v>
      </c>
      <c s="13" r="Q492">
        <v>14.99</v>
      </c>
      <c s="13" r="R492">
        <v>441.62</v>
      </c>
      <c s="13" r="S492">
        <v>0.13</v>
      </c>
      <c s="11" r="T492">
        <f>IF((O492=0),(W492*8),((R492/O492)*8))</f>
        <v>451.496485623003</v>
      </c>
      <c s="11" r="U492">
        <f>IF((T492=0),0,(R492/T492))</f>
        <v>0.978125</v>
      </c>
      <c s="4" r="V492"/>
      <c s="13" r="W492">
        <v>26.16</v>
      </c>
      <c s="24" r="X492">
        <v>0.739</v>
      </c>
    </row>
    <row r="493">
      <c s="16" r="A493">
        <v>40745.4583333333</v>
      </c>
      <c s="6" r="B493">
        <f>A493+time(5,0,0)</f>
        <v>40745.6666666667</v>
      </c>
      <c s="19" r="C493">
        <f>date(year(B493),month(B493),day(B493))</f>
        <v>40745</v>
      </c>
      <c s="17" r="D493">
        <f>hour(B493)</f>
        <v>16</v>
      </c>
      <c s="28" r="E493">
        <f>(8-G493)-M493</f>
        <v>8</v>
      </c>
      <c s="10" r="F493">
        <v>8</v>
      </c>
      <c s="21" r="G493">
        <v>0</v>
      </c>
      <c t="str" s="21" r="H493">
        <f>concat("AESbid:",(E493*1000))</f>
        <v>AESbid:8000</v>
      </c>
      <c t="str" s="21" r="I493">
        <f>concat("NYISOsched:",(F493*1000))</f>
        <v>NYISOsched:8000</v>
      </c>
      <c t="s" s="21" r="J493">
        <v>21</v>
      </c>
      <c t="str" s="21" r="K493">
        <f>concat("Planned:",(M493*1000))</f>
        <v>Planned:0</v>
      </c>
      <c t="str" s="5" r="L493">
        <f>concat("Settled:",(O493*1000))</f>
        <v>Settled:7416.7</v>
      </c>
      <c s="21" r="M493">
        <v>0</v>
      </c>
      <c s="3" r="N493"/>
      <c s="10" r="O493">
        <v>7.4167</v>
      </c>
      <c s="13" r="P493">
        <v>-0.821</v>
      </c>
      <c s="13" r="Q493">
        <v>-258.68</v>
      </c>
      <c s="13" r="R493">
        <v>1772.24</v>
      </c>
      <c s="13" r="S493">
        <v>0.06</v>
      </c>
      <c s="11" r="T493">
        <f>IF((O493=0),(W493*8),((R493/O493)*8))</f>
        <v>1911.62107136597</v>
      </c>
      <c s="11" r="U493">
        <f>IF((T493=0),0,(R493/T493))</f>
        <v>0.9270875</v>
      </c>
      <c s="4" r="V493"/>
      <c s="13" r="W493">
        <v>47.08</v>
      </c>
      <c s="24" r="X493">
        <v>0.348</v>
      </c>
    </row>
    <row r="494">
      <c s="16" r="A494">
        <v>40745.5</v>
      </c>
      <c s="6" r="B494">
        <f>A494+time(5,0,0)</f>
        <v>40745.7083333333</v>
      </c>
      <c s="19" r="C494">
        <f>date(year(B494),month(B494),day(B494))</f>
        <v>40745</v>
      </c>
      <c s="17" r="D494">
        <f>hour(B494)</f>
        <v>17</v>
      </c>
      <c s="28" r="E494">
        <f>(8-G494)-M494</f>
        <v>8</v>
      </c>
      <c s="10" r="F494">
        <v>8</v>
      </c>
      <c s="21" r="G494">
        <v>0</v>
      </c>
      <c t="str" s="21" r="H494">
        <f>concat("AESbid:",(E494*1000))</f>
        <v>AESbid:8000</v>
      </c>
      <c t="str" s="21" r="I494">
        <f>concat("NYISOsched:",(F494*1000))</f>
        <v>NYISOsched:8000</v>
      </c>
      <c t="s" s="21" r="J494">
        <v>21</v>
      </c>
      <c t="str" s="21" r="K494">
        <f>concat("Planned:",(M494*1000))</f>
        <v>Planned:0</v>
      </c>
      <c t="str" s="5" r="L494">
        <f>concat("Settled:",(O494*1000))</f>
        <v>Settled:7816.7</v>
      </c>
      <c s="21" r="M494">
        <v>0</v>
      </c>
      <c s="3" r="N494"/>
      <c s="10" r="O494">
        <v>7.8167</v>
      </c>
      <c s="13" r="P494">
        <v>-0.646</v>
      </c>
      <c s="13" r="Q494">
        <v>-175.96</v>
      </c>
      <c s="13" r="R494">
        <v>1586.91</v>
      </c>
      <c s="13" r="S494">
        <v>0.16</v>
      </c>
      <c s="11" r="T494">
        <f>IF((O494=0),(W494*8),((R494/O494)*8))</f>
        <v>1624.12271163023</v>
      </c>
      <c s="11" r="U494">
        <f>IF((T494=0),0,(R494/T494))</f>
        <v>0.9770875</v>
      </c>
      <c s="4" r="V494"/>
      <c s="13" r="W494">
        <v>40</v>
      </c>
      <c s="24" r="X494">
        <v>0.888</v>
      </c>
    </row>
    <row r="495">
      <c s="16" r="A495">
        <v>40745.5416666667</v>
      </c>
      <c s="6" r="B495">
        <f>A495+time(5,0,0)</f>
        <v>40745.75</v>
      </c>
      <c s="19" r="C495">
        <f>date(year(B495),month(B495),day(B495))</f>
        <v>40745</v>
      </c>
      <c s="17" r="D495">
        <f>hour(B495)</f>
        <v>18</v>
      </c>
      <c s="28" r="E495">
        <f>(8-G495)-M495</f>
        <v>8</v>
      </c>
      <c s="10" r="F495">
        <v>8</v>
      </c>
      <c s="21" r="G495">
        <v>0</v>
      </c>
      <c t="str" s="21" r="H495">
        <f>concat("AESbid:",(E495*1000))</f>
        <v>AESbid:8000</v>
      </c>
      <c t="str" s="21" r="I495">
        <f>concat("NYISOsched:",(F495*1000))</f>
        <v>NYISOsched:8000</v>
      </c>
      <c t="s" s="21" r="J495">
        <v>21</v>
      </c>
      <c t="str" s="21" r="K495">
        <f>concat("Planned:",(M495*1000))</f>
        <v>Planned:0</v>
      </c>
      <c t="str" s="5" r="L495">
        <f>concat("Settled:",(O495*1000))</f>
        <v>Settled:7990.700000000001</v>
      </c>
      <c s="21" r="M495">
        <v>0</v>
      </c>
      <c s="3" r="N495"/>
      <c s="10" r="O495">
        <v>7.9907</v>
      </c>
      <c s="13" r="P495">
        <v>0.281</v>
      </c>
      <c s="13" r="Q495">
        <v>14.63</v>
      </c>
      <c s="13" r="R495">
        <v>259.88</v>
      </c>
      <c s="13" r="S495">
        <v>0.17</v>
      </c>
      <c s="11" r="T495">
        <f>IF((O495=0),(W495*8),((R495/O495)*8))</f>
        <v>260.182462112205</v>
      </c>
      <c s="11" r="U495">
        <f>IF((T495=0),0,(R495/T495))</f>
        <v>0.9988375</v>
      </c>
      <c s="4" r="V495"/>
      <c s="13" r="W495">
        <v>58.35</v>
      </c>
      <c s="24" r="X495">
        <v>0.984</v>
      </c>
    </row>
    <row r="496">
      <c s="16" r="A496">
        <v>40745.5833333333</v>
      </c>
      <c s="6" r="B496">
        <f>A496+time(5,0,0)</f>
        <v>40745.7916666667</v>
      </c>
      <c s="19" r="C496">
        <f>date(year(B496),month(B496),day(B496))</f>
        <v>40745</v>
      </c>
      <c s="17" r="D496">
        <f>hour(B496)</f>
        <v>19</v>
      </c>
      <c s="28" r="E496">
        <f>(8-G496)-M496</f>
        <v>8</v>
      </c>
      <c s="10" r="F496">
        <v>8</v>
      </c>
      <c s="21" r="G496">
        <v>0</v>
      </c>
      <c t="str" s="21" r="H496">
        <f>concat("AESbid:",(E496*1000))</f>
        <v>AESbid:8000</v>
      </c>
      <c t="str" s="21" r="I496">
        <f>concat("NYISOsched:",(F496*1000))</f>
        <v>NYISOsched:8000</v>
      </c>
      <c t="s" s="21" r="J496">
        <v>21</v>
      </c>
      <c t="str" s="21" r="K496">
        <f>concat("Planned:",(M496*1000))</f>
        <v>Planned:0</v>
      </c>
      <c t="str" s="5" r="L496">
        <f>concat("Settled:",(O496*1000))</f>
        <v>Settled:7791.599999999999</v>
      </c>
      <c s="21" r="M496">
        <v>0</v>
      </c>
      <c s="3" r="N496"/>
      <c s="10" r="O496">
        <v>7.7916</v>
      </c>
      <c s="13" r="P496">
        <v>-0.536</v>
      </c>
      <c s="13" r="Q496">
        <v>-50.22</v>
      </c>
      <c s="13" r="R496">
        <v>558</v>
      </c>
      <c s="13" r="S496">
        <v>0.04</v>
      </c>
      <c s="11" r="T496">
        <f>IF((O496=0),(W496*8),((R496/O496)*8))</f>
        <v>572.924688125674</v>
      </c>
      <c s="11" r="U496">
        <f>IF((T496=0),0,(R496/T496))</f>
        <v>0.97395</v>
      </c>
      <c s="4" r="V496"/>
      <c s="13" r="W496">
        <v>65.02</v>
      </c>
      <c s="24" r="X496">
        <v>0.218</v>
      </c>
    </row>
    <row r="497">
      <c s="16" r="A497">
        <v>40745.625</v>
      </c>
      <c s="6" r="B497">
        <f>A497+time(5,0,0)</f>
        <v>40745.8333333333</v>
      </c>
      <c s="19" r="C497">
        <f>date(year(B497),month(B497),day(B497))</f>
        <v>40745</v>
      </c>
      <c s="17" r="D497">
        <f>hour(B497)</f>
        <v>20</v>
      </c>
      <c s="28" r="E497">
        <f>(8-G497)-M497</f>
        <v>8</v>
      </c>
      <c s="10" r="F497">
        <v>8</v>
      </c>
      <c s="21" r="G497">
        <v>0</v>
      </c>
      <c t="str" s="21" r="H497">
        <f>concat("AESbid:",(E497*1000))</f>
        <v>AESbid:8000</v>
      </c>
      <c t="str" s="21" r="I497">
        <f>concat("NYISOsched:",(F497*1000))</f>
        <v>NYISOsched:8000</v>
      </c>
      <c t="s" s="21" r="J497">
        <v>21</v>
      </c>
      <c t="str" s="21" r="K497">
        <f>concat("Planned:",(M497*1000))</f>
        <v>Planned:0</v>
      </c>
      <c t="str" s="5" r="L497">
        <f>concat("Settled:",(O497*1000))</f>
        <v>Settled:7733.3</v>
      </c>
      <c s="21" r="M497">
        <v>0</v>
      </c>
      <c s="3" r="N497"/>
      <c s="10" r="O497">
        <v>7.7333</v>
      </c>
      <c s="13" r="P497">
        <v>-0.176</v>
      </c>
      <c s="13" r="Q497">
        <v>-8.52</v>
      </c>
      <c s="13" r="R497">
        <v>243.94</v>
      </c>
      <c s="13" r="S497">
        <v>0.13</v>
      </c>
      <c s="11" r="T497">
        <f>IF((O497=0),(W497*8),((R497/O497)*8))</f>
        <v>252.352811865568</v>
      </c>
      <c s="11" r="U497">
        <f>IF((T497=0),0,(R497/T497))</f>
        <v>0.9666625</v>
      </c>
      <c s="4" r="V497"/>
      <c s="13" r="W497">
        <v>64.53</v>
      </c>
      <c s="24" r="X497">
        <v>0.77</v>
      </c>
    </row>
    <row r="498">
      <c s="16" r="A498">
        <v>40745.6666666667</v>
      </c>
      <c s="6" r="B498">
        <f>A498+time(5,0,0)</f>
        <v>40745.875</v>
      </c>
      <c s="19" r="C498">
        <f>date(year(B498),month(B498),day(B498))</f>
        <v>40745</v>
      </c>
      <c s="17" r="D498">
        <f>hour(B498)</f>
        <v>21</v>
      </c>
      <c s="28" r="E498">
        <f>(8-G498)-M498</f>
        <v>8</v>
      </c>
      <c s="10" r="F498">
        <v>8</v>
      </c>
      <c s="21" r="G498">
        <v>0</v>
      </c>
      <c t="str" s="21" r="H498">
        <f>concat("AESbid:",(E498*1000))</f>
        <v>AESbid:8000</v>
      </c>
      <c t="str" s="21" r="I498">
        <f>concat("NYISOsched:",(F498*1000))</f>
        <v>NYISOsched:8000</v>
      </c>
      <c t="s" s="21" r="J498">
        <v>21</v>
      </c>
      <c t="str" s="21" r="K498">
        <f>concat("Planned:",(M498*1000))</f>
        <v>Planned:0</v>
      </c>
      <c t="str" s="5" r="L498">
        <f>concat("Settled:",(O498*1000))</f>
        <v>Settled:7616.7</v>
      </c>
      <c s="21" r="M498">
        <v>0</v>
      </c>
      <c s="3" r="N498"/>
      <c s="10" r="O498">
        <v>7.6167</v>
      </c>
      <c s="13" r="P498">
        <v>-0.406</v>
      </c>
      <c s="13" r="Q498">
        <v>-19.61</v>
      </c>
      <c s="13" r="R498">
        <v>344.92</v>
      </c>
      <c s="13" r="S498">
        <v>0.14</v>
      </c>
      <c s="11" r="T498">
        <f>IF((O498=0),(W498*8),((R498/O498)*8))</f>
        <v>362.277626793756</v>
      </c>
      <c s="11" r="U498">
        <f>IF((T498=0),0,(R498/T498))</f>
        <v>0.9520875</v>
      </c>
      <c s="4" r="V498"/>
      <c s="13" r="W498">
        <v>67.71</v>
      </c>
      <c s="24" r="X498">
        <v>0.811</v>
      </c>
    </row>
    <row r="499">
      <c s="16" r="A499">
        <v>40745.7083333333</v>
      </c>
      <c s="6" r="B499">
        <f>A499+time(5,0,0)</f>
        <v>40745.9166666667</v>
      </c>
      <c s="19" r="C499">
        <f>date(year(B499),month(B499),day(B499))</f>
        <v>40745</v>
      </c>
      <c s="17" r="D499">
        <f>hour(B499)</f>
        <v>22</v>
      </c>
      <c s="28" r="E499">
        <f>(8-G499)-M499</f>
        <v>8</v>
      </c>
      <c s="10" r="F499">
        <v>8</v>
      </c>
      <c s="21" r="G499">
        <v>0</v>
      </c>
      <c t="str" s="21" r="H499">
        <f>concat("AESbid:",(E499*1000))</f>
        <v>AESbid:8000</v>
      </c>
      <c t="str" s="21" r="I499">
        <f>concat("NYISOsched:",(F499*1000))</f>
        <v>NYISOsched:8000</v>
      </c>
      <c t="s" s="21" r="J499">
        <v>21</v>
      </c>
      <c t="str" s="21" r="K499">
        <f>concat("Planned:",(M499*1000))</f>
        <v>Planned:0</v>
      </c>
      <c t="str" s="5" r="L499">
        <f>concat("Settled:",(O499*1000))</f>
        <v>Settled:6616.1</v>
      </c>
      <c s="21" r="M499">
        <v>0</v>
      </c>
      <c s="3" r="N499"/>
      <c s="10" r="O499">
        <v>6.6161</v>
      </c>
      <c s="13" r="P499">
        <v>-0.321</v>
      </c>
      <c s="13" r="Q499">
        <v>-22.64</v>
      </c>
      <c s="13" r="R499">
        <v>296.21</v>
      </c>
      <c s="13" r="S499">
        <v>0.04</v>
      </c>
      <c s="11" r="T499">
        <f>IF((O499=0),(W499*8),((R499/O499)*8))</f>
        <v>358.168709662792</v>
      </c>
      <c s="11" r="U499">
        <f>IF((T499=0),0,(R499/T499))</f>
        <v>0.8270125</v>
      </c>
      <c s="4" r="V499"/>
      <c s="13" r="W499">
        <v>45</v>
      </c>
      <c s="24" r="X499">
        <v>0.25</v>
      </c>
    </row>
    <row r="500">
      <c s="16" r="A500">
        <v>40745.75</v>
      </c>
      <c s="6" r="B500">
        <f>A500+time(5,0,0)</f>
        <v>40745.9583333333</v>
      </c>
      <c s="19" r="C500">
        <f>date(year(B500),month(B500),day(B500))</f>
        <v>40745</v>
      </c>
      <c s="17" r="D500">
        <f>hour(B500)</f>
        <v>23</v>
      </c>
      <c s="28" r="E500">
        <f>(8-G500)-M500</f>
        <v>8</v>
      </c>
      <c s="10" r="F500">
        <v>8</v>
      </c>
      <c s="21" r="G500">
        <v>0</v>
      </c>
      <c t="str" s="21" r="H500">
        <f>concat("AESbid:",(E500*1000))</f>
        <v>AESbid:8000</v>
      </c>
      <c t="str" s="21" r="I500">
        <f>concat("NYISOsched:",(F500*1000))</f>
        <v>NYISOsched:8000</v>
      </c>
      <c t="s" s="21" r="J500">
        <v>21</v>
      </c>
      <c t="str" s="21" r="K500">
        <f>concat("Planned:",(M500*1000))</f>
        <v>Planned:0</v>
      </c>
      <c t="str" s="5" r="L500">
        <f>concat("Settled:",(O500*1000))</f>
        <v>Settled:6455</v>
      </c>
      <c s="21" r="M500">
        <v>0</v>
      </c>
      <c s="3" r="N500"/>
      <c s="10" r="O500">
        <v>6.455</v>
      </c>
      <c s="13" r="P500">
        <v>-0.991</v>
      </c>
      <c s="13" r="Q500">
        <v>-102.47</v>
      </c>
      <c s="13" r="R500">
        <v>369.95</v>
      </c>
      <c s="13" r="S500">
        <v>0.09</v>
      </c>
      <c s="11" r="T500">
        <f>IF((O500=0),(W500*8),((R500/O500)*8))</f>
        <v>458.497288923315</v>
      </c>
      <c s="11" r="U500">
        <f>IF((T500=0),0,(R500/T500))</f>
        <v>0.806875</v>
      </c>
      <c s="4" r="V500"/>
      <c s="13" r="W500">
        <v>40</v>
      </c>
      <c s="24" r="X500">
        <v>0.499</v>
      </c>
    </row>
    <row r="501">
      <c s="16" r="A501">
        <v>40745.7916666667</v>
      </c>
      <c s="19" r="B501">
        <f>A501+time(5,0,0)</f>
        <v>40746</v>
      </c>
      <c s="19" r="C501">
        <f>date(year(B501),month(B501),day(B501))</f>
        <v>40746</v>
      </c>
      <c s="17" r="D501">
        <f>hour(B501)</f>
        <v>0</v>
      </c>
      <c s="28" r="E501">
        <f>(8-G501)-M501</f>
        <v>8</v>
      </c>
      <c s="10" r="F501">
        <v>8</v>
      </c>
      <c s="21" r="G501">
        <v>0</v>
      </c>
      <c t="str" s="21" r="H501">
        <f>concat("AESbid:",(E501*1000))</f>
        <v>AESbid:8000</v>
      </c>
      <c t="str" s="21" r="I501">
        <f>concat("NYISOsched:",(F501*1000))</f>
        <v>NYISOsched:8000</v>
      </c>
      <c t="s" s="21" r="J501">
        <v>21</v>
      </c>
      <c t="str" s="21" r="K501">
        <f>concat("Planned:",(M501*1000))</f>
        <v>Planned:0</v>
      </c>
      <c t="str" s="5" r="L501">
        <f>concat("Settled:",(O501*1000))</f>
        <v>Settled:7891.7</v>
      </c>
      <c s="21" r="M501">
        <v>0</v>
      </c>
      <c s="3" r="N501"/>
      <c s="10" r="O501">
        <v>7.8917</v>
      </c>
      <c s="13" r="P501">
        <v>-0.312</v>
      </c>
      <c s="13" r="Q501">
        <v>-45.96</v>
      </c>
      <c s="13" r="R501">
        <v>656.84</v>
      </c>
      <c s="13" r="S501">
        <v>0.21</v>
      </c>
      <c s="11" r="T501">
        <f>IF((O501=0),(W501*8),((R501/O501)*8))</f>
        <v>665.853998504758</v>
      </c>
      <c s="11" r="U501">
        <f>IF((T501=0),0,(R501/T501))</f>
        <v>0.9864625</v>
      </c>
      <c s="4" r="V501"/>
      <c s="13" r="W501">
        <v>45</v>
      </c>
      <c s="24" r="X501">
        <v>1.193</v>
      </c>
    </row>
    <row r="502">
      <c s="16" r="A502">
        <v>40745.8333333333</v>
      </c>
      <c s="6" r="B502">
        <f>A502+time(5,0,0)</f>
        <v>40746.0416666667</v>
      </c>
      <c s="19" r="C502">
        <f>date(year(B502),month(B502),day(B502))</f>
        <v>40746</v>
      </c>
      <c s="17" r="D502">
        <f>hour(B502)</f>
        <v>1</v>
      </c>
      <c s="28" r="E502">
        <f>(8-G502)-M502</f>
        <v>8</v>
      </c>
      <c s="10" r="F502">
        <v>8</v>
      </c>
      <c s="21" r="G502">
        <v>0</v>
      </c>
      <c t="str" s="21" r="H502">
        <f>concat("AESbid:",(E502*1000))</f>
        <v>AESbid:8000</v>
      </c>
      <c t="str" s="21" r="I502">
        <f>concat("NYISOsched:",(F502*1000))</f>
        <v>NYISOsched:8000</v>
      </c>
      <c t="s" s="21" r="J502">
        <v>21</v>
      </c>
      <c t="str" s="21" r="K502">
        <f>concat("Planned:",(M502*1000))</f>
        <v>Planned:0</v>
      </c>
      <c t="str" s="5" r="L502">
        <f>concat("Settled:",(O502*1000))</f>
        <v>Settled:7666.7</v>
      </c>
      <c s="21" r="M502">
        <v>0</v>
      </c>
      <c s="3" r="N502"/>
      <c s="10" r="O502">
        <v>7.6667</v>
      </c>
      <c s="13" r="P502">
        <v>-0.067</v>
      </c>
      <c s="13" r="Q502">
        <v>-8.43</v>
      </c>
      <c s="13" r="R502">
        <v>497.32</v>
      </c>
      <c s="13" r="S502">
        <v>0.14</v>
      </c>
      <c s="11" r="T502">
        <f>IF((O502=0),(W502*8),((R502/O502)*8))</f>
        <v>518.94035243325</v>
      </c>
      <c s="11" r="U502">
        <f>IF((T502=0),0,(R502/T502))</f>
        <v>0.9583375</v>
      </c>
      <c s="4" r="V502"/>
      <c s="13" r="W502">
        <v>43.14</v>
      </c>
      <c s="24" r="X502">
        <v>0.785</v>
      </c>
    </row>
    <row r="503">
      <c s="16" r="A503">
        <v>40745.875</v>
      </c>
      <c s="6" r="B503">
        <f>A503+time(5,0,0)</f>
        <v>40746.0833333333</v>
      </c>
      <c s="19" r="C503">
        <f>date(year(B503),month(B503),day(B503))</f>
        <v>40746</v>
      </c>
      <c s="17" r="D503">
        <f>hour(B503)</f>
        <v>2</v>
      </c>
      <c s="28" r="E503">
        <f>(8-G503)-M503</f>
        <v>8</v>
      </c>
      <c s="10" r="F503">
        <v>8</v>
      </c>
      <c s="21" r="G503">
        <v>0</v>
      </c>
      <c t="str" s="21" r="H503">
        <f>concat("AESbid:",(E503*1000))</f>
        <v>AESbid:8000</v>
      </c>
      <c t="str" s="21" r="I503">
        <f>concat("NYISOsched:",(F503*1000))</f>
        <v>NYISOsched:8000</v>
      </c>
      <c t="s" s="21" r="J503">
        <v>21</v>
      </c>
      <c t="str" s="21" r="K503">
        <f>concat("Planned:",(M503*1000))</f>
        <v>Planned:0</v>
      </c>
      <c t="str" s="5" r="L503">
        <f>concat("Settled:",(O503*1000))</f>
        <v>Settled:7958.3</v>
      </c>
      <c s="21" r="M503">
        <v>0</v>
      </c>
      <c s="3" r="N503"/>
      <c s="10" r="O503">
        <v>7.9583</v>
      </c>
      <c s="13" r="P503">
        <v>-1.02</v>
      </c>
      <c s="13" r="Q503">
        <v>-87.11</v>
      </c>
      <c s="13" r="R503">
        <v>63.67</v>
      </c>
      <c s="13" r="S503">
        <v>0.12</v>
      </c>
      <c s="11" r="T503">
        <f>IF((O503=0),(W503*8),((R503/O503)*8))</f>
        <v>64.0036188633251</v>
      </c>
      <c s="11" r="U503">
        <f>IF((T503=0),0,(R503/T503))</f>
        <v>0.9947875</v>
      </c>
      <c s="4" r="V503"/>
      <c s="13" r="W503">
        <v>10.46</v>
      </c>
      <c s="24" r="X503">
        <v>0.698</v>
      </c>
    </row>
    <row r="504">
      <c s="16" r="A504">
        <v>40745.9166666667</v>
      </c>
      <c s="6" r="B504">
        <f>A504+time(5,0,0)</f>
        <v>40746.125</v>
      </c>
      <c s="19" r="C504">
        <f>date(year(B504),month(B504),day(B504))</f>
        <v>40746</v>
      </c>
      <c s="17" r="D504">
        <f>hour(B504)</f>
        <v>3</v>
      </c>
      <c s="28" r="E504">
        <f>(8-G504)-M504</f>
        <v>8</v>
      </c>
      <c s="10" r="F504">
        <v>8</v>
      </c>
      <c s="21" r="G504">
        <v>0</v>
      </c>
      <c t="str" s="21" r="H504">
        <f>concat("AESbid:",(E504*1000))</f>
        <v>AESbid:8000</v>
      </c>
      <c t="str" s="21" r="I504">
        <f>concat("NYISOsched:",(F504*1000))</f>
        <v>NYISOsched:8000</v>
      </c>
      <c t="s" s="21" r="J504">
        <v>21</v>
      </c>
      <c t="str" s="21" r="K504">
        <f>concat("Planned:",(M504*1000))</f>
        <v>Planned:0</v>
      </c>
      <c t="str" s="5" r="L504">
        <f>concat("Settled:",(O504*1000))</f>
        <v>Settled:7750</v>
      </c>
      <c s="21" r="M504">
        <v>0</v>
      </c>
      <c s="3" r="N504"/>
      <c s="10" r="O504">
        <v>7.75</v>
      </c>
      <c s="13" r="P504">
        <v>0.355</v>
      </c>
      <c s="13" r="Q504">
        <v>18.8</v>
      </c>
      <c s="13" r="R504">
        <v>69.22</v>
      </c>
      <c s="13" r="S504">
        <v>0.14</v>
      </c>
      <c s="11" r="T504">
        <f>IF((O504=0),(W504*8),((R504/O504)*8))</f>
        <v>71.4529032258064</v>
      </c>
      <c s="11" r="U504">
        <f>IF((T504=0),0,(R504/T504))</f>
        <v>0.96875</v>
      </c>
      <c s="4" r="V504"/>
      <c s="13" r="W504">
        <v>11.14</v>
      </c>
      <c s="24" r="X504">
        <v>0.806</v>
      </c>
    </row>
    <row r="505">
      <c s="16" r="A505">
        <v>40745.9583333333</v>
      </c>
      <c s="6" r="B505">
        <f>A505+time(5,0,0)</f>
        <v>40746.1666666667</v>
      </c>
      <c s="19" r="C505">
        <f>date(year(B505),month(B505),day(B505))</f>
        <v>40746</v>
      </c>
      <c s="17" r="D505">
        <f>hour(B505)</f>
        <v>4</v>
      </c>
      <c s="28" r="E505">
        <f>(8-G505)-M505</f>
        <v>8</v>
      </c>
      <c s="10" r="F505">
        <v>8</v>
      </c>
      <c s="21" r="G505">
        <v>0</v>
      </c>
      <c t="str" s="21" r="H505">
        <f>concat("AESbid:",(E505*1000))</f>
        <v>AESbid:8000</v>
      </c>
      <c t="str" s="21" r="I505">
        <f>concat("NYISOsched:",(F505*1000))</f>
        <v>NYISOsched:8000</v>
      </c>
      <c t="s" s="21" r="J505">
        <v>21</v>
      </c>
      <c t="str" s="21" r="K505">
        <f>concat("Planned:",(M505*1000))</f>
        <v>Planned:0</v>
      </c>
      <c t="str" s="5" r="L505">
        <f>concat("Settled:",(O505*1000))</f>
        <v>Settled:7500</v>
      </c>
      <c s="21" r="M505">
        <v>0</v>
      </c>
      <c s="3" r="N505"/>
      <c s="10" r="O505">
        <v>7.5</v>
      </c>
      <c s="13" r="P505">
        <v>-0.52</v>
      </c>
      <c s="13" r="Q505">
        <v>-37.02</v>
      </c>
      <c s="13" r="R505">
        <v>102.52</v>
      </c>
      <c s="13" r="S505">
        <v>0.07</v>
      </c>
      <c s="11" r="T505">
        <f>IF((O505=0),(W505*8),((R505/O505)*8))</f>
        <v>109.354666666667</v>
      </c>
      <c s="11" r="U505">
        <f>IF((T505=0),0,(R505/T505))</f>
        <v>0.9375</v>
      </c>
      <c s="4" r="V505"/>
      <c s="13" r="W505">
        <v>8.38</v>
      </c>
      <c s="24" r="X505">
        <v>0.418</v>
      </c>
    </row>
    <row r="506">
      <c s="16" r="A506">
        <v>40746</v>
      </c>
      <c s="6" r="B506">
        <f>A506+time(5,0,0)</f>
        <v>40746.2083333333</v>
      </c>
      <c s="19" r="C506">
        <f>date(year(B506),month(B506),day(B506))</f>
        <v>40746</v>
      </c>
      <c s="17" r="D506">
        <f>hour(B506)</f>
        <v>5</v>
      </c>
      <c s="28" r="E506">
        <f>(8-G506)-M506</f>
        <v>8</v>
      </c>
      <c s="10" r="F506">
        <v>8</v>
      </c>
      <c s="21" r="G506">
        <v>0</v>
      </c>
      <c t="str" s="21" r="H506">
        <f>concat("AESbid:",(E506*1000))</f>
        <v>AESbid:8000</v>
      </c>
      <c t="str" s="21" r="I506">
        <f>concat("NYISOsched:",(F506*1000))</f>
        <v>NYISOsched:8000</v>
      </c>
      <c t="s" s="21" r="J506">
        <v>21</v>
      </c>
      <c t="str" s="21" r="K506">
        <f>concat("Planned:",(M506*1000))</f>
        <v>Planned:0</v>
      </c>
      <c t="str" s="5" r="L506">
        <f>concat("Settled:",(O506*1000))</f>
        <v>Settled:7600</v>
      </c>
      <c s="21" r="M506">
        <v>0</v>
      </c>
      <c s="3" r="N506"/>
      <c s="10" r="O506">
        <v>7.6</v>
      </c>
      <c s="13" r="P506">
        <v>-0.156</v>
      </c>
      <c s="13" r="Q506">
        <v>-15.45</v>
      </c>
      <c s="13" r="R506">
        <v>57.81</v>
      </c>
      <c s="13" r="S506">
        <v>0.14</v>
      </c>
      <c s="11" r="T506">
        <f>IF((O506=0),(W506*8),((R506/O506)*8))</f>
        <v>60.8526315789474</v>
      </c>
      <c s="11" r="U506">
        <f>IF((T506=0),0,(R506/T506))</f>
        <v>0.95</v>
      </c>
      <c s="4" r="V506"/>
      <c s="13" r="W506">
        <v>8</v>
      </c>
      <c s="24" r="X506">
        <v>0.782</v>
      </c>
    </row>
    <row r="507">
      <c s="16" r="A507">
        <v>40746.0416666667</v>
      </c>
      <c s="6" r="B507">
        <f>A507+time(5,0,0)</f>
        <v>40746.25</v>
      </c>
      <c s="19" r="C507">
        <f>date(year(B507),month(B507),day(B507))</f>
        <v>40746</v>
      </c>
      <c s="17" r="D507">
        <f>hour(B507)</f>
        <v>6</v>
      </c>
      <c s="28" r="E507">
        <f>(8-G507)-M507</f>
        <v>8</v>
      </c>
      <c s="10" r="F507">
        <v>8</v>
      </c>
      <c s="21" r="G507">
        <v>0</v>
      </c>
      <c t="str" s="21" r="H507">
        <f>concat("AESbid:",(E507*1000))</f>
        <v>AESbid:8000</v>
      </c>
      <c t="str" s="21" r="I507">
        <f>concat("NYISOsched:",(F507*1000))</f>
        <v>NYISOsched:8000</v>
      </c>
      <c t="s" s="21" r="J507">
        <v>21</v>
      </c>
      <c t="str" s="21" r="K507">
        <f>concat("Planned:",(M507*1000))</f>
        <v>Planned:0</v>
      </c>
      <c t="str" s="5" r="L507">
        <f>concat("Settled:",(O507*1000))</f>
        <v>Settled:7766.7</v>
      </c>
      <c s="21" r="M507">
        <v>0</v>
      </c>
      <c s="3" r="N507"/>
      <c s="10" r="O507">
        <v>7.7667</v>
      </c>
      <c s="13" r="P507">
        <v>-1.104</v>
      </c>
      <c s="13" r="Q507">
        <v>-96.02</v>
      </c>
      <c s="13" r="R507">
        <v>49.05</v>
      </c>
      <c s="13" r="S507">
        <v>0.13</v>
      </c>
      <c s="11" r="T507">
        <f>IF((O507=0),(W507*8),((R507/O507)*8))</f>
        <v>50.5233883116381</v>
      </c>
      <c s="11" r="U507">
        <f>IF((T507=0),0,(R507/T507))</f>
        <v>0.9708375</v>
      </c>
      <c s="4" r="V507"/>
      <c s="13" r="W507">
        <v>8</v>
      </c>
      <c s="24" r="X507">
        <v>0.742</v>
      </c>
    </row>
    <row r="508">
      <c s="16" r="A508">
        <v>40746.0833333333</v>
      </c>
      <c s="6" r="B508">
        <f>A508+time(5,0,0)</f>
        <v>40746.2916666667</v>
      </c>
      <c s="19" r="C508">
        <f>date(year(B508),month(B508),day(B508))</f>
        <v>40746</v>
      </c>
      <c s="17" r="D508">
        <f>hour(B508)</f>
        <v>7</v>
      </c>
      <c s="28" r="E508">
        <f>(8-G508)-M508</f>
        <v>8</v>
      </c>
      <c s="10" r="F508">
        <v>8</v>
      </c>
      <c s="21" r="G508">
        <v>0</v>
      </c>
      <c t="str" s="21" r="H508">
        <f>concat("AESbid:",(E508*1000))</f>
        <v>AESbid:8000</v>
      </c>
      <c t="str" s="21" r="I508">
        <f>concat("NYISOsched:",(F508*1000))</f>
        <v>NYISOsched:8000</v>
      </c>
      <c t="s" s="21" r="J508">
        <v>21</v>
      </c>
      <c t="str" s="21" r="K508">
        <f>concat("Planned:",(M508*1000))</f>
        <v>Planned:0</v>
      </c>
      <c t="str" s="5" r="L508">
        <f>concat("Settled:",(O508*1000))</f>
        <v>Settled:7491.7</v>
      </c>
      <c s="21" r="M508">
        <v>0</v>
      </c>
      <c s="3" r="N508"/>
      <c s="10" r="O508">
        <v>7.4917</v>
      </c>
      <c s="13" r="P508">
        <v>0.185</v>
      </c>
      <c s="13" r="Q508">
        <v>14.4</v>
      </c>
      <c s="13" r="R508">
        <v>55.1</v>
      </c>
      <c s="13" r="S508">
        <v>0.13</v>
      </c>
      <c s="11" r="T508">
        <f>IF((O508=0),(W508*8),((R508/O508)*8))</f>
        <v>58.8384478823231</v>
      </c>
      <c s="11" r="U508">
        <f>IF((T508=0),0,(R508/T508))</f>
        <v>0.9364625</v>
      </c>
      <c s="4" r="V508"/>
      <c s="13" r="W508">
        <v>8</v>
      </c>
      <c s="24" r="X508">
        <v>0.751</v>
      </c>
    </row>
    <row r="509">
      <c s="16" r="A509">
        <v>40746.125</v>
      </c>
      <c s="6" r="B509">
        <f>A509+time(5,0,0)</f>
        <v>40746.3333333333</v>
      </c>
      <c s="19" r="C509">
        <f>date(year(B509),month(B509),day(B509))</f>
        <v>40746</v>
      </c>
      <c s="17" r="D509">
        <f>hour(B509)</f>
        <v>8</v>
      </c>
      <c s="28" r="E509">
        <f>(8-G509)-M509</f>
        <v>8</v>
      </c>
      <c s="10" r="F509">
        <v>8</v>
      </c>
      <c s="21" r="G509">
        <v>0</v>
      </c>
      <c t="str" s="21" r="H509">
        <f>concat("AESbid:",(E509*1000))</f>
        <v>AESbid:8000</v>
      </c>
      <c t="str" s="21" r="I509">
        <f>concat("NYISOsched:",(F509*1000))</f>
        <v>NYISOsched:8000</v>
      </c>
      <c t="s" s="21" r="J509">
        <v>21</v>
      </c>
      <c t="str" s="21" r="K509">
        <f>concat("Planned:",(M509*1000))</f>
        <v>Planned:0</v>
      </c>
      <c t="str" s="5" r="L509">
        <f>concat("Settled:",(O509*1000))</f>
        <v>Settled:7700</v>
      </c>
      <c s="21" r="M509">
        <v>0</v>
      </c>
      <c s="3" r="N509"/>
      <c s="10" r="O509">
        <v>7.7</v>
      </c>
      <c s="13" r="P509">
        <v>-1.003</v>
      </c>
      <c s="13" r="Q509">
        <v>-70.91</v>
      </c>
      <c s="13" r="R509">
        <v>61.6</v>
      </c>
      <c s="13" r="S509">
        <v>0.13</v>
      </c>
      <c s="11" r="T509">
        <f>IF((O509=0),(W509*8),((R509/O509)*8))</f>
        <v>64</v>
      </c>
      <c s="11" r="U509">
        <f>IF((T509=0),0,(R509/T509))</f>
        <v>0.9625</v>
      </c>
      <c s="4" r="V509"/>
      <c s="13" r="W509">
        <v>8</v>
      </c>
      <c s="24" r="X509">
        <v>0.73</v>
      </c>
    </row>
    <row r="510">
      <c s="16" r="A510">
        <v>40746.1666666667</v>
      </c>
      <c s="6" r="B510">
        <f>A510+time(5,0,0)</f>
        <v>40746.375</v>
      </c>
      <c s="19" r="C510">
        <f>date(year(B510),month(B510),day(B510))</f>
        <v>40746</v>
      </c>
      <c s="17" r="D510">
        <f>hour(B510)</f>
        <v>9</v>
      </c>
      <c s="28" r="E510">
        <f>(8-G510)-M510</f>
        <v>8</v>
      </c>
      <c s="10" r="F510">
        <v>8</v>
      </c>
      <c s="21" r="G510">
        <v>0</v>
      </c>
      <c t="str" s="21" r="H510">
        <f>concat("AESbid:",(E510*1000))</f>
        <v>AESbid:8000</v>
      </c>
      <c t="str" s="21" r="I510">
        <f>concat("NYISOsched:",(F510*1000))</f>
        <v>NYISOsched:8000</v>
      </c>
      <c t="s" s="21" r="J510">
        <v>21</v>
      </c>
      <c t="str" s="21" r="K510">
        <f>concat("Planned:",(M510*1000))</f>
        <v>Planned:0</v>
      </c>
      <c t="str" s="5" r="L510">
        <f>concat("Settled:",(O510*1000))</f>
        <v>Settled:7625</v>
      </c>
      <c s="21" r="M510">
        <v>0</v>
      </c>
      <c s="3" r="N510"/>
      <c s="10" r="O510">
        <v>7.625</v>
      </c>
      <c s="13" r="P510">
        <v>-0.319</v>
      </c>
      <c s="13" r="Q510">
        <v>-18.52</v>
      </c>
      <c s="13" r="R510">
        <v>61</v>
      </c>
      <c s="13" r="S510">
        <v>0.13</v>
      </c>
      <c s="11" r="T510">
        <f>IF((O510=0),(W510*8),((R510/O510)*8))</f>
        <v>64</v>
      </c>
      <c s="11" r="U510">
        <f>IF((T510=0),0,(R510/T510))</f>
        <v>0.953125</v>
      </c>
      <c s="4" r="V510"/>
      <c s="13" r="W510">
        <v>8</v>
      </c>
      <c s="24" r="X510">
        <v>0.761</v>
      </c>
    </row>
    <row r="511">
      <c s="16" r="A511">
        <v>40746.2083333333</v>
      </c>
      <c s="6" r="B511">
        <f>A511+time(5,0,0)</f>
        <v>40746.4166666667</v>
      </c>
      <c s="19" r="C511">
        <f>date(year(B511),month(B511),day(B511))</f>
        <v>40746</v>
      </c>
      <c s="17" r="D511">
        <f>hour(B511)</f>
        <v>10</v>
      </c>
      <c s="28" r="E511">
        <f>(8-G511)-M511</f>
        <v>8</v>
      </c>
      <c s="10" r="F511">
        <v>8</v>
      </c>
      <c s="21" r="G511">
        <v>0</v>
      </c>
      <c t="str" s="21" r="H511">
        <f>concat("AESbid:",(E511*1000))</f>
        <v>AESbid:8000</v>
      </c>
      <c t="str" s="21" r="I511">
        <f>concat("NYISOsched:",(F511*1000))</f>
        <v>NYISOsched:8000</v>
      </c>
      <c t="s" s="21" r="J511">
        <v>21</v>
      </c>
      <c t="str" s="21" r="K511">
        <f>concat("Planned:",(M511*1000))</f>
        <v>Planned:0</v>
      </c>
      <c t="str" s="5" r="L511">
        <f>concat("Settled:",(O511*1000))</f>
        <v>Settled:7933.3</v>
      </c>
      <c s="21" r="M511">
        <v>0</v>
      </c>
      <c s="3" r="N511"/>
      <c s="10" r="O511">
        <v>7.9333</v>
      </c>
      <c s="13" r="P511">
        <v>0.007</v>
      </c>
      <c s="13" r="Q511">
        <v>0.47</v>
      </c>
      <c s="13" r="R511">
        <v>63.47</v>
      </c>
      <c s="13" r="S511">
        <v>0.14</v>
      </c>
      <c s="11" r="T511">
        <f>IF((O511=0),(W511*8),((R511/O511)*8))</f>
        <v>64.0036302673541</v>
      </c>
      <c s="11" r="U511">
        <f>IF((T511=0),0,(R511/T511))</f>
        <v>0.9916625</v>
      </c>
      <c s="4" r="V511"/>
      <c s="13" r="W511">
        <v>8.76</v>
      </c>
      <c s="24" r="X511">
        <v>0.83</v>
      </c>
    </row>
    <row r="512">
      <c s="16" r="A512">
        <v>40746.25</v>
      </c>
      <c s="6" r="B512">
        <f>A512+time(5,0,0)</f>
        <v>40746.4583333333</v>
      </c>
      <c s="19" r="C512">
        <f>date(year(B512),month(B512),day(B512))</f>
        <v>40746</v>
      </c>
      <c s="17" r="D512">
        <f>hour(B512)</f>
        <v>11</v>
      </c>
      <c s="28" r="E512">
        <f>(8-G512)-M512</f>
        <v>8</v>
      </c>
      <c s="10" r="F512">
        <v>8</v>
      </c>
      <c s="21" r="G512">
        <v>0</v>
      </c>
      <c t="str" s="21" r="H512">
        <f>concat("AESbid:",(E512*1000))</f>
        <v>AESbid:8000</v>
      </c>
      <c t="str" s="21" r="I512">
        <f>concat("NYISOsched:",(F512*1000))</f>
        <v>NYISOsched:8000</v>
      </c>
      <c t="s" s="21" r="J512">
        <v>21</v>
      </c>
      <c t="str" s="21" r="K512">
        <f>concat("Planned:",(M512*1000))</f>
        <v>Planned:0</v>
      </c>
      <c t="str" s="5" r="L512">
        <f>concat("Settled:",(O512*1000))</f>
        <v>Settled:7416.7</v>
      </c>
      <c s="21" r="M512">
        <v>0</v>
      </c>
      <c s="3" r="N512"/>
      <c s="10" r="O512">
        <v>7.4167</v>
      </c>
      <c s="13" r="P512">
        <v>-0.384</v>
      </c>
      <c s="13" r="Q512">
        <v>-27.23</v>
      </c>
      <c s="13" r="R512">
        <v>59.33</v>
      </c>
      <c s="13" r="S512">
        <v>0.11</v>
      </c>
      <c s="11" r="T512">
        <f>IF((O512=0),(W512*8),((R512/O512)*8))</f>
        <v>63.9961168713848</v>
      </c>
      <c s="11" r="U512">
        <f>IF((T512=0),0,(R512/T512))</f>
        <v>0.9270875</v>
      </c>
      <c s="4" r="V512"/>
      <c s="13" r="W512">
        <v>8</v>
      </c>
      <c s="24" r="X512">
        <v>0.605</v>
      </c>
    </row>
    <row r="513">
      <c s="16" r="A513">
        <v>40746.2916666667</v>
      </c>
      <c s="6" r="B513">
        <f>A513+time(5,0,0)</f>
        <v>40746.5</v>
      </c>
      <c s="19" r="C513">
        <f>date(year(B513),month(B513),day(B513))</f>
        <v>40746</v>
      </c>
      <c s="17" r="D513">
        <f>hour(B513)</f>
        <v>12</v>
      </c>
      <c s="28" r="E513">
        <f>(8-G513)-M513</f>
        <v>8</v>
      </c>
      <c s="10" r="F513">
        <v>8</v>
      </c>
      <c s="21" r="G513">
        <v>0</v>
      </c>
      <c t="str" s="21" r="H513">
        <f>concat("AESbid:",(E513*1000))</f>
        <v>AESbid:8000</v>
      </c>
      <c t="str" s="21" r="I513">
        <f>concat("NYISOsched:",(F513*1000))</f>
        <v>NYISOsched:8000</v>
      </c>
      <c t="s" s="21" r="J513">
        <v>21</v>
      </c>
      <c t="str" s="21" r="K513">
        <f>concat("Planned:",(M513*1000))</f>
        <v>Planned:0</v>
      </c>
      <c t="str" s="5" r="L513">
        <f>concat("Settled:",(O513*1000))</f>
        <v>Settled:7591.8</v>
      </c>
      <c s="21" r="M513">
        <v>0</v>
      </c>
      <c s="3" r="N513"/>
      <c s="10" r="O513">
        <v>7.5918</v>
      </c>
      <c s="13" r="P513">
        <v>-0.081</v>
      </c>
      <c s="13" r="Q513">
        <v>-7.2</v>
      </c>
      <c s="13" r="R513">
        <v>100.94</v>
      </c>
      <c s="13" r="S513">
        <v>0.11</v>
      </c>
      <c s="11" r="T513">
        <f>IF((O513=0),(W513*8),((R513/O513)*8))</f>
        <v>106.36739640138</v>
      </c>
      <c s="11" r="U513">
        <f>IF((T513=0),0,(R513/T513))</f>
        <v>0.948975</v>
      </c>
      <c s="4" r="V513"/>
      <c s="13" r="W513">
        <v>8.09</v>
      </c>
      <c s="24" r="X513">
        <v>0.617</v>
      </c>
    </row>
    <row r="514">
      <c s="16" r="A514">
        <v>40746.3333333333</v>
      </c>
      <c s="6" r="B514">
        <f>A514+time(5,0,0)</f>
        <v>40746.5416666667</v>
      </c>
      <c s="19" r="C514">
        <f>date(year(B514),month(B514),day(B514))</f>
        <v>40746</v>
      </c>
      <c s="17" r="D514">
        <f>hour(B514)</f>
        <v>13</v>
      </c>
      <c s="28" r="E514">
        <f>(8-G514)-M514</f>
        <v>8</v>
      </c>
      <c s="10" r="F514">
        <v>8</v>
      </c>
      <c s="21" r="G514">
        <v>0</v>
      </c>
      <c t="str" s="21" r="H514">
        <f>concat("AESbid:",(E514*1000))</f>
        <v>AESbid:8000</v>
      </c>
      <c t="str" s="21" r="I514">
        <f>concat("NYISOsched:",(F514*1000))</f>
        <v>NYISOsched:8000</v>
      </c>
      <c t="s" s="21" r="J514">
        <v>21</v>
      </c>
      <c t="str" s="21" r="K514">
        <f>concat("Planned:",(M514*1000))</f>
        <v>Planned:0</v>
      </c>
      <c t="str" s="5" r="L514">
        <f>concat("Settled:",(O514*1000))</f>
        <v>Settled:7108.3</v>
      </c>
      <c s="21" r="M514">
        <v>0</v>
      </c>
      <c s="3" r="N514"/>
      <c s="10" r="O514">
        <v>7.1083</v>
      </c>
      <c s="13" r="P514">
        <v>-0.237</v>
      </c>
      <c s="13" r="Q514">
        <v>-25.66</v>
      </c>
      <c s="13" r="R514">
        <v>284.33</v>
      </c>
      <c s="13" r="S514">
        <v>0.13</v>
      </c>
      <c s="11" r="T514">
        <f>IF((O514=0),(W514*8),((R514/O514)*8))</f>
        <v>319.997749110195</v>
      </c>
      <c s="11" r="U514">
        <f>IF((T514=0),0,(R514/T514))</f>
        <v>0.8885375</v>
      </c>
      <c s="4" r="V514"/>
      <c s="13" r="W514">
        <v>40</v>
      </c>
      <c s="24" r="X514">
        <v>0.73</v>
      </c>
    </row>
    <row r="515">
      <c s="16" r="A515">
        <v>40746.375</v>
      </c>
      <c s="6" r="B515">
        <f>A515+time(5,0,0)</f>
        <v>40746.5833333333</v>
      </c>
      <c s="19" r="C515">
        <f>date(year(B515),month(B515),day(B515))</f>
        <v>40746</v>
      </c>
      <c s="17" r="D515">
        <f>hour(B515)</f>
        <v>14</v>
      </c>
      <c s="28" r="E515">
        <f>(8-G515)-M515</f>
        <v>8</v>
      </c>
      <c s="10" r="F515">
        <v>8</v>
      </c>
      <c s="21" r="G515">
        <v>0</v>
      </c>
      <c t="str" s="21" r="H515">
        <f>concat("AESbid:",(E515*1000))</f>
        <v>AESbid:8000</v>
      </c>
      <c t="str" s="21" r="I515">
        <f>concat("NYISOsched:",(F515*1000))</f>
        <v>NYISOsched:8000</v>
      </c>
      <c t="s" s="21" r="J515">
        <v>21</v>
      </c>
      <c t="str" s="21" r="K515">
        <f>concat("Planned:",(M515*1000))</f>
        <v>Planned:0</v>
      </c>
      <c t="str" s="5" r="L515">
        <f>concat("Settled:",(O515*1000))</f>
        <v>Settled:6577.200000000001</v>
      </c>
      <c s="21" r="M515">
        <v>0</v>
      </c>
      <c s="3" r="N515"/>
      <c s="10" r="O515">
        <v>6.5772</v>
      </c>
      <c s="13" r="P515">
        <v>-1.058</v>
      </c>
      <c s="13" r="Q515">
        <v>-144.94</v>
      </c>
      <c s="13" r="R515">
        <v>518.24</v>
      </c>
      <c s="13" r="S515">
        <v>0.06</v>
      </c>
      <c s="11" r="T515">
        <f>IF((O515=0),(W515*8),((R515/O515)*8))</f>
        <v>630.347260232318</v>
      </c>
      <c s="11" r="U515">
        <f>IF((T515=0),0,(R515/T515))</f>
        <v>0.82215</v>
      </c>
      <c s="4" r="V515"/>
      <c s="13" r="W515">
        <v>40</v>
      </c>
      <c s="24" r="X515">
        <v>0.322</v>
      </c>
    </row>
    <row r="516">
      <c s="16" r="A516">
        <v>40746.4166666667</v>
      </c>
      <c s="6" r="B516">
        <f>A516+time(5,0,0)</f>
        <v>40746.625</v>
      </c>
      <c s="19" r="C516">
        <f>date(year(B516),month(B516),day(B516))</f>
        <v>40746</v>
      </c>
      <c s="17" r="D516">
        <f>hour(B516)</f>
        <v>15</v>
      </c>
      <c s="28" r="E516">
        <f>(8-G516)-M516</f>
        <v>8</v>
      </c>
      <c s="10" r="F516">
        <v>8</v>
      </c>
      <c s="21" r="G516">
        <v>0</v>
      </c>
      <c t="str" s="21" r="H516">
        <f>concat("AESbid:",(E516*1000))</f>
        <v>AESbid:8000</v>
      </c>
      <c t="str" s="21" r="I516">
        <f>concat("NYISOsched:",(F516*1000))</f>
        <v>NYISOsched:8000</v>
      </c>
      <c t="s" s="21" r="J516">
        <v>21</v>
      </c>
      <c t="str" s="21" r="K516">
        <f>concat("Planned:",(M516*1000))</f>
        <v>Planned:0</v>
      </c>
      <c t="str" s="5" r="L516">
        <f>concat("Settled:",(O516*1000))</f>
        <v>Settled:7408.299999999999</v>
      </c>
      <c s="21" r="M516">
        <v>0</v>
      </c>
      <c s="3" r="N516"/>
      <c s="10" r="O516">
        <v>7.4083</v>
      </c>
      <c s="13" r="P516">
        <v>-0.389</v>
      </c>
      <c s="13" r="Q516">
        <v>-330.16</v>
      </c>
      <c s="13" r="R516">
        <v>2447.91</v>
      </c>
      <c s="13" r="S516">
        <v>0.12</v>
      </c>
      <c s="11" r="T516">
        <f>IF((O516=0),(W516*8),((R516/O516)*8))</f>
        <v>2643.42426737578</v>
      </c>
      <c s="11" r="U516">
        <f>IF((T516=0),0,(R516/T516))</f>
        <v>0.9260375</v>
      </c>
      <c s="4" r="V516"/>
      <c s="13" r="W516">
        <v>40</v>
      </c>
      <c s="24" r="X516">
        <v>0.713</v>
      </c>
    </row>
    <row r="517">
      <c s="16" r="A517">
        <v>40746.4583333333</v>
      </c>
      <c s="6" r="B517">
        <f>A517+time(5,0,0)</f>
        <v>40746.6666666667</v>
      </c>
      <c s="19" r="C517">
        <f>date(year(B517),month(B517),day(B517))</f>
        <v>40746</v>
      </c>
      <c s="17" r="D517">
        <f>hour(B517)</f>
        <v>16</v>
      </c>
      <c s="28" r="E517">
        <f>(8-G517)-M517</f>
        <v>8</v>
      </c>
      <c s="10" r="F517">
        <v>8</v>
      </c>
      <c s="21" r="G517">
        <v>0</v>
      </c>
      <c t="str" s="21" r="H517">
        <f>concat("AESbid:",(E517*1000))</f>
        <v>AESbid:8000</v>
      </c>
      <c t="str" s="21" r="I517">
        <f>concat("NYISOsched:",(F517*1000))</f>
        <v>NYISOsched:8000</v>
      </c>
      <c t="s" s="21" r="J517">
        <v>21</v>
      </c>
      <c t="str" s="21" r="K517">
        <f>concat("Planned:",(M517*1000))</f>
        <v>Planned:0</v>
      </c>
      <c t="str" s="5" r="L517">
        <f>concat("Settled:",(O517*1000))</f>
        <v>Settled:7812.2</v>
      </c>
      <c s="21" r="M517">
        <v>0</v>
      </c>
      <c s="3" r="N517"/>
      <c s="10" r="O517">
        <v>7.8122</v>
      </c>
      <c s="13" r="P517">
        <v>0.01</v>
      </c>
      <c s="13" r="Q517">
        <v>4.56</v>
      </c>
      <c s="13" r="R517">
        <v>2027.09</v>
      </c>
      <c s="13" r="S517">
        <v>0.12</v>
      </c>
      <c s="11" r="T517">
        <f>IF((O517=0),(W517*8),((R517/O517)*8))</f>
        <v>2075.81987148306</v>
      </c>
      <c s="11" r="U517">
        <f>IF((T517=0),0,(R517/T517))</f>
        <v>0.976525</v>
      </c>
      <c s="4" r="V517"/>
      <c s="13" r="W517">
        <v>75</v>
      </c>
      <c s="24" r="X517">
        <v>0.66</v>
      </c>
    </row>
    <row r="518">
      <c s="16" r="A518">
        <v>40746.5</v>
      </c>
      <c s="6" r="B518">
        <f>A518+time(5,0,0)</f>
        <v>40746.7083333333</v>
      </c>
      <c s="19" r="C518">
        <f>date(year(B518),month(B518),day(B518))</f>
        <v>40746</v>
      </c>
      <c s="17" r="D518">
        <f>hour(B518)</f>
        <v>17</v>
      </c>
      <c s="28" r="E518">
        <f>(8-G518)-M518</f>
        <v>8</v>
      </c>
      <c s="10" r="F518">
        <v>8</v>
      </c>
      <c s="21" r="G518">
        <v>0</v>
      </c>
      <c t="str" s="21" r="H518">
        <f>concat("AESbid:",(E518*1000))</f>
        <v>AESbid:8000</v>
      </c>
      <c t="str" s="21" r="I518">
        <f>concat("NYISOsched:",(F518*1000))</f>
        <v>NYISOsched:8000</v>
      </c>
      <c t="s" s="21" r="J518">
        <v>21</v>
      </c>
      <c t="str" s="21" r="K518">
        <f>concat("Planned:",(M518*1000))</f>
        <v>Planned:0</v>
      </c>
      <c t="str" s="5" r="L518">
        <f>concat("Settled:",(O518*1000))</f>
        <v>Settled:7140.799999999999</v>
      </c>
      <c s="21" r="M518">
        <v>0</v>
      </c>
      <c s="3" r="N518"/>
      <c s="10" r="O518">
        <v>7.1408</v>
      </c>
      <c s="13" r="P518">
        <v>-0.845</v>
      </c>
      <c s="13" r="Q518">
        <v>-329.48</v>
      </c>
      <c s="13" r="R518">
        <v>1907.64</v>
      </c>
      <c s="13" r="S518">
        <v>0.13</v>
      </c>
      <c s="11" r="T518">
        <f>IF((O518=0),(W518*8),((R518/O518)*8))</f>
        <v>2137.17230562402</v>
      </c>
      <c s="11" r="U518">
        <f>IF((T518=0),0,(R518/T518))</f>
        <v>0.8926</v>
      </c>
      <c s="4" r="V518"/>
      <c s="13" r="W518">
        <v>75</v>
      </c>
      <c s="24" r="X518">
        <v>0.72</v>
      </c>
    </row>
    <row r="519">
      <c s="16" r="A519">
        <v>40746.5416666667</v>
      </c>
      <c s="6" r="B519">
        <f>A519+time(5,0,0)</f>
        <v>40746.75</v>
      </c>
      <c s="19" r="C519">
        <f>date(year(B519),month(B519),day(B519))</f>
        <v>40746</v>
      </c>
      <c s="17" r="D519">
        <f>hour(B519)</f>
        <v>18</v>
      </c>
      <c s="28" r="E519">
        <f>(8-G519)-M519</f>
        <v>8</v>
      </c>
      <c s="10" r="F519">
        <v>8</v>
      </c>
      <c s="21" r="G519">
        <v>0</v>
      </c>
      <c t="str" s="21" r="H519">
        <f>concat("AESbid:",(E519*1000))</f>
        <v>AESbid:8000</v>
      </c>
      <c t="str" s="21" r="I519">
        <f>concat("NYISOsched:",(F519*1000))</f>
        <v>NYISOsched:8000</v>
      </c>
      <c t="s" s="21" r="J519">
        <v>21</v>
      </c>
      <c t="str" s="21" r="K519">
        <f>concat("Planned:",(M519*1000))</f>
        <v>Planned:0</v>
      </c>
      <c t="str" s="5" r="L519">
        <f>concat("Settled:",(O519*1000))</f>
        <v>Settled:7416.7</v>
      </c>
      <c s="21" r="M519">
        <v>0</v>
      </c>
      <c s="3" r="N519"/>
      <c s="10" r="O519">
        <v>7.4167</v>
      </c>
      <c s="13" r="P519">
        <v>-0.05</v>
      </c>
      <c s="13" r="Q519">
        <v>-8.37</v>
      </c>
      <c s="13" r="R519">
        <v>1731.7</v>
      </c>
      <c s="13" r="S519">
        <v>0.18</v>
      </c>
      <c s="11" r="T519">
        <f>IF((O519=0),(W519*8),((R519/O519)*8))</f>
        <v>1867.89272857201</v>
      </c>
      <c s="11" r="U519">
        <f>IF((T519=0),0,(R519/T519))</f>
        <v>0.9270875</v>
      </c>
      <c s="4" r="V519"/>
      <c s="13" r="W519">
        <v>78.7</v>
      </c>
      <c s="24" r="X519">
        <v>1.02</v>
      </c>
    </row>
    <row r="520">
      <c s="16" r="A520">
        <v>40746.5833333333</v>
      </c>
      <c s="6" r="B520">
        <f>A520+time(5,0,0)</f>
        <v>40746.7916666667</v>
      </c>
      <c s="19" r="C520">
        <f>date(year(B520),month(B520),day(B520))</f>
        <v>40746</v>
      </c>
      <c s="17" r="D520">
        <f>hour(B520)</f>
        <v>19</v>
      </c>
      <c s="28" r="E520">
        <f>(8-G520)-M520</f>
        <v>8</v>
      </c>
      <c s="10" r="F520">
        <v>8</v>
      </c>
      <c s="21" r="G520">
        <v>0</v>
      </c>
      <c t="str" s="21" r="H520">
        <f>concat("AESbid:",(E520*1000))</f>
        <v>AESbid:8000</v>
      </c>
      <c t="str" s="21" r="I520">
        <f>concat("NYISOsched:",(F520*1000))</f>
        <v>NYISOsched:8000</v>
      </c>
      <c t="s" s="21" r="J520">
        <v>21</v>
      </c>
      <c t="str" s="21" r="K520">
        <f>concat("Planned:",(M520*1000))</f>
        <v>Planned:0</v>
      </c>
      <c t="str" s="5" r="L520">
        <f>concat("Settled:",(O520*1000))</f>
        <v>Settled:7415.8</v>
      </c>
      <c s="21" r="M520">
        <v>0</v>
      </c>
      <c s="3" r="N520"/>
      <c s="10" r="O520">
        <v>7.4158</v>
      </c>
      <c s="13" r="P520">
        <v>-0.151</v>
      </c>
      <c s="13" r="Q520">
        <v>-24.99</v>
      </c>
      <c s="13" r="R520">
        <v>3663.93</v>
      </c>
      <c s="13" r="S520">
        <v>0.22</v>
      </c>
      <c s="11" r="T520">
        <f>IF((O520=0),(W520*8),((R520/O520)*8))</f>
        <v>3952.56614256048</v>
      </c>
      <c s="11" r="U520">
        <f>IF((T520=0),0,(R520/T520))</f>
        <v>0.926975</v>
      </c>
      <c s="4" r="V520"/>
      <c s="13" r="W520">
        <v>80.5</v>
      </c>
      <c s="24" r="X520">
        <v>1.243</v>
      </c>
    </row>
    <row r="521">
      <c s="16" r="A521">
        <v>40746.625</v>
      </c>
      <c s="6" r="B521">
        <f>A521+time(5,0,0)</f>
        <v>40746.8333333333</v>
      </c>
      <c s="19" r="C521">
        <f>date(year(B521),month(B521),day(B521))</f>
        <v>40746</v>
      </c>
      <c s="17" r="D521">
        <f>hour(B521)</f>
        <v>20</v>
      </c>
      <c s="28" r="E521">
        <f>(8-G521)-M521</f>
        <v>8</v>
      </c>
      <c s="10" r="F521">
        <v>8</v>
      </c>
      <c s="21" r="G521">
        <v>0</v>
      </c>
      <c t="str" s="21" r="H521">
        <f>concat("AESbid:",(E521*1000))</f>
        <v>AESbid:8000</v>
      </c>
      <c t="str" s="21" r="I521">
        <f>concat("NYISOsched:",(F521*1000))</f>
        <v>NYISOsched:8000</v>
      </c>
      <c t="s" s="21" r="J521">
        <v>21</v>
      </c>
      <c t="str" s="21" r="K521">
        <f>concat("Planned:",(M521*1000))</f>
        <v>Planned:0</v>
      </c>
      <c t="str" s="5" r="L521">
        <f>concat("Settled:",(O521*1000))</f>
        <v>Settled:7510.7</v>
      </c>
      <c s="21" r="M521">
        <v>0</v>
      </c>
      <c s="3" r="N521"/>
      <c s="10" r="O521">
        <v>7.5107</v>
      </c>
      <c s="13" r="P521">
        <v>-0.518</v>
      </c>
      <c s="13" r="Q521">
        <v>-55.99</v>
      </c>
      <c s="13" r="R521">
        <v>1762.65</v>
      </c>
      <c s="13" r="S521">
        <v>0.12</v>
      </c>
      <c s="11" r="T521">
        <f>IF((O521=0),(W521*8),((R521/O521)*8))</f>
        <v>1877.48145978404</v>
      </c>
      <c s="11" r="U521">
        <f>IF((T521=0),0,(R521/T521))</f>
        <v>0.9388375</v>
      </c>
      <c s="4" r="V521"/>
      <c s="13" r="W521">
        <v>80.5</v>
      </c>
      <c s="24" r="X521">
        <v>0.689</v>
      </c>
    </row>
    <row r="522">
      <c s="16" r="A522">
        <v>40746.6666666667</v>
      </c>
      <c s="6" r="B522">
        <f>A522+time(5,0,0)</f>
        <v>40746.875</v>
      </c>
      <c s="19" r="C522">
        <f>date(year(B522),month(B522),day(B522))</f>
        <v>40746</v>
      </c>
      <c s="17" r="D522">
        <f>hour(B522)</f>
        <v>21</v>
      </c>
      <c s="28" r="E522">
        <f>(8-G522)-M522</f>
        <v>8</v>
      </c>
      <c s="10" r="F522">
        <v>8</v>
      </c>
      <c s="21" r="G522">
        <v>0</v>
      </c>
      <c t="str" s="21" r="H522">
        <f>concat("AESbid:",(E522*1000))</f>
        <v>AESbid:8000</v>
      </c>
      <c t="str" s="21" r="I522">
        <f>concat("NYISOsched:",(F522*1000))</f>
        <v>NYISOsched:8000</v>
      </c>
      <c t="s" s="21" r="J522">
        <v>21</v>
      </c>
      <c t="str" s="21" r="K522">
        <f>concat("Planned:",(M522*1000))</f>
        <v>Planned:0</v>
      </c>
      <c t="str" s="5" r="L522">
        <f>concat("Settled:",(O522*1000))</f>
        <v>Settled:7655.8</v>
      </c>
      <c s="21" r="M522">
        <v>0</v>
      </c>
      <c s="3" r="N522"/>
      <c s="10" r="O522">
        <v>7.6558</v>
      </c>
      <c s="13" r="P522">
        <v>-0.376</v>
      </c>
      <c s="13" r="Q522">
        <v>-86.48</v>
      </c>
      <c s="13" r="R522">
        <v>1450.48</v>
      </c>
      <c s="13" r="S522">
        <v>0.1</v>
      </c>
      <c s="11" r="T522">
        <f>IF((O522=0),(W522*8),((R522/O522)*8))</f>
        <v>1515.69267744716</v>
      </c>
      <c s="11" r="U522">
        <f>IF((T522=0),0,(R522/T522))</f>
        <v>0.956975</v>
      </c>
      <c s="4" r="V522"/>
      <c s="13" r="W522">
        <v>81.41</v>
      </c>
      <c s="24" r="X522">
        <v>0.55</v>
      </c>
    </row>
    <row r="523">
      <c s="16" r="A523">
        <v>40746.7083333333</v>
      </c>
      <c s="6" r="B523">
        <f>A523+time(5,0,0)</f>
        <v>40746.9166666667</v>
      </c>
      <c s="19" r="C523">
        <f>date(year(B523),month(B523),day(B523))</f>
        <v>40746</v>
      </c>
      <c s="17" r="D523">
        <f>hour(B523)</f>
        <v>22</v>
      </c>
      <c s="28" r="E523">
        <f>(8-G523)-M523</f>
        <v>8</v>
      </c>
      <c s="10" r="F523">
        <v>8</v>
      </c>
      <c s="21" r="G523">
        <v>0</v>
      </c>
      <c t="str" s="21" r="H523">
        <f>concat("AESbid:",(E523*1000))</f>
        <v>AESbid:8000</v>
      </c>
      <c t="str" s="21" r="I523">
        <f>concat("NYISOsched:",(F523*1000))</f>
        <v>NYISOsched:8000</v>
      </c>
      <c t="s" s="21" r="J523">
        <v>21</v>
      </c>
      <c t="str" s="21" r="K523">
        <f>concat("Planned:",(M523*1000))</f>
        <v>Planned:0</v>
      </c>
      <c t="str" s="5" r="L523">
        <f>concat("Settled:",(O523*1000))</f>
        <v>Settled:7908.299999999999</v>
      </c>
      <c s="21" r="M523">
        <v>0</v>
      </c>
      <c s="3" r="N523"/>
      <c s="10" r="O523">
        <v>7.9083</v>
      </c>
      <c s="13" r="P523">
        <v>-0.339</v>
      </c>
      <c s="13" r="Q523">
        <v>-31.65</v>
      </c>
      <c s="13" r="R523">
        <v>875.95</v>
      </c>
      <c s="13" r="S523">
        <v>0.19</v>
      </c>
      <c s="11" r="T523">
        <f>IF((O523=0),(W523*8),((R523/O523)*8))</f>
        <v>886.107001504748</v>
      </c>
      <c s="11" r="U523">
        <f>IF((T523=0),0,(R523/T523))</f>
        <v>0.9885375</v>
      </c>
      <c s="4" r="V523"/>
      <c s="13" r="W523">
        <v>76.5</v>
      </c>
      <c s="24" r="X523">
        <v>1.063</v>
      </c>
    </row>
    <row r="524">
      <c s="16" r="A524">
        <v>40746.75</v>
      </c>
      <c s="6" r="B524">
        <f>A524+time(5,0,0)</f>
        <v>40746.9583333333</v>
      </c>
      <c s="19" r="C524">
        <f>date(year(B524),month(B524),day(B524))</f>
        <v>40746</v>
      </c>
      <c s="17" r="D524">
        <f>hour(B524)</f>
        <v>23</v>
      </c>
      <c s="28" r="E524">
        <f>(8-G524)-M524</f>
        <v>8</v>
      </c>
      <c s="10" r="F524">
        <v>8</v>
      </c>
      <c s="21" r="G524">
        <v>0</v>
      </c>
      <c t="str" s="21" r="H524">
        <f>concat("AESbid:",(E524*1000))</f>
        <v>AESbid:8000</v>
      </c>
      <c t="str" s="21" r="I524">
        <f>concat("NYISOsched:",(F524*1000))</f>
        <v>NYISOsched:8000</v>
      </c>
      <c t="s" s="21" r="J524">
        <v>21</v>
      </c>
      <c t="str" s="21" r="K524">
        <f>concat("Planned:",(M524*1000))</f>
        <v>Planned:0</v>
      </c>
      <c t="str" s="5" r="L524">
        <f>concat("Settled:",(O524*1000))</f>
        <v>Settled:7491.7</v>
      </c>
      <c s="21" r="M524">
        <v>0</v>
      </c>
      <c s="3" r="N524"/>
      <c s="10" r="O524">
        <v>7.4917</v>
      </c>
      <c s="13" r="P524">
        <v>-0.946</v>
      </c>
      <c s="13" r="Q524">
        <v>-160.31</v>
      </c>
      <c s="13" r="R524">
        <v>1231.5</v>
      </c>
      <c s="13" r="S524">
        <v>0.05</v>
      </c>
      <c s="11" r="T524">
        <f>IF((O524=0),(W524*8),((R524/O524)*8))</f>
        <v>1315.05532789621</v>
      </c>
      <c s="11" r="U524">
        <f>IF((T524=0),0,(R524/T524))</f>
        <v>0.9364625</v>
      </c>
      <c s="4" r="V524"/>
      <c s="13" r="W524">
        <v>75</v>
      </c>
      <c s="24" r="X524">
        <v>0.29</v>
      </c>
    </row>
    <row r="525">
      <c s="16" r="A525">
        <v>40746.7916666667</v>
      </c>
      <c s="19" r="B525">
        <f>A525+time(5,0,0)</f>
        <v>40747</v>
      </c>
      <c s="19" r="C525">
        <f>date(year(B525),month(B525),day(B525))</f>
        <v>40747</v>
      </c>
      <c s="17" r="D525">
        <f>hour(B525)</f>
        <v>0</v>
      </c>
      <c s="28" r="E525">
        <f>(8-G525)-M525</f>
        <v>8</v>
      </c>
      <c s="10" r="F525">
        <v>8</v>
      </c>
      <c s="21" r="G525">
        <v>0</v>
      </c>
      <c t="str" s="21" r="H525">
        <f>concat("AESbid:",(E525*1000))</f>
        <v>AESbid:8000</v>
      </c>
      <c t="str" s="21" r="I525">
        <f>concat("NYISOsched:",(F525*1000))</f>
        <v>NYISOsched:8000</v>
      </c>
      <c t="s" s="21" r="J525">
        <v>21</v>
      </c>
      <c t="str" s="21" r="K525">
        <f>concat("Planned:",(M525*1000))</f>
        <v>Planned:0</v>
      </c>
      <c t="str" s="5" r="L525">
        <f>concat("Settled:",(O525*1000))</f>
        <v>Settled:8000</v>
      </c>
      <c s="21" r="M525">
        <v>0</v>
      </c>
      <c s="3" r="N525"/>
      <c s="10" r="O525">
        <v>8</v>
      </c>
      <c s="13" r="P525">
        <v>-0.358</v>
      </c>
      <c s="13" r="Q525">
        <v>-62.22</v>
      </c>
      <c s="13" r="R525">
        <v>991.87</v>
      </c>
      <c s="13" r="S525">
        <v>0.07</v>
      </c>
      <c s="11" r="T525">
        <f>IF((O525=0),(W525*8),((R525/O525)*8))</f>
        <v>991.87</v>
      </c>
      <c s="11" r="U525">
        <f>IF((T525=0),0,(R525/T525))</f>
        <v>1</v>
      </c>
      <c s="4" r="V525"/>
      <c s="13" r="W525">
        <v>75</v>
      </c>
      <c s="24" r="X525">
        <v>0.403</v>
      </c>
    </row>
    <row r="526">
      <c s="16" r="A526">
        <v>40746.8333333333</v>
      </c>
      <c s="6" r="B526">
        <f>A526+time(5,0,0)</f>
        <v>40747.0416666667</v>
      </c>
      <c s="19" r="C526">
        <f>date(year(B526),month(B526),day(B526))</f>
        <v>40747</v>
      </c>
      <c s="17" r="D526">
        <f>hour(B526)</f>
        <v>1</v>
      </c>
      <c s="28" r="E526">
        <f>(8-G526)-M526</f>
        <v>8</v>
      </c>
      <c s="10" r="F526">
        <v>8</v>
      </c>
      <c s="21" r="G526">
        <v>0</v>
      </c>
      <c t="str" s="21" r="H526">
        <f>concat("AESbid:",(E526*1000))</f>
        <v>AESbid:8000</v>
      </c>
      <c t="str" s="21" r="I526">
        <f>concat("NYISOsched:",(F526*1000))</f>
        <v>NYISOsched:8000</v>
      </c>
      <c t="s" s="21" r="J526">
        <v>21</v>
      </c>
      <c t="str" s="21" r="K526">
        <f>concat("Planned:",(M526*1000))</f>
        <v>Planned:0</v>
      </c>
      <c t="str" s="5" r="L526">
        <f>concat("Settled:",(O526*1000))</f>
        <v>Settled:7741.7</v>
      </c>
      <c s="21" r="M526">
        <v>0</v>
      </c>
      <c s="3" r="N526"/>
      <c s="10" r="O526">
        <v>7.7417</v>
      </c>
      <c s="13" r="P526">
        <v>-0.285</v>
      </c>
      <c s="13" r="Q526">
        <v>-69.87</v>
      </c>
      <c s="13" r="R526">
        <v>1418.68</v>
      </c>
      <c s="13" r="S526">
        <v>0.15</v>
      </c>
      <c s="11" r="T526">
        <f>IF((O526=0),(W526*8),((R526/O526)*8))</f>
        <v>1466.01392459021</v>
      </c>
      <c s="11" r="U526">
        <f>IF((T526=0),0,(R526/T526))</f>
        <v>0.9677125</v>
      </c>
      <c s="4" r="V526"/>
      <c s="13" r="W526">
        <v>70</v>
      </c>
      <c s="24" r="X526">
        <v>0.845</v>
      </c>
    </row>
    <row r="527">
      <c s="16" r="A527">
        <v>40746.875</v>
      </c>
      <c s="6" r="B527">
        <f>A527+time(5,0,0)</f>
        <v>40747.0833333333</v>
      </c>
      <c s="19" r="C527">
        <f>date(year(B527),month(B527),day(B527))</f>
        <v>40747</v>
      </c>
      <c s="17" r="D527">
        <f>hour(B527)</f>
        <v>2</v>
      </c>
      <c s="28" r="E527">
        <f>(8-G527)-M527</f>
        <v>8</v>
      </c>
      <c s="10" r="F527">
        <v>8</v>
      </c>
      <c s="21" r="G527">
        <v>0</v>
      </c>
      <c t="str" s="21" r="H527">
        <f>concat("AESbid:",(E527*1000))</f>
        <v>AESbid:8000</v>
      </c>
      <c t="str" s="21" r="I527">
        <f>concat("NYISOsched:",(F527*1000))</f>
        <v>NYISOsched:8000</v>
      </c>
      <c t="s" s="21" r="J527">
        <v>21</v>
      </c>
      <c t="str" s="21" r="K527">
        <f>concat("Planned:",(M527*1000))</f>
        <v>Planned:0</v>
      </c>
      <c t="str" s="5" r="L527">
        <f>concat("Settled:",(O527*1000))</f>
        <v>Settled:7866.7</v>
      </c>
      <c s="21" r="M527">
        <v>0</v>
      </c>
      <c s="3" r="N527"/>
      <c s="10" r="O527">
        <v>7.8667</v>
      </c>
      <c s="13" r="P527">
        <v>0.084</v>
      </c>
      <c s="13" r="Q527">
        <v>10.85</v>
      </c>
      <c s="13" r="R527">
        <v>450.13</v>
      </c>
      <c s="13" r="S527">
        <v>0.11</v>
      </c>
      <c s="11" r="T527">
        <f>IF((O527=0),(W527*8),((R527/O527)*8))</f>
        <v>457.757382383973</v>
      </c>
      <c s="11" r="U527">
        <f>IF((T527=0),0,(R527/T527))</f>
        <v>0.9833375</v>
      </c>
      <c s="4" r="V527"/>
      <c s="13" r="W527">
        <v>21.49</v>
      </c>
      <c s="24" r="X527">
        <v>0.648</v>
      </c>
    </row>
    <row r="528">
      <c s="16" r="A528">
        <v>40746.9166666667</v>
      </c>
      <c s="6" r="B528">
        <f>A528+time(5,0,0)</f>
        <v>40747.125</v>
      </c>
      <c s="19" r="C528">
        <f>date(year(B528),month(B528),day(B528))</f>
        <v>40747</v>
      </c>
      <c s="17" r="D528">
        <f>hour(B528)</f>
        <v>3</v>
      </c>
      <c s="28" r="E528">
        <f>(8-G528)-M528</f>
        <v>8</v>
      </c>
      <c s="10" r="F528">
        <v>8</v>
      </c>
      <c s="21" r="G528">
        <v>0</v>
      </c>
      <c t="str" s="21" r="H528">
        <f>concat("AESbid:",(E528*1000))</f>
        <v>AESbid:8000</v>
      </c>
      <c t="str" s="21" r="I528">
        <f>concat("NYISOsched:",(F528*1000))</f>
        <v>NYISOsched:8000</v>
      </c>
      <c t="s" s="21" r="J528">
        <v>21</v>
      </c>
      <c t="str" s="21" r="K528">
        <f>concat("Planned:",(M528*1000))</f>
        <v>Planned:0</v>
      </c>
      <c t="str" s="5" r="L528">
        <f>concat("Settled:",(O528*1000))</f>
        <v>Settled:7916.7</v>
      </c>
      <c s="21" r="M528">
        <v>0</v>
      </c>
      <c s="3" r="N528"/>
      <c s="10" r="O528">
        <v>7.9167</v>
      </c>
      <c s="13" r="P528">
        <v>-0.307</v>
      </c>
      <c s="13" r="Q528">
        <v>-27.04</v>
      </c>
      <c s="13" r="R528">
        <v>85.31</v>
      </c>
      <c s="13" r="S528">
        <v>0.16</v>
      </c>
      <c s="11" r="T528">
        <f>IF((O528=0),(W528*8),((R528/O528)*8))</f>
        <v>86.2076370204757</v>
      </c>
      <c s="11" r="U528">
        <f>IF((T528=0),0,(R528/T528))</f>
        <v>0.9895875</v>
      </c>
      <c s="4" r="V528"/>
      <c s="13" r="W528">
        <v>11.73</v>
      </c>
      <c s="24" r="X528">
        <v>0.943</v>
      </c>
    </row>
    <row r="529">
      <c s="16" r="A529">
        <v>40746.9583333333</v>
      </c>
      <c s="6" r="B529">
        <f>A529+time(5,0,0)</f>
        <v>40747.1666666667</v>
      </c>
      <c s="19" r="C529">
        <f>date(year(B529),month(B529),day(B529))</f>
        <v>40747</v>
      </c>
      <c s="17" r="D529">
        <f>hour(B529)</f>
        <v>4</v>
      </c>
      <c s="28" r="E529">
        <f>(8-G529)-M529</f>
        <v>8</v>
      </c>
      <c s="10" r="F529">
        <v>8</v>
      </c>
      <c s="21" r="G529">
        <v>0</v>
      </c>
      <c t="str" s="21" r="H529">
        <f>concat("AESbid:",(E529*1000))</f>
        <v>AESbid:8000</v>
      </c>
      <c t="str" s="21" r="I529">
        <f>concat("NYISOsched:",(F529*1000))</f>
        <v>NYISOsched:8000</v>
      </c>
      <c t="s" s="21" r="J529">
        <v>21</v>
      </c>
      <c t="str" s="21" r="K529">
        <f>concat("Planned:",(M529*1000))</f>
        <v>Planned:0</v>
      </c>
      <c t="str" s="5" r="L529">
        <f>concat("Settled:",(O529*1000))</f>
        <v>Settled:7941.7</v>
      </c>
      <c s="21" r="M529">
        <v>0</v>
      </c>
      <c s="3" r="N529"/>
      <c s="10" r="O529">
        <v>7.9417</v>
      </c>
      <c s="13" r="P529">
        <v>-0.617</v>
      </c>
      <c s="13" r="Q529">
        <v>-50.27</v>
      </c>
      <c s="13" r="R529">
        <v>76.99</v>
      </c>
      <c s="13" r="S529">
        <v>0.1</v>
      </c>
      <c s="11" r="T529">
        <f>IF((O529=0),(W529*8),((R529/O529)*8))</f>
        <v>77.5551833990204</v>
      </c>
      <c s="11" r="U529">
        <f>IF((T529=0),0,(R529/T529))</f>
        <v>0.9927125</v>
      </c>
      <c s="4" r="V529"/>
      <c s="13" r="W529">
        <v>8.71</v>
      </c>
      <c s="24" r="X529">
        <v>0.581</v>
      </c>
    </row>
    <row r="530">
      <c s="16" r="A530">
        <v>40747</v>
      </c>
      <c s="6" r="B530">
        <f>A530+time(5,0,0)</f>
        <v>40747.2083333333</v>
      </c>
      <c s="19" r="C530">
        <f>date(year(B530),month(B530),day(B530))</f>
        <v>40747</v>
      </c>
      <c s="17" r="D530">
        <f>hour(B530)</f>
        <v>5</v>
      </c>
      <c s="28" r="E530">
        <f>(8-G530)-M530</f>
        <v>8</v>
      </c>
      <c s="10" r="F530">
        <v>8</v>
      </c>
      <c s="21" r="G530">
        <v>0</v>
      </c>
      <c t="str" s="21" r="H530">
        <f>concat("AESbid:",(E530*1000))</f>
        <v>AESbid:8000</v>
      </c>
      <c t="str" s="21" r="I530">
        <f>concat("NYISOsched:",(F530*1000))</f>
        <v>NYISOsched:8000</v>
      </c>
      <c t="s" s="21" r="J530">
        <v>21</v>
      </c>
      <c t="str" s="21" r="K530">
        <f>concat("Planned:",(M530*1000))</f>
        <v>Planned:0</v>
      </c>
      <c t="str" s="5" r="L530">
        <f>concat("Settled:",(O530*1000))</f>
        <v>Settled:8000</v>
      </c>
      <c s="21" r="M530">
        <v>0</v>
      </c>
      <c s="3" r="N530"/>
      <c s="10" r="O530">
        <v>8</v>
      </c>
      <c s="13" r="P530">
        <v>-0.117</v>
      </c>
      <c s="13" r="Q530">
        <v>-10.15</v>
      </c>
      <c s="13" r="R530">
        <v>64</v>
      </c>
      <c s="13" r="S530">
        <v>0.11</v>
      </c>
      <c s="11" r="T530">
        <f>IF((O530=0),(W530*8),((R530/O530)*8))</f>
        <v>64</v>
      </c>
      <c s="11" r="U530">
        <f>IF((T530=0),0,(R530/T530))</f>
        <v>1</v>
      </c>
      <c s="4" r="V530"/>
      <c s="13" r="W530">
        <v>8</v>
      </c>
      <c s="24" r="X530">
        <v>0.641</v>
      </c>
    </row>
    <row r="531">
      <c s="16" r="A531">
        <v>40747.0416666667</v>
      </c>
      <c s="6" r="B531">
        <f>A531+time(5,0,0)</f>
        <v>40747.25</v>
      </c>
      <c s="19" r="C531">
        <f>date(year(B531),month(B531),day(B531))</f>
        <v>40747</v>
      </c>
      <c s="17" r="D531">
        <f>hour(B531)</f>
        <v>6</v>
      </c>
      <c s="28" r="E531">
        <f>(8-G531)-M531</f>
        <v>8</v>
      </c>
      <c s="10" r="F531">
        <v>8</v>
      </c>
      <c s="21" r="G531">
        <v>0</v>
      </c>
      <c t="str" s="21" r="H531">
        <f>concat("AESbid:",(E531*1000))</f>
        <v>AESbid:8000</v>
      </c>
      <c t="str" s="21" r="I531">
        <f>concat("NYISOsched:",(F531*1000))</f>
        <v>NYISOsched:8000</v>
      </c>
      <c t="s" s="21" r="J531">
        <v>21</v>
      </c>
      <c t="str" s="21" r="K531">
        <f>concat("Planned:",(M531*1000))</f>
        <v>Planned:0</v>
      </c>
      <c t="str" s="5" r="L531">
        <f>concat("Settled:",(O531*1000))</f>
        <v>Settled:7883.3</v>
      </c>
      <c s="21" r="M531">
        <v>0</v>
      </c>
      <c s="3" r="N531"/>
      <c s="10" r="O531">
        <v>7.8833</v>
      </c>
      <c s="13" r="P531">
        <v>-1.109</v>
      </c>
      <c s="13" r="Q531">
        <v>-114.45</v>
      </c>
      <c s="13" r="R531">
        <v>63.07</v>
      </c>
      <c s="13" r="S531">
        <v>0.08</v>
      </c>
      <c s="11" r="T531">
        <f>IF((O531=0),(W531*8),((R531/O531)*8))</f>
        <v>64.0036532924029</v>
      </c>
      <c s="11" r="U531">
        <f>IF((T531=0),0,(R531/T531))</f>
        <v>0.9854125</v>
      </c>
      <c s="4" r="V531"/>
      <c s="13" r="W531">
        <v>8</v>
      </c>
      <c s="24" r="X531">
        <v>0.475</v>
      </c>
    </row>
    <row r="532">
      <c s="16" r="A532">
        <v>40747.0833333333</v>
      </c>
      <c s="6" r="B532">
        <f>A532+time(5,0,0)</f>
        <v>40747.2916666667</v>
      </c>
      <c s="19" r="C532">
        <f>date(year(B532),month(B532),day(B532))</f>
        <v>40747</v>
      </c>
      <c s="17" r="D532">
        <f>hour(B532)</f>
        <v>7</v>
      </c>
      <c s="28" r="E532">
        <f>(8-G532)-M532</f>
        <v>8</v>
      </c>
      <c s="10" r="F532">
        <v>8</v>
      </c>
      <c s="21" r="G532">
        <v>0</v>
      </c>
      <c t="str" s="21" r="H532">
        <f>concat("AESbid:",(E532*1000))</f>
        <v>AESbid:8000</v>
      </c>
      <c t="str" s="21" r="I532">
        <f>concat("NYISOsched:",(F532*1000))</f>
        <v>NYISOsched:8000</v>
      </c>
      <c t="s" s="21" r="J532">
        <v>21</v>
      </c>
      <c t="str" s="21" r="K532">
        <f>concat("Planned:",(M532*1000))</f>
        <v>Planned:0</v>
      </c>
      <c t="str" s="5" r="L532">
        <f>concat("Settled:",(O532*1000))</f>
        <v>Settled:8000</v>
      </c>
      <c s="21" r="M532">
        <v>0</v>
      </c>
      <c s="3" r="N532"/>
      <c s="10" r="O532">
        <v>8</v>
      </c>
      <c s="13" r="P532">
        <v>0.007</v>
      </c>
      <c s="13" r="Q532">
        <v>0.39</v>
      </c>
      <c s="13" r="R532">
        <v>31.12</v>
      </c>
      <c s="13" r="S532">
        <v>0.06</v>
      </c>
      <c s="11" r="T532">
        <f>IF((O532=0),(W532*8),((R532/O532)*8))</f>
        <v>31.12</v>
      </c>
      <c s="11" r="U532">
        <f>IF((T532=0),0,(R532/T532))</f>
        <v>1</v>
      </c>
      <c s="4" r="V532"/>
      <c s="13" r="W532">
        <v>8</v>
      </c>
      <c s="24" r="X532">
        <v>0.336</v>
      </c>
    </row>
    <row r="533">
      <c s="16" r="A533">
        <v>40747.125</v>
      </c>
      <c s="6" r="B533">
        <f>A533+time(5,0,0)</f>
        <v>40747.3333333333</v>
      </c>
      <c s="19" r="C533">
        <f>date(year(B533),month(B533),day(B533))</f>
        <v>40747</v>
      </c>
      <c s="17" r="D533">
        <f>hour(B533)</f>
        <v>8</v>
      </c>
      <c s="28" r="E533">
        <f>(8-G533)-M533</f>
        <v>8</v>
      </c>
      <c s="10" r="F533">
        <v>8</v>
      </c>
      <c s="21" r="G533">
        <v>0</v>
      </c>
      <c t="str" s="21" r="H533">
        <f>concat("AESbid:",(E533*1000))</f>
        <v>AESbid:8000</v>
      </c>
      <c t="str" s="21" r="I533">
        <f>concat("NYISOsched:",(F533*1000))</f>
        <v>NYISOsched:8000</v>
      </c>
      <c t="s" s="21" r="J533">
        <v>21</v>
      </c>
      <c t="str" s="21" r="K533">
        <f>concat("Planned:",(M533*1000))</f>
        <v>Planned:0</v>
      </c>
      <c t="str" s="5" r="L533">
        <f>concat("Settled:",(O533*1000))</f>
        <v>Settled:7883.3</v>
      </c>
      <c s="21" r="M533">
        <v>0</v>
      </c>
      <c s="3" r="N533"/>
      <c s="10" r="O533">
        <v>7.8833</v>
      </c>
      <c s="13" r="P533">
        <v>-0.682</v>
      </c>
      <c s="13" r="Q533">
        <v>-34.26</v>
      </c>
      <c s="13" r="R533">
        <v>37.43</v>
      </c>
      <c s="13" r="S533">
        <v>0.1</v>
      </c>
      <c s="11" r="T533">
        <f>IF((O533=0),(W533*8),((R533/O533)*8))</f>
        <v>37.9840929559956</v>
      </c>
      <c s="11" r="U533">
        <f>IF((T533=0),0,(R533/T533))</f>
        <v>0.9854125</v>
      </c>
      <c s="4" r="V533"/>
      <c s="13" r="W533">
        <v>8</v>
      </c>
      <c s="24" r="X533">
        <v>0.554</v>
      </c>
    </row>
    <row r="534">
      <c s="16" r="A534">
        <v>40747.1666666667</v>
      </c>
      <c s="6" r="B534">
        <f>A534+time(5,0,0)</f>
        <v>40747.375</v>
      </c>
      <c s="19" r="C534">
        <f>date(year(B534),month(B534),day(B534))</f>
        <v>40747</v>
      </c>
      <c s="17" r="D534">
        <f>hour(B534)</f>
        <v>9</v>
      </c>
      <c s="28" r="E534">
        <f>(8-G534)-M534</f>
        <v>8</v>
      </c>
      <c s="10" r="F534">
        <v>8</v>
      </c>
      <c s="21" r="G534">
        <v>0</v>
      </c>
      <c t="str" s="21" r="H534">
        <f>concat("AESbid:",(E534*1000))</f>
        <v>AESbid:8000</v>
      </c>
      <c t="str" s="21" r="I534">
        <f>concat("NYISOsched:",(F534*1000))</f>
        <v>NYISOsched:8000</v>
      </c>
      <c t="s" s="21" r="J534">
        <v>21</v>
      </c>
      <c t="str" s="21" r="K534">
        <f>concat("Planned:",(M534*1000))</f>
        <v>Planned:0</v>
      </c>
      <c t="str" s="5" r="L534">
        <f>concat("Settled:",(O534*1000))</f>
        <v>Settled:8000</v>
      </c>
      <c s="21" r="M534">
        <v>0</v>
      </c>
      <c s="3" r="N534"/>
      <c s="10" r="O534">
        <v>8</v>
      </c>
      <c s="13" r="P534">
        <v>0.273</v>
      </c>
      <c s="13" r="Q534">
        <v>12.34</v>
      </c>
      <c s="13" r="R534">
        <v>60.34</v>
      </c>
      <c s="13" r="S534">
        <v>0.26</v>
      </c>
      <c s="11" r="T534">
        <f>IF((O534=0),(W534*8),((R534/O534)*8))</f>
        <v>60.34</v>
      </c>
      <c s="11" r="U534">
        <f>IF((T534=0),0,(R534/T534))</f>
        <v>1</v>
      </c>
      <c s="4" r="V534"/>
      <c s="13" r="W534">
        <v>8</v>
      </c>
      <c s="24" r="X534">
        <v>1.466</v>
      </c>
    </row>
    <row r="535">
      <c s="16" r="A535">
        <v>40747.2083333333</v>
      </c>
      <c s="6" r="B535">
        <f>A535+time(5,0,0)</f>
        <v>40747.4166666667</v>
      </c>
      <c s="19" r="C535">
        <f>date(year(B535),month(B535),day(B535))</f>
        <v>40747</v>
      </c>
      <c s="17" r="D535">
        <f>hour(B535)</f>
        <v>10</v>
      </c>
      <c s="28" r="E535">
        <f>(8-G535)-M535</f>
        <v>8</v>
      </c>
      <c s="10" r="F535">
        <v>8</v>
      </c>
      <c s="21" r="G535">
        <v>0</v>
      </c>
      <c t="str" s="21" r="H535">
        <f>concat("AESbid:",(E535*1000))</f>
        <v>AESbid:8000</v>
      </c>
      <c t="str" s="21" r="I535">
        <f>concat("NYISOsched:",(F535*1000))</f>
        <v>NYISOsched:8000</v>
      </c>
      <c t="s" s="21" r="J535">
        <v>21</v>
      </c>
      <c t="str" s="21" r="K535">
        <f>concat("Planned:",(M535*1000))</f>
        <v>Planned:0</v>
      </c>
      <c t="str" s="5" r="L535">
        <f>concat("Settled:",(O535*1000))</f>
        <v>Settled:7875</v>
      </c>
      <c s="21" r="M535">
        <v>0</v>
      </c>
      <c s="3" r="N535"/>
      <c s="10" r="O535">
        <v>7.875</v>
      </c>
      <c s="13" r="P535">
        <v>-1.058</v>
      </c>
      <c s="13" r="Q535">
        <v>-44.74</v>
      </c>
      <c s="13" r="R535">
        <v>63</v>
      </c>
      <c s="13" r="S535">
        <v>0.02</v>
      </c>
      <c s="11" r="T535">
        <f>IF((O535=0),(W535*8),((R535/O535)*8))</f>
        <v>64</v>
      </c>
      <c s="11" r="U535">
        <f>IF((T535=0),0,(R535/T535))</f>
        <v>0.984375</v>
      </c>
      <c s="4" r="V535"/>
      <c s="13" r="W535">
        <v>11.26</v>
      </c>
      <c s="24" r="X535">
        <v>0.113</v>
      </c>
    </row>
    <row r="536">
      <c s="16" r="A536">
        <v>40747.25</v>
      </c>
      <c s="6" r="B536">
        <f>A536+time(5,0,0)</f>
        <v>40747.4583333333</v>
      </c>
      <c s="19" r="C536">
        <f>date(year(B536),month(B536),day(B536))</f>
        <v>40747</v>
      </c>
      <c s="17" r="D536">
        <f>hour(B536)</f>
        <v>11</v>
      </c>
      <c s="28" r="E536">
        <f>(8-G536)-M536</f>
        <v>8</v>
      </c>
      <c s="10" r="F536">
        <v>8</v>
      </c>
      <c s="21" r="G536">
        <v>0</v>
      </c>
      <c t="str" s="21" r="H536">
        <f>concat("AESbid:",(E536*1000))</f>
        <v>AESbid:8000</v>
      </c>
      <c t="str" s="21" r="I536">
        <f>concat("NYISOsched:",(F536*1000))</f>
        <v>NYISOsched:8000</v>
      </c>
      <c t="s" s="21" r="J536">
        <v>21</v>
      </c>
      <c t="str" s="21" r="K536">
        <f>concat("Planned:",(M536*1000))</f>
        <v>Planned:0</v>
      </c>
      <c t="str" s="5" r="L536">
        <f>concat("Settled:",(O536*1000))</f>
        <v>Settled:8000</v>
      </c>
      <c s="21" r="M536">
        <v>0</v>
      </c>
      <c s="3" r="N536"/>
      <c s="10" r="O536">
        <v>8</v>
      </c>
      <c s="13" r="P536">
        <v>-0.264</v>
      </c>
      <c s="13" r="Q536">
        <v>-11.76</v>
      </c>
      <c s="13" r="R536">
        <v>64</v>
      </c>
      <c s="13" r="S536">
        <v>0.09</v>
      </c>
      <c s="11" r="T536">
        <f>IF((O536=0),(W536*8),((R536/O536)*8))</f>
        <v>64</v>
      </c>
      <c s="11" r="U536">
        <f>IF((T536=0),0,(R536/T536))</f>
        <v>1</v>
      </c>
      <c s="4" r="V536"/>
      <c s="13" r="W536">
        <v>17.18</v>
      </c>
      <c s="24" r="X536">
        <v>0.511</v>
      </c>
    </row>
    <row r="537">
      <c s="16" r="A537">
        <v>40747.2916666667</v>
      </c>
      <c s="6" r="B537">
        <f>A537+time(5,0,0)</f>
        <v>40747.5</v>
      </c>
      <c s="19" r="C537">
        <f>date(year(B537),month(B537),day(B537))</f>
        <v>40747</v>
      </c>
      <c s="17" r="D537">
        <f>hour(B537)</f>
        <v>12</v>
      </c>
      <c s="28" r="E537">
        <f>(8-G537)-M537</f>
        <v>8</v>
      </c>
      <c s="10" r="F537">
        <v>8</v>
      </c>
      <c s="21" r="G537">
        <v>0</v>
      </c>
      <c t="str" s="21" r="H537">
        <f>concat("AESbid:",(E537*1000))</f>
        <v>AESbid:8000</v>
      </c>
      <c t="str" s="21" r="I537">
        <f>concat("NYISOsched:",(F537*1000))</f>
        <v>NYISOsched:8000</v>
      </c>
      <c t="s" s="21" r="J537">
        <v>21</v>
      </c>
      <c t="str" s="21" r="K537">
        <f>concat("Planned:",(M537*1000))</f>
        <v>Planned:0</v>
      </c>
      <c t="str" s="5" r="L537">
        <f>concat("Settled:",(O537*1000))</f>
        <v>Settled:7966.700000000001</v>
      </c>
      <c s="21" r="M537">
        <v>0</v>
      </c>
      <c s="3" r="N537"/>
      <c s="10" r="O537">
        <v>7.9667</v>
      </c>
      <c s="13" r="P537">
        <v>0.185</v>
      </c>
      <c s="13" r="Q537">
        <v>6.97</v>
      </c>
      <c s="13" r="R537">
        <v>71.73</v>
      </c>
      <c s="13" r="S537">
        <v>0.23</v>
      </c>
      <c s="11" r="T537">
        <f>IF((O537=0),(W537*8),((R537/O537)*8))</f>
        <v>72.0298241429952</v>
      </c>
      <c s="11" r="U537">
        <f>IF((T537=0),0,(R537/T537))</f>
        <v>0.9958375</v>
      </c>
      <c s="4" r="V537"/>
      <c s="13" r="W537">
        <v>11.41</v>
      </c>
      <c s="24" r="X537">
        <v>1.313</v>
      </c>
    </row>
    <row r="538">
      <c s="16" r="A538">
        <v>40747.3333333333</v>
      </c>
      <c s="6" r="B538">
        <f>A538+time(5,0,0)</f>
        <v>40747.5416666667</v>
      </c>
      <c s="19" r="C538">
        <f>date(year(B538),month(B538),day(B538))</f>
        <v>40747</v>
      </c>
      <c s="17" r="D538">
        <f>hour(B538)</f>
        <v>13</v>
      </c>
      <c s="28" r="E538">
        <f>(8-G538)-M538</f>
        <v>8</v>
      </c>
      <c s="10" r="F538">
        <v>8</v>
      </c>
      <c s="21" r="G538">
        <v>0</v>
      </c>
      <c t="str" s="21" r="H538">
        <f>concat("AESbid:",(E538*1000))</f>
        <v>AESbid:8000</v>
      </c>
      <c t="str" s="21" r="I538">
        <f>concat("NYISOsched:",(F538*1000))</f>
        <v>NYISOsched:8000</v>
      </c>
      <c t="s" s="21" r="J538">
        <v>21</v>
      </c>
      <c t="str" s="21" r="K538">
        <f>concat("Planned:",(M538*1000))</f>
        <v>Planned:0</v>
      </c>
      <c t="str" s="5" r="L538">
        <f>concat("Settled:",(O538*1000))</f>
        <v>Settled:7591.700000000001</v>
      </c>
      <c s="21" r="M538">
        <v>0</v>
      </c>
      <c s="3" r="N538"/>
      <c s="10" r="O538">
        <v>7.5917</v>
      </c>
      <c s="13" r="P538">
        <v>-1.032</v>
      </c>
      <c s="13" r="Q538">
        <v>-50.19</v>
      </c>
      <c s="13" r="R538">
        <v>146.58</v>
      </c>
      <c s="13" r="S538">
        <v>0.08</v>
      </c>
      <c s="11" r="T538">
        <f>IF((O538=0),(W538*8),((R538/O538)*8))</f>
        <v>154.463427163876</v>
      </c>
      <c s="11" r="U538">
        <f>IF((T538=0),0,(R538/T538))</f>
        <v>0.9489625</v>
      </c>
      <c s="4" r="V538"/>
      <c s="13" r="W538">
        <v>20</v>
      </c>
      <c s="24" r="X538">
        <v>0.473</v>
      </c>
    </row>
    <row r="539">
      <c s="16" r="A539">
        <v>40747.375</v>
      </c>
      <c s="6" r="B539">
        <f>A539+time(5,0,0)</f>
        <v>40747.5833333333</v>
      </c>
      <c s="19" r="C539">
        <f>date(year(B539),month(B539),day(B539))</f>
        <v>40747</v>
      </c>
      <c s="17" r="D539">
        <f>hour(B539)</f>
        <v>14</v>
      </c>
      <c s="28" r="E539">
        <f>(8-G539)-M539</f>
        <v>8</v>
      </c>
      <c s="10" r="F539">
        <v>8</v>
      </c>
      <c s="21" r="G539">
        <v>0</v>
      </c>
      <c t="str" s="21" r="H539">
        <f>concat("AESbid:",(E539*1000))</f>
        <v>AESbid:8000</v>
      </c>
      <c t="str" s="21" r="I539">
        <f>concat("NYISOsched:",(F539*1000))</f>
        <v>NYISOsched:8000</v>
      </c>
      <c t="s" s="21" r="J539">
        <v>21</v>
      </c>
      <c t="str" s="21" r="K539">
        <f>concat("Planned:",(M539*1000))</f>
        <v>Planned:0</v>
      </c>
      <c t="str" s="5" r="L539">
        <f>concat("Settled:",(O539*1000))</f>
        <v>Settled:7866.7</v>
      </c>
      <c s="21" r="M539">
        <v>0</v>
      </c>
      <c s="3" r="N539"/>
      <c s="10" r="O539">
        <v>7.8667</v>
      </c>
      <c s="13" r="P539">
        <v>-0.374</v>
      </c>
      <c s="13" r="Q539">
        <v>-20.77</v>
      </c>
      <c s="13" r="R539">
        <v>144.95</v>
      </c>
      <c s="13" r="S539">
        <v>0.11</v>
      </c>
      <c s="11" r="T539">
        <f>IF((O539=0),(W539*8),((R539/O539)*8))</f>
        <v>147.406155058665</v>
      </c>
      <c s="11" r="U539">
        <f>IF((T539=0),0,(R539/T539))</f>
        <v>0.9833375</v>
      </c>
      <c s="4" r="V539"/>
      <c s="13" r="W539">
        <v>20</v>
      </c>
      <c s="24" r="X539">
        <v>0.624</v>
      </c>
    </row>
    <row r="540">
      <c s="16" r="A540">
        <v>40747.4166666667</v>
      </c>
      <c s="6" r="B540">
        <f>A540+time(5,0,0)</f>
        <v>40747.625</v>
      </c>
      <c s="19" r="C540">
        <f>date(year(B540),month(B540),day(B540))</f>
        <v>40747</v>
      </c>
      <c s="17" r="D540">
        <f>hour(B540)</f>
        <v>15</v>
      </c>
      <c s="28" r="E540">
        <f>(8-G540)-M540</f>
        <v>8</v>
      </c>
      <c s="10" r="F540">
        <v>8</v>
      </c>
      <c s="21" r="G540">
        <v>0</v>
      </c>
      <c t="str" s="21" r="H540">
        <f>concat("AESbid:",(E540*1000))</f>
        <v>AESbid:8000</v>
      </c>
      <c t="str" s="21" r="I540">
        <f>concat("NYISOsched:",(F540*1000))</f>
        <v>NYISOsched:8000</v>
      </c>
      <c t="s" s="21" r="J540">
        <v>21</v>
      </c>
      <c t="str" s="21" r="K540">
        <f>concat("Planned:",(M540*1000))</f>
        <v>Planned:0</v>
      </c>
      <c t="str" s="5" r="L540">
        <f>concat("Settled:",(O540*1000))</f>
        <v>Settled:7733.3</v>
      </c>
      <c s="21" r="M540">
        <v>0</v>
      </c>
      <c s="3" r="N540"/>
      <c s="10" r="O540">
        <v>7.7333</v>
      </c>
      <c s="13" r="P540">
        <v>-0.112</v>
      </c>
      <c s="13" r="Q540">
        <v>-6.31</v>
      </c>
      <c s="13" r="R540">
        <v>164.2</v>
      </c>
      <c s="13" r="S540">
        <v>0.16</v>
      </c>
      <c s="11" r="T540">
        <f>IF((O540=0),(W540*8),((R540/O540)*8))</f>
        <v>169.862801132764</v>
      </c>
      <c s="11" r="U540">
        <f>IF((T540=0),0,(R540/T540))</f>
        <v>0.9666625</v>
      </c>
      <c s="4" r="V540"/>
      <c s="13" r="W540">
        <v>20</v>
      </c>
      <c s="24" r="X540">
        <v>0.922</v>
      </c>
    </row>
    <row r="541">
      <c s="16" r="A541">
        <v>40747.4583333333</v>
      </c>
      <c s="6" r="B541">
        <f>A541+time(5,0,0)</f>
        <v>40747.6666666667</v>
      </c>
      <c s="19" r="C541">
        <f>date(year(B541),month(B541),day(B541))</f>
        <v>40747</v>
      </c>
      <c s="17" r="D541">
        <f>hour(B541)</f>
        <v>16</v>
      </c>
      <c s="28" r="E541">
        <f>(8-G541)-M541</f>
        <v>8</v>
      </c>
      <c s="10" r="F541">
        <v>8</v>
      </c>
      <c s="21" r="G541">
        <v>0</v>
      </c>
      <c t="str" s="21" r="H541">
        <f>concat("AESbid:",(E541*1000))</f>
        <v>AESbid:8000</v>
      </c>
      <c t="str" s="21" r="I541">
        <f>concat("NYISOsched:",(F541*1000))</f>
        <v>NYISOsched:8000</v>
      </c>
      <c t="s" s="21" r="J541">
        <v>21</v>
      </c>
      <c t="str" s="21" r="K541">
        <f>concat("Planned:",(M541*1000))</f>
        <v>Planned:0</v>
      </c>
      <c t="str" s="5" r="L541">
        <f>concat("Settled:",(O541*1000))</f>
        <v>Settled:7858.3</v>
      </c>
      <c s="21" r="M541">
        <v>0</v>
      </c>
      <c s="3" r="N541"/>
      <c s="10" r="O541">
        <v>7.8583</v>
      </c>
      <c s="13" r="P541">
        <v>-0.01</v>
      </c>
      <c s="13" r="Q541">
        <v>-0.6</v>
      </c>
      <c s="13" r="R541">
        <v>302.41</v>
      </c>
      <c s="13" r="S541">
        <v>0.2</v>
      </c>
      <c s="11" r="T541">
        <f>IF((O541=0),(W541*8),((R541/O541)*8))</f>
        <v>307.863023809221</v>
      </c>
      <c s="11" r="U541">
        <f>IF((T541=0),0,(R541/T541))</f>
        <v>0.9822875</v>
      </c>
      <c s="4" r="V541"/>
      <c s="13" r="W541">
        <v>40</v>
      </c>
      <c s="24" r="X541">
        <v>1.128</v>
      </c>
    </row>
    <row r="542">
      <c s="16" r="A542">
        <v>40747.5</v>
      </c>
      <c s="6" r="B542">
        <f>A542+time(5,0,0)</f>
        <v>40747.7083333333</v>
      </c>
      <c s="19" r="C542">
        <f>date(year(B542),month(B542),day(B542))</f>
        <v>40747</v>
      </c>
      <c s="17" r="D542">
        <f>hour(B542)</f>
        <v>17</v>
      </c>
      <c s="28" r="E542">
        <f>(8-G542)-M542</f>
        <v>8</v>
      </c>
      <c s="10" r="F542">
        <v>8</v>
      </c>
      <c s="21" r="G542">
        <v>0</v>
      </c>
      <c t="str" s="21" r="H542">
        <f>concat("AESbid:",(E542*1000))</f>
        <v>AESbid:8000</v>
      </c>
      <c t="str" s="21" r="I542">
        <f>concat("NYISOsched:",(F542*1000))</f>
        <v>NYISOsched:8000</v>
      </c>
      <c t="s" s="21" r="J542">
        <v>21</v>
      </c>
      <c t="str" s="21" r="K542">
        <f>concat("Planned:",(M542*1000))</f>
        <v>Planned:0</v>
      </c>
      <c t="str" s="5" r="L542">
        <f>concat("Settled:",(O542*1000))</f>
        <v>Settled:7341.700000000001</v>
      </c>
      <c s="21" r="M542">
        <v>0</v>
      </c>
      <c s="3" r="N542"/>
      <c s="10" r="O542">
        <v>7.3417</v>
      </c>
      <c s="13" r="P542">
        <v>-0.331</v>
      </c>
      <c s="13" r="Q542">
        <v>-17.96</v>
      </c>
      <c s="13" r="R542">
        <v>211.23</v>
      </c>
      <c s="13" r="S542">
        <v>0.07</v>
      </c>
      <c s="11" r="T542">
        <f>IF((O542=0),(W542*8),((R542/O542)*8))</f>
        <v>230.170124085702</v>
      </c>
      <c s="11" r="U542">
        <f>IF((T542=0),0,(R542/T542))</f>
        <v>0.9177125</v>
      </c>
      <c s="4" r="V542"/>
      <c s="13" r="W542">
        <v>40</v>
      </c>
      <c s="24" r="X542">
        <v>0.396</v>
      </c>
    </row>
    <row r="543">
      <c s="16" r="A543">
        <v>40747.5416666667</v>
      </c>
      <c s="6" r="B543">
        <f>A543+time(5,0,0)</f>
        <v>40747.75</v>
      </c>
      <c s="19" r="C543">
        <f>date(year(B543),month(B543),day(B543))</f>
        <v>40747</v>
      </c>
      <c s="17" r="D543">
        <f>hour(B543)</f>
        <v>18</v>
      </c>
      <c s="28" r="E543">
        <f>(8-G543)-M543</f>
        <v>8</v>
      </c>
      <c s="10" r="F543">
        <v>8</v>
      </c>
      <c s="21" r="G543">
        <v>0</v>
      </c>
      <c t="str" s="21" r="H543">
        <f>concat("AESbid:",(E543*1000))</f>
        <v>AESbid:8000</v>
      </c>
      <c t="str" s="21" r="I543">
        <f>concat("NYISOsched:",(F543*1000))</f>
        <v>NYISOsched:8000</v>
      </c>
      <c t="s" s="21" r="J543">
        <v>21</v>
      </c>
      <c t="str" s="21" r="K543">
        <f>concat("Planned:",(M543*1000))</f>
        <v>Planned:0</v>
      </c>
      <c t="str" s="5" r="L543">
        <f>concat("Settled:",(O543*1000))</f>
        <v>Settled:7650</v>
      </c>
      <c s="21" r="M543">
        <v>0</v>
      </c>
      <c s="3" r="N543"/>
      <c s="10" r="O543">
        <v>7.65</v>
      </c>
      <c s="13" r="P543">
        <v>-0.365</v>
      </c>
      <c s="13" r="Q543">
        <v>-17.99</v>
      </c>
      <c s="13" r="R543">
        <v>271.87</v>
      </c>
      <c s="13" r="S543">
        <v>0.18</v>
      </c>
      <c s="11" r="T543">
        <f>IF((O543=0),(W543*8),((R543/O543)*8))</f>
        <v>284.308496732026</v>
      </c>
      <c s="11" r="U543">
        <f>IF((T543=0),0,(R543/T543))</f>
        <v>0.95625</v>
      </c>
      <c s="4" r="V543"/>
      <c s="13" r="W543">
        <v>40</v>
      </c>
      <c s="24" r="X543">
        <v>1.027</v>
      </c>
    </row>
    <row r="544">
      <c s="16" r="A544">
        <v>40747.5833333333</v>
      </c>
      <c s="6" r="B544">
        <f>A544+time(5,0,0)</f>
        <v>40747.7916666667</v>
      </c>
      <c s="19" r="C544">
        <f>date(year(B544),month(B544),day(B544))</f>
        <v>40747</v>
      </c>
      <c s="17" r="D544">
        <f>hour(B544)</f>
        <v>19</v>
      </c>
      <c s="28" r="E544">
        <f>(8-G544)-M544</f>
        <v>8</v>
      </c>
      <c s="10" r="F544">
        <v>8</v>
      </c>
      <c s="21" r="G544">
        <v>0</v>
      </c>
      <c t="str" s="21" r="H544">
        <f>concat("AESbid:",(E544*1000))</f>
        <v>AESbid:8000</v>
      </c>
      <c t="str" s="21" r="I544">
        <f>concat("NYISOsched:",(F544*1000))</f>
        <v>NYISOsched:8000</v>
      </c>
      <c t="s" s="21" r="J544">
        <v>21</v>
      </c>
      <c t="str" s="21" r="K544">
        <f>concat("Planned:",(M544*1000))</f>
        <v>Planned:0</v>
      </c>
      <c t="str" s="5" r="L544">
        <f>concat("Settled:",(O544*1000))</f>
        <v>Settled:7491.7</v>
      </c>
      <c s="21" r="M544">
        <v>0</v>
      </c>
      <c s="3" r="N544"/>
      <c s="10" r="O544">
        <v>7.4917</v>
      </c>
      <c s="13" r="P544">
        <v>-0.324</v>
      </c>
      <c s="13" r="Q544">
        <v>-22.15</v>
      </c>
      <c s="13" r="R544">
        <v>283.23</v>
      </c>
      <c s="13" r="S544">
        <v>0.07</v>
      </c>
      <c s="11" r="T544">
        <f>IF((O544=0),(W544*8),((R544/O544)*8))</f>
        <v>302.446707689843</v>
      </c>
      <c s="11" r="U544">
        <f>IF((T544=0),0,(R544/T544))</f>
        <v>0.9364625</v>
      </c>
      <c s="4" r="V544"/>
      <c s="13" r="W544">
        <v>40</v>
      </c>
      <c s="24" r="X544">
        <v>0.394</v>
      </c>
    </row>
    <row r="545">
      <c s="16" r="A545">
        <v>40747.625</v>
      </c>
      <c s="6" r="B545">
        <f>A545+time(5,0,0)</f>
        <v>40747.8333333333</v>
      </c>
      <c s="19" r="C545">
        <f>date(year(B545),month(B545),day(B545))</f>
        <v>40747</v>
      </c>
      <c s="17" r="D545">
        <f>hour(B545)</f>
        <v>20</v>
      </c>
      <c s="28" r="E545">
        <f>(8-G545)-M545</f>
        <v>8</v>
      </c>
      <c s="10" r="F545">
        <v>8</v>
      </c>
      <c s="21" r="G545">
        <v>0</v>
      </c>
      <c t="str" s="21" r="H545">
        <f>concat("AESbid:",(E545*1000))</f>
        <v>AESbid:8000</v>
      </c>
      <c t="str" s="21" r="I545">
        <f>concat("NYISOsched:",(F545*1000))</f>
        <v>NYISOsched:8000</v>
      </c>
      <c t="s" s="21" r="J545">
        <v>21</v>
      </c>
      <c t="str" s="21" r="K545">
        <f>concat("Planned:",(M545*1000))</f>
        <v>Planned:0</v>
      </c>
      <c t="str" s="5" r="L545">
        <f>concat("Settled:",(O545*1000))</f>
        <v>Settled:7716.700000000001</v>
      </c>
      <c s="21" r="M545">
        <v>0</v>
      </c>
      <c s="3" r="N545"/>
      <c s="10" r="O545">
        <v>7.7167</v>
      </c>
      <c s="13" r="P545">
        <v>-0.404</v>
      </c>
      <c s="13" r="Q545">
        <v>-27.17</v>
      </c>
      <c s="13" r="R545">
        <v>302.89</v>
      </c>
      <c s="13" r="S545">
        <v>0.14</v>
      </c>
      <c s="11" r="T545">
        <f>IF((O545=0),(W545*8),((R545/O545)*8))</f>
        <v>314.009874687366</v>
      </c>
      <c s="11" r="U545">
        <f>IF((T545=0),0,(R545/T545))</f>
        <v>0.9645875</v>
      </c>
      <c s="4" r="V545"/>
      <c s="13" r="W545">
        <v>40</v>
      </c>
      <c s="24" r="X545">
        <v>0.806</v>
      </c>
    </row>
    <row r="546">
      <c s="16" r="A546">
        <v>40747.6666666667</v>
      </c>
      <c s="6" r="B546">
        <f>A546+time(5,0,0)</f>
        <v>40747.875</v>
      </c>
      <c s="19" r="C546">
        <f>date(year(B546),month(B546),day(B546))</f>
        <v>40747</v>
      </c>
      <c s="17" r="D546">
        <f>hour(B546)</f>
        <v>21</v>
      </c>
      <c s="28" r="E546">
        <f>(8-G546)-M546</f>
        <v>8</v>
      </c>
      <c s="10" r="F546">
        <v>8</v>
      </c>
      <c s="21" r="G546">
        <v>0</v>
      </c>
      <c t="str" s="21" r="H546">
        <f>concat("AESbid:",(E546*1000))</f>
        <v>AESbid:8000</v>
      </c>
      <c t="str" s="21" r="I546">
        <f>concat("NYISOsched:",(F546*1000))</f>
        <v>NYISOsched:8000</v>
      </c>
      <c t="s" s="21" r="J546">
        <v>21</v>
      </c>
      <c t="str" s="21" r="K546">
        <f>concat("Planned:",(M546*1000))</f>
        <v>Planned:0</v>
      </c>
      <c t="str" s="5" r="L546">
        <f>concat("Settled:",(O546*1000))</f>
        <v>Settled:7375</v>
      </c>
      <c s="21" r="M546">
        <v>0</v>
      </c>
      <c s="3" r="N546"/>
      <c s="10" r="O546">
        <v>7.375</v>
      </c>
      <c s="13" r="P546">
        <v>-0.319</v>
      </c>
      <c s="13" r="Q546">
        <v>-24.41</v>
      </c>
      <c s="13" r="R546">
        <v>295</v>
      </c>
      <c s="13" r="S546">
        <v>0.07</v>
      </c>
      <c s="11" r="T546">
        <f>IF((O546=0),(W546*8),((R546/O546)*8))</f>
        <v>320</v>
      </c>
      <c s="11" r="U546">
        <f>IF((T546=0),0,(R546/T546))</f>
        <v>0.921875</v>
      </c>
      <c s="4" r="V546"/>
      <c s="13" r="W546">
        <v>40</v>
      </c>
      <c s="24" r="X546">
        <v>0.377</v>
      </c>
    </row>
    <row r="547">
      <c s="16" r="A547">
        <v>40747.7083333333</v>
      </c>
      <c s="6" r="B547">
        <f>A547+time(5,0,0)</f>
        <v>40747.9166666667</v>
      </c>
      <c s="19" r="C547">
        <f>date(year(B547),month(B547),day(B547))</f>
        <v>40747</v>
      </c>
      <c s="17" r="D547">
        <f>hour(B547)</f>
        <v>22</v>
      </c>
      <c s="28" r="E547">
        <f>(8-G547)-M547</f>
        <v>8</v>
      </c>
      <c s="10" r="F547">
        <v>8</v>
      </c>
      <c s="21" r="G547">
        <v>0</v>
      </c>
      <c t="str" s="21" r="H547">
        <f>concat("AESbid:",(E547*1000))</f>
        <v>AESbid:8000</v>
      </c>
      <c t="str" s="21" r="I547">
        <f>concat("NYISOsched:",(F547*1000))</f>
        <v>NYISOsched:8000</v>
      </c>
      <c t="s" s="21" r="J547">
        <v>21</v>
      </c>
      <c t="str" s="21" r="K547">
        <f>concat("Planned:",(M547*1000))</f>
        <v>Planned:0</v>
      </c>
      <c t="str" s="5" r="L547">
        <f>concat("Settled:",(O547*1000))</f>
        <v>Settled:7358.3</v>
      </c>
      <c s="21" r="M547">
        <v>0</v>
      </c>
      <c s="3" r="N547"/>
      <c s="10" r="O547">
        <v>7.3583</v>
      </c>
      <c s="13" r="P547">
        <v>-1.039</v>
      </c>
      <c s="13" r="Q547">
        <v>-85.09</v>
      </c>
      <c s="13" r="R547">
        <v>362.53</v>
      </c>
      <c s="13" r="S547">
        <v>0.04</v>
      </c>
      <c s="11" r="T547">
        <f>IF((O547=0),(W547*8),((R547/O547)*8))</f>
        <v>394.145386842069</v>
      </c>
      <c s="11" r="U547">
        <f>IF((T547=0),0,(R547/T547))</f>
        <v>0.9197875</v>
      </c>
      <c s="4" r="V547"/>
      <c s="13" r="W547">
        <v>40</v>
      </c>
      <c s="24" r="X547">
        <v>0.252</v>
      </c>
    </row>
    <row r="548">
      <c s="16" r="A548">
        <v>40747.75</v>
      </c>
      <c s="6" r="B548">
        <f>A548+time(5,0,0)</f>
        <v>40747.9583333333</v>
      </c>
      <c s="19" r="C548">
        <f>date(year(B548),month(B548),day(B548))</f>
        <v>40747</v>
      </c>
      <c s="17" r="D548">
        <f>hour(B548)</f>
        <v>23</v>
      </c>
      <c s="28" r="E548">
        <f>(8-G548)-M548</f>
        <v>8</v>
      </c>
      <c s="10" r="F548">
        <v>8</v>
      </c>
      <c s="21" r="G548">
        <v>0</v>
      </c>
      <c t="str" s="21" r="H548">
        <f>concat("AESbid:",(E548*1000))</f>
        <v>AESbid:8000</v>
      </c>
      <c t="str" s="21" r="I548">
        <f>concat("NYISOsched:",(F548*1000))</f>
        <v>NYISOsched:8000</v>
      </c>
      <c t="s" s="21" r="J548">
        <v>21</v>
      </c>
      <c t="str" s="21" r="K548">
        <f>concat("Planned:",(M548*1000))</f>
        <v>Planned:0</v>
      </c>
      <c t="str" s="5" r="L548">
        <f>concat("Settled:",(O548*1000))</f>
        <v>Settled:7856.5</v>
      </c>
      <c s="21" r="M548">
        <v>0</v>
      </c>
      <c s="3" r="N548"/>
      <c s="10" r="O548">
        <v>7.8565</v>
      </c>
      <c s="13" r="P548">
        <v>-0.494</v>
      </c>
      <c s="13" r="Q548">
        <v>-39.8</v>
      </c>
      <c s="13" r="R548">
        <v>326.11</v>
      </c>
      <c s="13" r="S548">
        <v>0.12</v>
      </c>
      <c s="11" r="T548">
        <f>IF((O548=0),(W548*8),((R548/O548)*8))</f>
        <v>332.066441799784</v>
      </c>
      <c s="11" r="U548">
        <f>IF((T548=0),0,(R548/T548))</f>
        <v>0.9820625</v>
      </c>
      <c s="4" r="V548"/>
      <c s="13" r="W548">
        <v>40</v>
      </c>
      <c s="24" r="X548">
        <v>0.672</v>
      </c>
    </row>
    <row r="549">
      <c s="16" r="A549">
        <v>40747.7916666667</v>
      </c>
      <c s="19" r="B549">
        <f>A549+time(5,0,0)</f>
        <v>40748</v>
      </c>
      <c s="19" r="C549">
        <f>date(year(B549),month(B549),day(B549))</f>
        <v>40748</v>
      </c>
      <c s="17" r="D549">
        <f>hour(B549)</f>
        <v>0</v>
      </c>
      <c s="28" r="E549">
        <f>(8-G549)-M549</f>
        <v>8</v>
      </c>
      <c s="10" r="F549">
        <v>8</v>
      </c>
      <c s="21" r="G549">
        <v>0</v>
      </c>
      <c t="str" s="21" r="H549">
        <f>concat("AESbid:",(E549*1000))</f>
        <v>AESbid:8000</v>
      </c>
      <c t="str" s="21" r="I549">
        <f>concat("NYISOsched:",(F549*1000))</f>
        <v>NYISOsched:8000</v>
      </c>
      <c t="s" s="21" r="J549">
        <v>21</v>
      </c>
      <c t="str" s="21" r="K549">
        <f>concat("Planned:",(M549*1000))</f>
        <v>Planned:0</v>
      </c>
      <c t="str" s="5" r="L549">
        <f>concat("Settled:",(O549*1000))</f>
        <v>Settled:8000</v>
      </c>
      <c s="21" r="M549">
        <v>0</v>
      </c>
      <c s="3" r="N549"/>
      <c s="10" r="O549">
        <v>8</v>
      </c>
      <c s="13" r="P549">
        <v>0.202</v>
      </c>
      <c s="13" r="Q549">
        <v>13.69</v>
      </c>
      <c s="13" r="R549">
        <v>332.26</v>
      </c>
      <c s="13" r="S549">
        <v>0.11</v>
      </c>
      <c s="11" r="T549">
        <f>IF((O549=0),(W549*8),((R549/O549)*8))</f>
        <v>332.26</v>
      </c>
      <c s="11" r="U549">
        <f>IF((T549=0),0,(R549/T549))</f>
        <v>1</v>
      </c>
      <c s="4" r="V549"/>
      <c s="13" r="W549">
        <v>40</v>
      </c>
      <c s="24" r="X549">
        <v>0.622</v>
      </c>
    </row>
    <row r="550">
      <c s="16" r="A550">
        <v>40747.8333333333</v>
      </c>
      <c s="6" r="B550">
        <f>A550+time(5,0,0)</f>
        <v>40748.0416666667</v>
      </c>
      <c s="19" r="C550">
        <f>date(year(B550),month(B550),day(B550))</f>
        <v>40748</v>
      </c>
      <c s="17" r="D550">
        <f>hour(B550)</f>
        <v>1</v>
      </c>
      <c s="28" r="E550">
        <f>(8-G550)-M550</f>
        <v>8</v>
      </c>
      <c s="10" r="F550">
        <v>8</v>
      </c>
      <c s="21" r="G550">
        <v>0</v>
      </c>
      <c t="str" s="21" r="H550">
        <f>concat("AESbid:",(E550*1000))</f>
        <v>AESbid:8000</v>
      </c>
      <c t="str" s="21" r="I550">
        <f>concat("NYISOsched:",(F550*1000))</f>
        <v>NYISOsched:8000</v>
      </c>
      <c t="s" s="21" r="J550">
        <v>21</v>
      </c>
      <c t="str" s="21" r="K550">
        <f>concat("Planned:",(M550*1000))</f>
        <v>Planned:0</v>
      </c>
      <c t="str" s="5" r="L550">
        <f>concat("Settled:",(O550*1000))</f>
        <v>Settled:7598</v>
      </c>
      <c s="21" r="M550">
        <v>0</v>
      </c>
      <c s="3" r="N550"/>
      <c s="10" r="O550">
        <v>7.598</v>
      </c>
      <c s="13" r="P550">
        <v>-0.18</v>
      </c>
      <c s="13" r="Q550">
        <v>-12.89</v>
      </c>
      <c s="13" r="R550">
        <v>251.96</v>
      </c>
      <c s="13" r="S550">
        <v>0.15</v>
      </c>
      <c s="11" r="T550">
        <f>IF((O550=0),(W550*8),((R550/O550)*8))</f>
        <v>265.290866017373</v>
      </c>
      <c s="11" r="U550">
        <f>IF((T550=0),0,(R550/T550))</f>
        <v>0.94975</v>
      </c>
      <c s="4" r="V550"/>
      <c s="13" r="W550">
        <v>40</v>
      </c>
      <c s="24" r="X550">
        <v>0.85</v>
      </c>
    </row>
    <row r="551">
      <c s="16" r="A551">
        <v>40747.875</v>
      </c>
      <c s="6" r="B551">
        <f>A551+time(5,0,0)</f>
        <v>40748.0833333333</v>
      </c>
      <c s="19" r="C551">
        <f>date(year(B551),month(B551),day(B551))</f>
        <v>40748</v>
      </c>
      <c s="17" r="D551">
        <f>hour(B551)</f>
        <v>2</v>
      </c>
      <c s="28" r="E551">
        <f>(8-G551)-M551</f>
        <v>8</v>
      </c>
      <c s="10" r="F551">
        <v>8</v>
      </c>
      <c s="21" r="G551">
        <v>0</v>
      </c>
      <c t="str" s="21" r="H551">
        <f>concat("AESbid:",(E551*1000))</f>
        <v>AESbid:8000</v>
      </c>
      <c t="str" s="21" r="I551">
        <f>concat("NYISOsched:",(F551*1000))</f>
        <v>NYISOsched:8000</v>
      </c>
      <c t="s" s="21" r="J551">
        <v>21</v>
      </c>
      <c t="str" s="21" r="K551">
        <f>concat("Planned:",(M551*1000))</f>
        <v>Planned:0</v>
      </c>
      <c t="str" s="5" r="L551">
        <f>concat("Settled:",(O551*1000))</f>
        <v>Settled:7841.700000000001</v>
      </c>
      <c s="21" r="M551">
        <v>0</v>
      </c>
      <c s="3" r="N551"/>
      <c s="10" r="O551">
        <v>7.8417</v>
      </c>
      <c s="13" r="P551">
        <v>-0.675</v>
      </c>
      <c s="13" r="Q551">
        <v>-47.63</v>
      </c>
      <c s="13" r="R551">
        <v>62.73</v>
      </c>
      <c s="13" r="S551">
        <v>0.06</v>
      </c>
      <c s="11" r="T551">
        <f>IF((O551=0),(W551*8),((R551/O551)*8))</f>
        <v>63.9963273269827</v>
      </c>
      <c s="11" r="U551">
        <f>IF((T551=0),0,(R551/T551))</f>
        <v>0.9802125</v>
      </c>
      <c s="4" r="V551"/>
      <c s="13" r="W551">
        <v>8</v>
      </c>
      <c s="24" r="X551">
        <v>0.326</v>
      </c>
    </row>
    <row r="552">
      <c s="16" r="A552">
        <v>40747.9166666667</v>
      </c>
      <c s="6" r="B552">
        <f>A552+time(5,0,0)</f>
        <v>40748.125</v>
      </c>
      <c s="19" r="C552">
        <f>date(year(B552),month(B552),day(B552))</f>
        <v>40748</v>
      </c>
      <c s="17" r="D552">
        <f>hour(B552)</f>
        <v>3</v>
      </c>
      <c s="28" r="E552">
        <f>(8-G552)-M552</f>
        <v>8</v>
      </c>
      <c s="10" r="F552">
        <v>8</v>
      </c>
      <c s="21" r="G552">
        <v>0</v>
      </c>
      <c t="str" s="21" r="H552">
        <f>concat("AESbid:",(E552*1000))</f>
        <v>AESbid:8000</v>
      </c>
      <c t="str" s="21" r="I552">
        <f>concat("NYISOsched:",(F552*1000))</f>
        <v>NYISOsched:8000</v>
      </c>
      <c t="s" s="21" r="J552">
        <v>21</v>
      </c>
      <c t="str" s="21" r="K552">
        <f>concat("Planned:",(M552*1000))</f>
        <v>Planned:0</v>
      </c>
      <c t="str" s="5" r="L552">
        <f>concat("Settled:",(O552*1000))</f>
        <v>Settled:8000</v>
      </c>
      <c s="21" r="M552">
        <v>0</v>
      </c>
      <c s="3" r="N552"/>
      <c s="10" r="O552">
        <v>8</v>
      </c>
      <c s="13" r="P552">
        <v>-0.751</v>
      </c>
      <c s="13" r="Q552">
        <v>-45.38</v>
      </c>
      <c s="13" r="R552">
        <v>64</v>
      </c>
      <c s="13" r="S552">
        <v>0.06</v>
      </c>
      <c s="11" r="T552">
        <f>IF((O552=0),(W552*8),((R552/O552)*8))</f>
        <v>64</v>
      </c>
      <c s="11" r="U552">
        <f>IF((T552=0),0,(R552/T552))</f>
        <v>1</v>
      </c>
      <c s="4" r="V552"/>
      <c s="13" r="W552">
        <v>13.96</v>
      </c>
      <c s="24" r="X552">
        <v>0.341</v>
      </c>
    </row>
    <row r="553">
      <c s="16" r="A553">
        <v>40747.9583333333</v>
      </c>
      <c s="6" r="B553">
        <f>A553+time(5,0,0)</f>
        <v>40748.1666666667</v>
      </c>
      <c s="19" r="C553">
        <f>date(year(B553),month(B553),day(B553))</f>
        <v>40748</v>
      </c>
      <c s="17" r="D553">
        <f>hour(B553)</f>
        <v>4</v>
      </c>
      <c s="28" r="E553">
        <f>(8-G553)-M553</f>
        <v>8</v>
      </c>
      <c s="10" r="F553">
        <v>8</v>
      </c>
      <c s="21" r="G553">
        <v>0</v>
      </c>
      <c t="str" s="21" r="H553">
        <f>concat("AESbid:",(E553*1000))</f>
        <v>AESbid:8000</v>
      </c>
      <c t="str" s="21" r="I553">
        <f>concat("NYISOsched:",(F553*1000))</f>
        <v>NYISOsched:8000</v>
      </c>
      <c t="s" s="21" r="J553">
        <v>21</v>
      </c>
      <c t="str" s="21" r="K553">
        <f>concat("Planned:",(M553*1000))</f>
        <v>Planned:0</v>
      </c>
      <c t="str" s="5" r="L553">
        <f>concat("Settled:",(O553*1000))</f>
        <v>Settled:7775</v>
      </c>
      <c s="21" r="M553">
        <v>0</v>
      </c>
      <c s="3" r="N553"/>
      <c s="10" r="O553">
        <v>7.775</v>
      </c>
      <c s="13" r="P553">
        <v>-0.399</v>
      </c>
      <c s="13" r="Q553">
        <v>-23.36</v>
      </c>
      <c s="13" r="R553">
        <v>63.25</v>
      </c>
      <c s="13" r="S553">
        <v>0.13</v>
      </c>
      <c s="11" r="T553">
        <f>IF((O553=0),(W553*8),((R553/O553)*8))</f>
        <v>65.08038585209</v>
      </c>
      <c s="11" r="U553">
        <f>IF((T553=0),0,(R553/T553))</f>
        <v>0.971875</v>
      </c>
      <c s="4" r="V553"/>
      <c s="13" r="W553">
        <v>8</v>
      </c>
      <c s="24" r="X553">
        <v>0.758</v>
      </c>
    </row>
    <row r="554">
      <c s="16" r="A554">
        <v>40748</v>
      </c>
      <c s="6" r="B554">
        <f>A554+time(5,0,0)</f>
        <v>40748.2083333333</v>
      </c>
      <c s="19" r="C554">
        <f>date(year(B554),month(B554),day(B554))</f>
        <v>40748</v>
      </c>
      <c s="17" r="D554">
        <f>hour(B554)</f>
        <v>5</v>
      </c>
      <c s="28" r="E554">
        <f>(8-G554)-M554</f>
        <v>8</v>
      </c>
      <c s="10" r="F554">
        <v>8</v>
      </c>
      <c s="21" r="G554">
        <v>0</v>
      </c>
      <c t="str" s="21" r="H554">
        <f>concat("AESbid:",(E554*1000))</f>
        <v>AESbid:8000</v>
      </c>
      <c t="str" s="21" r="I554">
        <f>concat("NYISOsched:",(F554*1000))</f>
        <v>NYISOsched:8000</v>
      </c>
      <c t="s" s="21" r="J554">
        <v>21</v>
      </c>
      <c t="str" s="21" r="K554">
        <f>concat("Planned:",(M554*1000))</f>
        <v>Planned:0</v>
      </c>
      <c t="str" s="5" r="L554">
        <f>concat("Settled:",(O554*1000))</f>
        <v>Settled:7941.7</v>
      </c>
      <c s="21" r="M554">
        <v>0</v>
      </c>
      <c s="3" r="N554"/>
      <c s="10" r="O554">
        <v>7.9417</v>
      </c>
      <c s="13" r="P554">
        <v>0.052</v>
      </c>
      <c s="13" r="Q554">
        <v>2.67</v>
      </c>
      <c s="13" r="R554">
        <v>49.64</v>
      </c>
      <c s="13" r="S554">
        <v>0.18</v>
      </c>
      <c s="11" r="T554">
        <f>IF((O554=0),(W554*8),((R554/O554)*8))</f>
        <v>50.0044071168642</v>
      </c>
      <c s="11" r="U554">
        <f>IF((T554=0),0,(R554/T554))</f>
        <v>0.9927125</v>
      </c>
      <c s="4" r="V554"/>
      <c s="13" r="W554">
        <v>6.25</v>
      </c>
      <c s="24" r="X554">
        <v>1.034</v>
      </c>
    </row>
    <row r="555">
      <c s="16" r="A555">
        <v>40748.0416666667</v>
      </c>
      <c s="6" r="B555">
        <f>A555+time(5,0,0)</f>
        <v>40748.25</v>
      </c>
      <c s="19" r="C555">
        <f>date(year(B555),month(B555),day(B555))</f>
        <v>40748</v>
      </c>
      <c s="17" r="D555">
        <f>hour(B555)</f>
        <v>6</v>
      </c>
      <c s="28" r="E555">
        <f>(8-G555)-M555</f>
        <v>8</v>
      </c>
      <c s="10" r="F555">
        <v>8</v>
      </c>
      <c s="21" r="G555">
        <v>0</v>
      </c>
      <c t="str" s="21" r="H555">
        <f>concat("AESbid:",(E555*1000))</f>
        <v>AESbid:8000</v>
      </c>
      <c t="str" s="21" r="I555">
        <f>concat("NYISOsched:",(F555*1000))</f>
        <v>NYISOsched:8000</v>
      </c>
      <c t="s" s="21" r="J555">
        <v>21</v>
      </c>
      <c t="str" s="21" r="K555">
        <f>concat("Planned:",(M555*1000))</f>
        <v>Planned:0</v>
      </c>
      <c t="str" s="5" r="L555">
        <f>concat("Settled:",(O555*1000))</f>
        <v>Settled:7725</v>
      </c>
      <c s="21" r="M555">
        <v>0</v>
      </c>
      <c s="3" r="N555"/>
      <c s="10" r="O555">
        <v>7.725</v>
      </c>
      <c s="13" r="P555">
        <v>-0.622</v>
      </c>
      <c s="13" r="Q555">
        <v>-32.79</v>
      </c>
      <c s="13" r="R555">
        <v>48.28</v>
      </c>
      <c s="13" r="S555">
        <v>0.1</v>
      </c>
      <c s="11" r="T555">
        <f>IF((O555=0),(W555*8),((R555/O555)*8))</f>
        <v>49.9987055016181</v>
      </c>
      <c s="11" r="U555">
        <f>IF((T555=0),0,(R555/T555))</f>
        <v>0.965625</v>
      </c>
      <c s="4" r="V555"/>
      <c s="13" r="W555">
        <v>6.25</v>
      </c>
      <c s="24" r="X555">
        <v>0.583</v>
      </c>
    </row>
    <row r="556">
      <c s="16" r="A556">
        <v>40748.0833333333</v>
      </c>
      <c s="6" r="B556">
        <f>A556+time(5,0,0)</f>
        <v>40748.2916666667</v>
      </c>
      <c s="19" r="C556">
        <f>date(year(B556),month(B556),day(B556))</f>
        <v>40748</v>
      </c>
      <c s="17" r="D556">
        <f>hour(B556)</f>
        <v>7</v>
      </c>
      <c s="28" r="E556">
        <f>(8-G556)-M556</f>
        <v>8</v>
      </c>
      <c s="10" r="F556">
        <v>8</v>
      </c>
      <c s="21" r="G556">
        <v>0</v>
      </c>
      <c t="str" s="21" r="H556">
        <f>concat("AESbid:",(E556*1000))</f>
        <v>AESbid:8000</v>
      </c>
      <c t="str" s="21" r="I556">
        <f>concat("NYISOsched:",(F556*1000))</f>
        <v>NYISOsched:8000</v>
      </c>
      <c t="s" s="21" r="J556">
        <v>21</v>
      </c>
      <c t="str" s="21" r="K556">
        <f>concat("Planned:",(M556*1000))</f>
        <v>Planned:0</v>
      </c>
      <c t="str" s="5" r="L556">
        <f>concat("Settled:",(O556*1000))</f>
        <v>Settled:8000</v>
      </c>
      <c s="21" r="M556">
        <v>0</v>
      </c>
      <c s="3" r="N556"/>
      <c s="10" r="O556">
        <v>8</v>
      </c>
      <c s="13" r="P556">
        <v>-0.427</v>
      </c>
      <c s="13" r="Q556">
        <v>-19.15</v>
      </c>
      <c s="13" r="R556">
        <v>47.85</v>
      </c>
      <c s="13" r="S556">
        <v>0.16</v>
      </c>
      <c s="11" r="T556">
        <f>IF((O556=0),(W556*8),((R556/O556)*8))</f>
        <v>47.85</v>
      </c>
      <c s="11" r="U556">
        <f>IF((T556=0),0,(R556/T556))</f>
        <v>1</v>
      </c>
      <c s="4" r="V556"/>
      <c s="13" r="W556">
        <v>5.94</v>
      </c>
      <c s="24" r="X556">
        <v>0.888</v>
      </c>
    </row>
    <row r="557">
      <c s="16" r="A557">
        <v>40748.125</v>
      </c>
      <c s="6" r="B557">
        <f>A557+time(5,0,0)</f>
        <v>40748.3333333333</v>
      </c>
      <c s="19" r="C557">
        <f>date(year(B557),month(B557),day(B557))</f>
        <v>40748</v>
      </c>
      <c s="17" r="D557">
        <f>hour(B557)</f>
        <v>8</v>
      </c>
      <c s="28" r="E557">
        <f>(8-G557)-M557</f>
        <v>8</v>
      </c>
      <c s="10" r="F557">
        <v>8</v>
      </c>
      <c s="21" r="G557">
        <v>0</v>
      </c>
      <c t="str" s="21" r="H557">
        <f>concat("AESbid:",(E557*1000))</f>
        <v>AESbid:8000</v>
      </c>
      <c t="str" s="21" r="I557">
        <f>concat("NYISOsched:",(F557*1000))</f>
        <v>NYISOsched:8000</v>
      </c>
      <c t="s" s="21" r="J557">
        <v>21</v>
      </c>
      <c t="str" s="21" r="K557">
        <f>concat("Planned:",(M557*1000))</f>
        <v>Planned:0</v>
      </c>
      <c t="str" s="5" r="L557">
        <f>concat("Settled:",(O557*1000))</f>
        <v>Settled:7791.7</v>
      </c>
      <c s="21" r="M557">
        <v>0</v>
      </c>
      <c s="3" r="N557"/>
      <c s="10" r="O557">
        <v>7.7917</v>
      </c>
      <c s="13" r="P557">
        <v>-0.463</v>
      </c>
      <c s="13" r="Q557">
        <v>-20.72</v>
      </c>
      <c s="13" r="R557">
        <v>48.7</v>
      </c>
      <c s="13" r="S557">
        <v>0.11</v>
      </c>
      <c s="11" r="T557">
        <f>IF((O557=0),(W557*8),((R557/O557)*8))</f>
        <v>50.001925125454</v>
      </c>
      <c s="11" r="U557">
        <f>IF((T557=0),0,(R557/T557))</f>
        <v>0.9739625</v>
      </c>
      <c s="4" r="V557"/>
      <c s="13" r="W557">
        <v>6.25</v>
      </c>
      <c s="24" r="X557">
        <v>0.648</v>
      </c>
    </row>
    <row r="558">
      <c s="16" r="A558">
        <v>40748.1666666667</v>
      </c>
      <c s="6" r="B558">
        <f>A558+time(5,0,0)</f>
        <v>40748.375</v>
      </c>
      <c s="19" r="C558">
        <f>date(year(B558),month(B558),day(B558))</f>
        <v>40748</v>
      </c>
      <c s="17" r="D558">
        <f>hour(B558)</f>
        <v>9</v>
      </c>
      <c s="28" r="E558">
        <f>(8-G558)-M558</f>
        <v>8</v>
      </c>
      <c s="10" r="F558">
        <v>8</v>
      </c>
      <c s="21" r="G558">
        <v>0</v>
      </c>
      <c t="str" s="21" r="H558">
        <f>concat("AESbid:",(E558*1000))</f>
        <v>AESbid:8000</v>
      </c>
      <c t="str" s="21" r="I558">
        <f>concat("NYISOsched:",(F558*1000))</f>
        <v>NYISOsched:8000</v>
      </c>
      <c t="s" s="21" r="J558">
        <v>21</v>
      </c>
      <c t="str" s="21" r="K558">
        <f>concat("Planned:",(M558*1000))</f>
        <v>Planned:0</v>
      </c>
      <c t="str" s="5" r="L558">
        <f>concat("Settled:",(O558*1000))</f>
        <v>Settled:7875</v>
      </c>
      <c s="21" r="M558">
        <v>0</v>
      </c>
      <c s="3" r="N558"/>
      <c s="10" r="O558">
        <v>7.875</v>
      </c>
      <c s="13" r="P558">
        <v>-0.17</v>
      </c>
      <c s="13" r="Q558">
        <v>-8.26</v>
      </c>
      <c s="13" r="R558">
        <v>50.39</v>
      </c>
      <c s="13" r="S558">
        <v>0.19</v>
      </c>
      <c s="11" r="T558">
        <f>IF((O558=0),(W558*8),((R558/O558)*8))</f>
        <v>51.1898412698413</v>
      </c>
      <c s="11" r="U558">
        <f>IF((T558=0),0,(R558/T558))</f>
        <v>0.984375</v>
      </c>
      <c s="4" r="V558"/>
      <c s="13" r="W558">
        <v>6.25</v>
      </c>
      <c s="24" r="X558">
        <v>1.109</v>
      </c>
    </row>
    <row r="559">
      <c s="16" r="A559">
        <v>40748.2083333333</v>
      </c>
      <c s="6" r="B559">
        <f>A559+time(5,0,0)</f>
        <v>40748.4166666667</v>
      </c>
      <c s="19" r="C559">
        <f>date(year(B559),month(B559),day(B559))</f>
        <v>40748</v>
      </c>
      <c s="17" r="D559">
        <f>hour(B559)</f>
        <v>10</v>
      </c>
      <c s="28" r="E559">
        <f>(8-G559)-M559</f>
        <v>8</v>
      </c>
      <c s="10" r="F559">
        <v>8</v>
      </c>
      <c s="21" r="G559">
        <v>0</v>
      </c>
      <c t="str" s="21" r="H559">
        <f>concat("AESbid:",(E559*1000))</f>
        <v>AESbid:8000</v>
      </c>
      <c t="str" s="21" r="I559">
        <f>concat("NYISOsched:",(F559*1000))</f>
        <v>NYISOsched:8000</v>
      </c>
      <c t="s" s="21" r="J559">
        <v>21</v>
      </c>
      <c t="str" s="21" r="K559">
        <f>concat("Planned:",(M559*1000))</f>
        <v>Planned:0</v>
      </c>
      <c t="str" s="5" r="L559">
        <f>concat("Settled:",(O559*1000))</f>
        <v>Settled:7558.3</v>
      </c>
      <c s="21" r="M559">
        <v>0</v>
      </c>
      <c s="3" r="N559"/>
      <c s="10" r="O559">
        <v>7.5583</v>
      </c>
      <c s="13" r="P559">
        <v>-0.494</v>
      </c>
      <c s="13" r="Q559">
        <v>-22.6</v>
      </c>
      <c s="13" r="R559">
        <v>60.47</v>
      </c>
      <c s="13" r="S559">
        <v>0.12</v>
      </c>
      <c s="11" r="T559">
        <f>IF((O559=0),(W559*8),((R559/O559)*8))</f>
        <v>64.0038103806411</v>
      </c>
      <c s="11" r="U559">
        <f>IF((T559=0),0,(R559/T559))</f>
        <v>0.9447875</v>
      </c>
      <c s="4" r="V559"/>
      <c s="13" r="W559">
        <v>8.55</v>
      </c>
      <c s="24" r="X559">
        <v>0.665</v>
      </c>
    </row>
    <row r="560">
      <c s="16" r="A560">
        <v>40748.25</v>
      </c>
      <c s="6" r="B560">
        <f>A560+time(5,0,0)</f>
        <v>40748.4583333333</v>
      </c>
      <c s="19" r="C560">
        <f>date(year(B560),month(B560),day(B560))</f>
        <v>40748</v>
      </c>
      <c s="17" r="D560">
        <f>hour(B560)</f>
        <v>11</v>
      </c>
      <c s="28" r="E560">
        <f>(8-G560)-M560</f>
        <v>8</v>
      </c>
      <c s="10" r="F560">
        <v>8</v>
      </c>
      <c s="21" r="G560">
        <v>0</v>
      </c>
      <c t="str" s="21" r="H560">
        <f>concat("AESbid:",(E560*1000))</f>
        <v>AESbid:8000</v>
      </c>
      <c t="str" s="21" r="I560">
        <f>concat("NYISOsched:",(F560*1000))</f>
        <v>NYISOsched:8000</v>
      </c>
      <c t="s" s="21" r="J560">
        <v>21</v>
      </c>
      <c t="str" s="21" r="K560">
        <f>concat("Planned:",(M560*1000))</f>
        <v>Planned:0</v>
      </c>
      <c t="str" s="5" r="L560">
        <f>concat("Settled:",(O560*1000))</f>
        <v>Settled:7816.7</v>
      </c>
      <c s="21" r="M560">
        <v>0</v>
      </c>
      <c s="3" r="N560"/>
      <c s="10" r="O560">
        <v>7.8167</v>
      </c>
      <c s="13" r="P560">
        <v>-0.662</v>
      </c>
      <c s="13" r="Q560">
        <v>-30.37</v>
      </c>
      <c s="13" r="R560">
        <v>62.53</v>
      </c>
      <c s="13" r="S560">
        <v>0.16</v>
      </c>
      <c s="11" r="T560">
        <f>IF((O560=0),(W560*8),((R560/O560)*8))</f>
        <v>63.9963155807438</v>
      </c>
      <c s="11" r="U560">
        <f>IF((T560=0),0,(R560/T560))</f>
        <v>0.9770875</v>
      </c>
      <c s="4" r="V560"/>
      <c s="13" r="W560">
        <v>8.19</v>
      </c>
      <c s="24" r="X560">
        <v>0.929</v>
      </c>
    </row>
    <row r="561">
      <c s="16" r="A561">
        <v>40748.2916666667</v>
      </c>
      <c s="6" r="B561">
        <f>A561+time(5,0,0)</f>
        <v>40748.5</v>
      </c>
      <c s="19" r="C561">
        <f>date(year(B561),month(B561),day(B561))</f>
        <v>40748</v>
      </c>
      <c s="17" r="D561">
        <f>hour(B561)</f>
        <v>12</v>
      </c>
      <c s="28" r="E561">
        <f>(8-G561)-M561</f>
        <v>8</v>
      </c>
      <c s="10" r="F561">
        <v>8</v>
      </c>
      <c s="21" r="G561">
        <v>0</v>
      </c>
      <c t="str" s="21" r="H561">
        <f>concat("AESbid:",(E561*1000))</f>
        <v>AESbid:8000</v>
      </c>
      <c t="str" s="21" r="I561">
        <f>concat("NYISOsched:",(F561*1000))</f>
        <v>NYISOsched:8000</v>
      </c>
      <c t="s" s="21" r="J561">
        <v>21</v>
      </c>
      <c t="str" s="21" r="K561">
        <f>concat("Planned:",(M561*1000))</f>
        <v>Planned:0</v>
      </c>
      <c t="str" s="5" r="L561">
        <f>concat("Settled:",(O561*1000))</f>
        <v>Settled:7658.299999999999</v>
      </c>
      <c s="21" r="M561">
        <v>0</v>
      </c>
      <c s="3" r="N561"/>
      <c s="10" r="O561">
        <v>7.6583</v>
      </c>
      <c s="13" r="P561">
        <v>0.036</v>
      </c>
      <c s="13" r="Q561">
        <v>1.54</v>
      </c>
      <c s="13" r="R561">
        <v>61.86</v>
      </c>
      <c s="13" r="S561">
        <v>0.21</v>
      </c>
      <c s="11" r="T561">
        <f>IF((O561=0),(W561*8),((R561/O561)*8))</f>
        <v>64.6200853975425</v>
      </c>
      <c s="11" r="U561">
        <f>IF((T561=0),0,(R561/T561))</f>
        <v>0.9572875</v>
      </c>
      <c s="4" r="V561"/>
      <c s="13" r="W561">
        <v>8</v>
      </c>
      <c s="24" r="X561">
        <v>1.21</v>
      </c>
    </row>
    <row r="562">
      <c s="16" r="A562">
        <v>40748.3333333333</v>
      </c>
      <c s="6" r="B562">
        <f>A562+time(5,0,0)</f>
        <v>40748.5416666667</v>
      </c>
      <c s="19" r="C562">
        <f>date(year(B562),month(B562),day(B562))</f>
        <v>40748</v>
      </c>
      <c s="17" r="D562">
        <f>hour(B562)</f>
        <v>13</v>
      </c>
      <c s="28" r="E562">
        <f>(8-G562)-M562</f>
        <v>8</v>
      </c>
      <c s="10" r="F562">
        <v>8</v>
      </c>
      <c s="21" r="G562">
        <v>0</v>
      </c>
      <c t="str" s="21" r="H562">
        <f>concat("AESbid:",(E562*1000))</f>
        <v>AESbid:8000</v>
      </c>
      <c t="str" s="21" r="I562">
        <f>concat("NYISOsched:",(F562*1000))</f>
        <v>NYISOsched:8000</v>
      </c>
      <c t="s" s="21" r="J562">
        <v>21</v>
      </c>
      <c t="str" s="21" r="K562">
        <f>concat("Planned:",(M562*1000))</f>
        <v>Planned:0</v>
      </c>
      <c t="str" s="5" r="L562">
        <f>concat("Settled:",(O562*1000))</f>
        <v>Settled:7300</v>
      </c>
      <c s="21" r="M562">
        <v>0</v>
      </c>
      <c s="3" r="N562"/>
      <c s="10" r="O562">
        <v>7.3</v>
      </c>
      <c s="13" r="P562">
        <v>-0.211</v>
      </c>
      <c s="13" r="Q562">
        <v>-9.22</v>
      </c>
      <c s="13" r="R562">
        <v>58.4</v>
      </c>
      <c s="13" r="S562">
        <v>0.11</v>
      </c>
      <c s="11" r="T562">
        <f>IF((O562=0),(W562*8),((R562/O562)*8))</f>
        <v>64</v>
      </c>
      <c s="11" r="U562">
        <f>IF((T562=0),0,(R562/T562))</f>
        <v>0.9125</v>
      </c>
      <c s="4" r="V562"/>
      <c s="13" r="W562">
        <v>8</v>
      </c>
      <c s="24" r="X562">
        <v>0.629</v>
      </c>
    </row>
    <row r="563">
      <c s="16" r="A563">
        <v>40748.375</v>
      </c>
      <c s="6" r="B563">
        <f>A563+time(5,0,0)</f>
        <v>40748.5833333333</v>
      </c>
      <c s="19" r="C563">
        <f>date(year(B563),month(B563),day(B563))</f>
        <v>40748</v>
      </c>
      <c s="17" r="D563">
        <f>hour(B563)</f>
        <v>14</v>
      </c>
      <c s="28" r="E563">
        <f>(8-G563)-M563</f>
        <v>8</v>
      </c>
      <c s="10" r="F563">
        <v>8</v>
      </c>
      <c s="21" r="G563">
        <v>0</v>
      </c>
      <c t="str" s="21" r="H563">
        <f>concat("AESbid:",(E563*1000))</f>
        <v>AESbid:8000</v>
      </c>
      <c t="str" s="21" r="I563">
        <f>concat("NYISOsched:",(F563*1000))</f>
        <v>NYISOsched:8000</v>
      </c>
      <c t="s" s="21" r="J563">
        <v>21</v>
      </c>
      <c t="str" s="21" r="K563">
        <f>concat("Planned:",(M563*1000))</f>
        <v>Planned:0</v>
      </c>
      <c t="str" s="5" r="L563">
        <f>concat("Settled:",(O563*1000))</f>
        <v>Settled:7950</v>
      </c>
      <c s="21" r="M563">
        <v>0</v>
      </c>
      <c s="3" r="N563"/>
      <c s="10" r="O563">
        <v>7.95</v>
      </c>
      <c s="13" r="P563">
        <v>-0.66</v>
      </c>
      <c s="13" r="Q563">
        <v>-26.59</v>
      </c>
      <c s="13" r="R563">
        <v>62.09</v>
      </c>
      <c s="13" r="S563">
        <v>0.05</v>
      </c>
      <c s="11" r="T563">
        <f>IF((O563=0),(W563*8),((R563/O563)*8))</f>
        <v>62.4805031446541</v>
      </c>
      <c s="11" r="U563">
        <f>IF((T563=0),0,(R563/T563))</f>
        <v>0.99375</v>
      </c>
      <c s="4" r="V563"/>
      <c s="13" r="W563">
        <v>8</v>
      </c>
      <c s="24" r="X563">
        <v>0.262</v>
      </c>
    </row>
    <row r="564">
      <c s="16" r="A564">
        <v>40748.4166666667</v>
      </c>
      <c s="6" r="B564">
        <f>A564+time(5,0,0)</f>
        <v>40748.625</v>
      </c>
      <c s="19" r="C564">
        <f>date(year(B564),month(B564),day(B564))</f>
        <v>40748</v>
      </c>
      <c s="17" r="D564">
        <f>hour(B564)</f>
        <v>15</v>
      </c>
      <c s="28" r="E564">
        <f>(8-G564)-M564</f>
        <v>8</v>
      </c>
      <c s="10" r="F564">
        <v>8</v>
      </c>
      <c s="21" r="G564">
        <v>0</v>
      </c>
      <c t="str" s="21" r="H564">
        <f>concat("AESbid:",(E564*1000))</f>
        <v>AESbid:8000</v>
      </c>
      <c t="str" s="21" r="I564">
        <f>concat("NYISOsched:",(F564*1000))</f>
        <v>NYISOsched:8000</v>
      </c>
      <c t="s" s="21" r="J564">
        <v>21</v>
      </c>
      <c t="str" s="21" r="K564">
        <f>concat("Planned:",(M564*1000))</f>
        <v>Planned:0</v>
      </c>
      <c t="str" s="5" r="L564">
        <f>concat("Settled:",(O564*1000))</f>
        <v>Settled:7550</v>
      </c>
      <c s="21" r="M564">
        <v>0</v>
      </c>
      <c s="3" r="N564"/>
      <c s="10" r="O564">
        <v>7.55</v>
      </c>
      <c s="13" r="P564">
        <v>0.206</v>
      </c>
      <c s="13" r="Q564">
        <v>9.07</v>
      </c>
      <c s="13" r="R564">
        <v>106.54</v>
      </c>
      <c s="13" r="S564">
        <v>0.14</v>
      </c>
      <c s="11" r="T564">
        <f>IF((O564=0),(W564*8),((R564/O564)*8))</f>
        <v>112.890066225166</v>
      </c>
      <c s="11" r="U564">
        <f>IF((T564=0),0,(R564/T564))</f>
        <v>0.94375</v>
      </c>
      <c s="4" r="V564"/>
      <c s="13" r="W564">
        <v>20.25</v>
      </c>
      <c s="24" r="X564">
        <v>0.83</v>
      </c>
    </row>
    <row r="565">
      <c s="16" r="A565">
        <v>40748.4583333333</v>
      </c>
      <c s="6" r="B565">
        <f>A565+time(5,0,0)</f>
        <v>40748.6666666667</v>
      </c>
      <c s="19" r="C565">
        <f>date(year(B565),month(B565),day(B565))</f>
        <v>40748</v>
      </c>
      <c s="17" r="D565">
        <f>hour(B565)</f>
        <v>16</v>
      </c>
      <c s="28" r="E565">
        <f>(8-G565)-M565</f>
        <v>8</v>
      </c>
      <c s="10" r="F565">
        <v>8</v>
      </c>
      <c s="21" r="G565">
        <v>0</v>
      </c>
      <c t="str" s="21" r="H565">
        <f>concat("AESbid:",(E565*1000))</f>
        <v>AESbid:8000</v>
      </c>
      <c t="str" s="21" r="I565">
        <f>concat("NYISOsched:",(F565*1000))</f>
        <v>NYISOsched:8000</v>
      </c>
      <c t="s" s="21" r="J565">
        <v>21</v>
      </c>
      <c t="str" s="21" r="K565">
        <f>concat("Planned:",(M565*1000))</f>
        <v>Planned:0</v>
      </c>
      <c t="str" s="5" r="L565">
        <f>concat("Settled:",(O565*1000))</f>
        <v>Settled:7758.3</v>
      </c>
      <c s="21" r="M565">
        <v>0</v>
      </c>
      <c s="3" r="N565"/>
      <c s="10" r="O565">
        <v>7.7583</v>
      </c>
      <c s="13" r="P565">
        <v>-0.404</v>
      </c>
      <c s="13" r="Q565">
        <v>-17.36</v>
      </c>
      <c s="13" r="R565">
        <v>193.96</v>
      </c>
      <c s="13" r="S565">
        <v>0.15</v>
      </c>
      <c s="11" r="T565">
        <f>IF((O565=0),(W565*8),((R565/O565)*8))</f>
        <v>200.00257788433</v>
      </c>
      <c s="11" r="U565">
        <f>IF((T565=0),0,(R565/T565))</f>
        <v>0.9697875</v>
      </c>
      <c s="4" r="V565"/>
      <c s="13" r="W565">
        <v>25</v>
      </c>
      <c s="24" r="X565">
        <v>0.854</v>
      </c>
    </row>
    <row r="566">
      <c s="16" r="A566">
        <v>40748.5</v>
      </c>
      <c s="6" r="B566">
        <f>A566+time(5,0,0)</f>
        <v>40748.7083333333</v>
      </c>
      <c s="19" r="C566">
        <f>date(year(B566),month(B566),day(B566))</f>
        <v>40748</v>
      </c>
      <c s="17" r="D566">
        <f>hour(B566)</f>
        <v>17</v>
      </c>
      <c s="28" r="E566">
        <f>(8-G566)-M566</f>
        <v>8</v>
      </c>
      <c s="10" r="F566">
        <v>8</v>
      </c>
      <c s="21" r="G566">
        <v>0</v>
      </c>
      <c t="str" s="21" r="H566">
        <f>concat("AESbid:",(E566*1000))</f>
        <v>AESbid:8000</v>
      </c>
      <c t="str" s="21" r="I566">
        <f>concat("NYISOsched:",(F566*1000))</f>
        <v>NYISOsched:8000</v>
      </c>
      <c t="s" s="21" r="J566">
        <v>21</v>
      </c>
      <c t="str" s="21" r="K566">
        <f>concat("Planned:",(M566*1000))</f>
        <v>Planned:0</v>
      </c>
      <c t="str" s="5" r="L566">
        <f>concat("Settled:",(O566*1000))</f>
        <v>Settled:7541.7</v>
      </c>
      <c s="21" r="M566">
        <v>0</v>
      </c>
      <c s="3" r="N566"/>
      <c s="10" r="O566">
        <v>7.5417</v>
      </c>
      <c s="13" r="P566">
        <v>-0.873</v>
      </c>
      <c s="13" r="Q566">
        <v>-38.26</v>
      </c>
      <c s="13" r="R566">
        <v>188.54</v>
      </c>
      <c s="13" r="S566">
        <v>0.06</v>
      </c>
      <c s="11" r="T566">
        <f>IF((O566=0),(W566*8),((R566/O566)*8))</f>
        <v>199.99734807802</v>
      </c>
      <c s="11" r="U566">
        <f>IF((T566=0),0,(R566/T566))</f>
        <v>0.9427125</v>
      </c>
      <c s="4" r="V566"/>
      <c s="13" r="W566">
        <v>25</v>
      </c>
      <c s="24" r="X566">
        <v>0.365</v>
      </c>
    </row>
    <row r="567">
      <c s="16" r="A567">
        <v>40748.5416666667</v>
      </c>
      <c s="6" r="B567">
        <f>A567+time(5,0,0)</f>
        <v>40748.75</v>
      </c>
      <c s="19" r="C567">
        <f>date(year(B567),month(B567),day(B567))</f>
        <v>40748</v>
      </c>
      <c s="17" r="D567">
        <f>hour(B567)</f>
        <v>18</v>
      </c>
      <c s="28" r="E567">
        <f>(8-G567)-M567</f>
        <v>8</v>
      </c>
      <c s="10" r="F567">
        <v>8</v>
      </c>
      <c s="21" r="G567">
        <v>0</v>
      </c>
      <c t="str" s="21" r="H567">
        <f>concat("AESbid:",(E567*1000))</f>
        <v>AESbid:8000</v>
      </c>
      <c t="str" s="21" r="I567">
        <f>concat("NYISOsched:",(F567*1000))</f>
        <v>NYISOsched:8000</v>
      </c>
      <c t="s" s="21" r="J567">
        <v>21</v>
      </c>
      <c t="str" s="21" r="K567">
        <f>concat("Planned:",(M567*1000))</f>
        <v>Planned:0</v>
      </c>
      <c t="str" s="5" r="L567">
        <f>concat("Settled:",(O567*1000))</f>
        <v>Settled:8000</v>
      </c>
      <c s="21" r="M567">
        <v>0</v>
      </c>
      <c s="3" r="N567"/>
      <c s="10" r="O567">
        <v>8</v>
      </c>
      <c s="13" r="P567">
        <v>-0.171</v>
      </c>
      <c s="13" r="Q567">
        <v>-9.03</v>
      </c>
      <c s="13" r="R567">
        <v>200</v>
      </c>
      <c s="13" r="S567">
        <v>0.11</v>
      </c>
      <c s="11" r="T567">
        <f>IF((O567=0),(W567*8),((R567/O567)*8))</f>
        <v>200</v>
      </c>
      <c s="11" r="U567">
        <f>IF((T567=0),0,(R567/T567))</f>
        <v>1</v>
      </c>
      <c s="4" r="V567"/>
      <c s="13" r="W567">
        <v>25</v>
      </c>
      <c s="24" r="X567">
        <v>0.607</v>
      </c>
    </row>
    <row r="568">
      <c s="16" r="A568">
        <v>40748.5833333333</v>
      </c>
      <c s="6" r="B568">
        <f>A568+time(5,0,0)</f>
        <v>40748.7916666667</v>
      </c>
      <c s="19" r="C568">
        <f>date(year(B568),month(B568),day(B568))</f>
        <v>40748</v>
      </c>
      <c s="17" r="D568">
        <f>hour(B568)</f>
        <v>19</v>
      </c>
      <c s="28" r="E568">
        <f>(8-G568)-M568</f>
        <v>8</v>
      </c>
      <c s="10" r="F568">
        <v>8</v>
      </c>
      <c s="21" r="G568">
        <v>0</v>
      </c>
      <c t="str" s="21" r="H568">
        <f>concat("AESbid:",(E568*1000))</f>
        <v>AESbid:8000</v>
      </c>
      <c t="str" s="21" r="I568">
        <f>concat("NYISOsched:",(F568*1000))</f>
        <v>NYISOsched:8000</v>
      </c>
      <c t="s" s="21" r="J568">
        <v>21</v>
      </c>
      <c t="str" s="21" r="K568">
        <f>concat("Planned:",(M568*1000))</f>
        <v>Planned:0</v>
      </c>
      <c t="str" s="5" r="L568">
        <f>concat("Settled:",(O568*1000))</f>
        <v>Settled:7808.3</v>
      </c>
      <c s="21" r="M568">
        <v>0</v>
      </c>
      <c s="3" r="N568"/>
      <c s="10" r="O568">
        <v>7.8083</v>
      </c>
      <c s="13" r="P568">
        <v>0.007</v>
      </c>
      <c s="13" r="Q568">
        <v>0.43</v>
      </c>
      <c s="13" r="R568">
        <v>195.21</v>
      </c>
      <c s="13" r="S568">
        <v>0.14</v>
      </c>
      <c s="11" r="T568">
        <f>IF((O568=0),(W568*8),((R568/O568)*8))</f>
        <v>200.002561376996</v>
      </c>
      <c s="11" r="U568">
        <f>IF((T568=0),0,(R568/T568))</f>
        <v>0.9760375</v>
      </c>
      <c s="4" r="V568"/>
      <c s="13" r="W568">
        <v>25</v>
      </c>
      <c s="24" r="X568">
        <v>0.83</v>
      </c>
    </row>
    <row r="569">
      <c s="16" r="A569">
        <v>40748.625</v>
      </c>
      <c s="6" r="B569">
        <f>A569+time(5,0,0)</f>
        <v>40748.8333333333</v>
      </c>
      <c s="19" r="C569">
        <f>date(year(B569),month(B569),day(B569))</f>
        <v>40748</v>
      </c>
      <c s="17" r="D569">
        <f>hour(B569)</f>
        <v>20</v>
      </c>
      <c s="28" r="E569">
        <f>(8-G569)-M569</f>
        <v>8</v>
      </c>
      <c s="10" r="F569">
        <v>8</v>
      </c>
      <c s="21" r="G569">
        <v>0</v>
      </c>
      <c t="str" s="21" r="H569">
        <f>concat("AESbid:",(E569*1000))</f>
        <v>AESbid:8000</v>
      </c>
      <c t="str" s="21" r="I569">
        <f>concat("NYISOsched:",(F569*1000))</f>
        <v>NYISOsched:8000</v>
      </c>
      <c t="s" s="21" r="J569">
        <v>21</v>
      </c>
      <c t="str" s="21" r="K569">
        <f>concat("Planned:",(M569*1000))</f>
        <v>Planned:0</v>
      </c>
      <c t="str" s="5" r="L569">
        <f>concat("Settled:",(O569*1000))</f>
        <v>Settled:7375</v>
      </c>
      <c s="21" r="M569">
        <v>0</v>
      </c>
      <c s="3" r="N569"/>
      <c s="10" r="O569">
        <v>7.375</v>
      </c>
      <c s="13" r="P569">
        <v>-0.295</v>
      </c>
      <c s="13" r="Q569">
        <v>-19.74</v>
      </c>
      <c s="13" r="R569">
        <v>184.38</v>
      </c>
      <c s="13" r="S569">
        <v>0.07</v>
      </c>
      <c s="11" r="T569">
        <f>IF((O569=0),(W569*8),((R569/O569)*8))</f>
        <v>200.005423728814</v>
      </c>
      <c s="11" r="U569">
        <f>IF((T569=0),0,(R569/T569))</f>
        <v>0.921875</v>
      </c>
      <c s="4" r="V569"/>
      <c s="13" r="W569">
        <v>25</v>
      </c>
      <c s="24" r="X569">
        <v>0.42</v>
      </c>
    </row>
    <row r="570">
      <c s="16" r="A570">
        <v>40748.6666666667</v>
      </c>
      <c s="6" r="B570">
        <f>A570+time(5,0,0)</f>
        <v>40748.875</v>
      </c>
      <c s="19" r="C570">
        <f>date(year(B570),month(B570),day(B570))</f>
        <v>40748</v>
      </c>
      <c s="17" r="D570">
        <f>hour(B570)</f>
        <v>21</v>
      </c>
      <c s="28" r="E570">
        <f>(8-G570)-M570</f>
        <v>8</v>
      </c>
      <c s="10" r="F570">
        <v>8</v>
      </c>
      <c s="21" r="G570">
        <v>0</v>
      </c>
      <c t="str" s="21" r="H570">
        <f>concat("AESbid:",(E570*1000))</f>
        <v>AESbid:8000</v>
      </c>
      <c t="str" s="21" r="I570">
        <f>concat("NYISOsched:",(F570*1000))</f>
        <v>NYISOsched:8000</v>
      </c>
      <c t="s" s="21" r="J570">
        <v>21</v>
      </c>
      <c t="str" s="21" r="K570">
        <f>concat("Planned:",(M570*1000))</f>
        <v>Planned:0</v>
      </c>
      <c t="str" s="5" r="L570">
        <f>concat("Settled:",(O570*1000))</f>
        <v>Settled:7558.3</v>
      </c>
      <c s="21" r="M570">
        <v>0</v>
      </c>
      <c s="3" r="N570"/>
      <c s="10" r="O570">
        <v>7.5583</v>
      </c>
      <c s="13" r="P570">
        <v>-0.309</v>
      </c>
      <c s="13" r="Q570">
        <v>-21.18</v>
      </c>
      <c s="13" r="R570">
        <v>188.96</v>
      </c>
      <c s="13" r="S570">
        <v>0.07</v>
      </c>
      <c s="11" r="T570">
        <f>IF((O570=0),(W570*8),((R570/O570)*8))</f>
        <v>200.002646097667</v>
      </c>
      <c s="11" r="U570">
        <f>IF((T570=0),0,(R570/T570))</f>
        <v>0.9447875</v>
      </c>
      <c s="4" r="V570"/>
      <c s="13" r="W570">
        <v>25</v>
      </c>
      <c s="24" r="X570">
        <v>0.401</v>
      </c>
    </row>
    <row r="571">
      <c s="16" r="A571">
        <v>40748.7083333333</v>
      </c>
      <c s="6" r="B571">
        <f>A571+time(5,0,0)</f>
        <v>40748.9166666667</v>
      </c>
      <c s="19" r="C571">
        <f>date(year(B571),month(B571),day(B571))</f>
        <v>40748</v>
      </c>
      <c s="17" r="D571">
        <f>hour(B571)</f>
        <v>22</v>
      </c>
      <c s="28" r="E571">
        <f>(8-G571)-M571</f>
        <v>8</v>
      </c>
      <c s="10" r="F571">
        <v>8</v>
      </c>
      <c s="21" r="G571">
        <v>0</v>
      </c>
      <c t="str" s="21" r="H571">
        <f>concat("AESbid:",(E571*1000))</f>
        <v>AESbid:8000</v>
      </c>
      <c t="str" s="21" r="I571">
        <f>concat("NYISOsched:",(F571*1000))</f>
        <v>NYISOsched:8000</v>
      </c>
      <c t="s" s="21" r="J571">
        <v>21</v>
      </c>
      <c t="str" s="21" r="K571">
        <f>concat("Planned:",(M571*1000))</f>
        <v>Planned:0</v>
      </c>
      <c t="str" s="5" r="L571">
        <f>concat("Settled:",(O571*1000))</f>
        <v>Settled:7475</v>
      </c>
      <c s="21" r="M571">
        <v>0</v>
      </c>
      <c s="3" r="N571"/>
      <c s="10" r="O571">
        <v>7.475</v>
      </c>
      <c s="13" r="P571">
        <v>-0.41</v>
      </c>
      <c s="13" r="Q571">
        <v>-28.53</v>
      </c>
      <c s="13" r="R571">
        <v>186.88</v>
      </c>
      <c s="13" r="S571">
        <v>0.07</v>
      </c>
      <c s="11" r="T571">
        <f>IF((O571=0),(W571*8),((R571/O571)*8))</f>
        <v>200.005351170569</v>
      </c>
      <c s="11" r="U571">
        <f>IF((T571=0),0,(R571/T571))</f>
        <v>0.934375</v>
      </c>
      <c s="4" r="V571"/>
      <c s="13" r="W571">
        <v>25</v>
      </c>
      <c s="24" r="X571">
        <v>0.42</v>
      </c>
    </row>
    <row r="572">
      <c s="16" r="A572">
        <v>40748.75</v>
      </c>
      <c s="6" r="B572">
        <f>A572+time(5,0,0)</f>
        <v>40748.9583333333</v>
      </c>
      <c s="19" r="C572">
        <f>date(year(B572),month(B572),day(B572))</f>
        <v>40748</v>
      </c>
      <c s="17" r="D572">
        <f>hour(B572)</f>
        <v>23</v>
      </c>
      <c s="28" r="E572">
        <f>(8-G572)-M572</f>
        <v>8</v>
      </c>
      <c s="10" r="F572">
        <v>8</v>
      </c>
      <c s="21" r="G572">
        <v>0</v>
      </c>
      <c t="str" s="21" r="H572">
        <f>concat("AESbid:",(E572*1000))</f>
        <v>AESbid:8000</v>
      </c>
      <c t="str" s="21" r="I572">
        <f>concat("NYISOsched:",(F572*1000))</f>
        <v>NYISOsched:8000</v>
      </c>
      <c t="s" s="21" r="J572">
        <v>21</v>
      </c>
      <c t="str" s="21" r="K572">
        <f>concat("Planned:",(M572*1000))</f>
        <v>Planned:0</v>
      </c>
      <c t="str" s="5" r="L572">
        <f>concat("Settled:",(O572*1000))</f>
        <v>Settled:7941.7</v>
      </c>
      <c s="21" r="M572">
        <v>0</v>
      </c>
      <c s="3" r="N572"/>
      <c s="10" r="O572">
        <v>7.9417</v>
      </c>
      <c s="13" r="P572">
        <v>-0.896</v>
      </c>
      <c s="13" r="Q572">
        <v>-62.01</v>
      </c>
      <c s="13" r="R572">
        <v>198.54</v>
      </c>
      <c s="13" r="S572">
        <v>0.03</v>
      </c>
      <c s="11" r="T572">
        <f>IF((O572=0),(W572*8),((R572/O572)*8))</f>
        <v>199.997481647506</v>
      </c>
      <c s="11" r="U572">
        <f>IF((T572=0),0,(R572/T572))</f>
        <v>0.9927125</v>
      </c>
      <c s="4" r="V572"/>
      <c s="13" r="W572">
        <v>25</v>
      </c>
      <c s="24" r="X572">
        <v>0.17</v>
      </c>
    </row>
    <row r="573">
      <c s="16" r="A573">
        <v>40748.7916666667</v>
      </c>
      <c s="19" r="B573">
        <f>A573+time(5,0,0)</f>
        <v>40749</v>
      </c>
      <c s="19" r="C573">
        <f>date(year(B573),month(B573),day(B573))</f>
        <v>40749</v>
      </c>
      <c s="17" r="D573">
        <f>hour(B573)</f>
        <v>0</v>
      </c>
      <c s="28" r="E573">
        <f>(8-G573)-M573</f>
        <v>8</v>
      </c>
      <c s="10" r="F573">
        <v>8</v>
      </c>
      <c s="21" r="G573">
        <v>0</v>
      </c>
      <c t="str" s="21" r="H573">
        <f>concat("AESbid:",(E573*1000))</f>
        <v>AESbid:8000</v>
      </c>
      <c t="str" s="21" r="I573">
        <f>concat("NYISOsched:",(F573*1000))</f>
        <v>NYISOsched:8000</v>
      </c>
      <c t="s" s="21" r="J573">
        <v>21</v>
      </c>
      <c t="str" s="21" r="K573">
        <f>concat("Planned:",(M573*1000))</f>
        <v>Planned:0</v>
      </c>
      <c t="str" s="5" r="L573">
        <f>concat("Settled:",(O573*1000))</f>
        <v>Settled:8000</v>
      </c>
      <c s="21" r="M573">
        <v>0</v>
      </c>
      <c s="3" r="N573"/>
      <c s="10" r="O573">
        <v>8</v>
      </c>
      <c s="13" r="P573">
        <v>-0.093</v>
      </c>
      <c s="13" r="Q573">
        <v>-5.51</v>
      </c>
      <c s="13" r="R573">
        <v>200</v>
      </c>
      <c s="13" r="S573">
        <v>0.04</v>
      </c>
      <c s="11" r="T573">
        <f>IF((O573=0),(W573*8),((R573/O573)*8))</f>
        <v>200</v>
      </c>
      <c s="11" r="U573">
        <f>IF((T573=0),0,(R573/T573))</f>
        <v>1</v>
      </c>
      <c s="4" r="V573"/>
      <c s="13" r="W573">
        <v>25</v>
      </c>
      <c s="24" r="X573">
        <v>0.257</v>
      </c>
    </row>
    <row r="574">
      <c s="16" r="A574">
        <v>40748.8333333333</v>
      </c>
      <c s="6" r="B574">
        <f>A574+time(5,0,0)</f>
        <v>40749.0416666667</v>
      </c>
      <c s="19" r="C574">
        <f>date(year(B574),month(B574),day(B574))</f>
        <v>40749</v>
      </c>
      <c s="17" r="D574">
        <f>hour(B574)</f>
        <v>1</v>
      </c>
      <c s="28" r="E574">
        <f>(8-G574)-M574</f>
        <v>8</v>
      </c>
      <c s="10" r="F574">
        <v>8</v>
      </c>
      <c s="21" r="G574">
        <v>0</v>
      </c>
      <c t="str" s="21" r="H574">
        <f>concat("AESbid:",(E574*1000))</f>
        <v>AESbid:8000</v>
      </c>
      <c t="str" s="21" r="I574">
        <f>concat("NYISOsched:",(F574*1000))</f>
        <v>NYISOsched:8000</v>
      </c>
      <c t="s" s="21" r="J574">
        <v>21</v>
      </c>
      <c t="str" s="21" r="K574">
        <f>concat("Planned:",(M574*1000))</f>
        <v>Planned:0</v>
      </c>
      <c t="str" s="5" r="L574">
        <f>concat("Settled:",(O574*1000))</f>
        <v>Settled:7591.700000000001</v>
      </c>
      <c s="21" r="M574">
        <v>0</v>
      </c>
      <c s="3" r="N574"/>
      <c s="10" r="O574">
        <v>7.5917</v>
      </c>
      <c s="13" r="P574">
        <v>-0.084</v>
      </c>
      <c s="13" r="Q574">
        <v>-4.91</v>
      </c>
      <c s="13" r="R574">
        <v>179.59</v>
      </c>
      <c s="13" r="S574">
        <v>0.14</v>
      </c>
      <c s="11" r="T574">
        <f>IF((O574=0),(W574*8),((R574/O574)*8))</f>
        <v>189.248784857147</v>
      </c>
      <c s="11" r="U574">
        <f>IF((T574=0),0,(R574/T574))</f>
        <v>0.9489625</v>
      </c>
      <c s="4" r="V574"/>
      <c s="13" r="W574">
        <v>25</v>
      </c>
      <c s="24" r="X574">
        <v>0.778</v>
      </c>
    </row>
    <row r="575">
      <c s="16" r="A575">
        <v>40748.875</v>
      </c>
      <c s="6" r="B575">
        <f>A575+time(5,0,0)</f>
        <v>40749.0833333333</v>
      </c>
      <c s="19" r="C575">
        <f>date(year(B575),month(B575),day(B575))</f>
        <v>40749</v>
      </c>
      <c s="17" r="D575">
        <f>hour(B575)</f>
        <v>2</v>
      </c>
      <c s="28" r="E575">
        <f>(8-G575)-M575</f>
        <v>8</v>
      </c>
      <c s="10" r="F575">
        <v>8</v>
      </c>
      <c s="21" r="G575">
        <v>0</v>
      </c>
      <c t="str" s="21" r="H575">
        <f>concat("AESbid:",(E575*1000))</f>
        <v>AESbid:8000</v>
      </c>
      <c t="str" s="21" r="I575">
        <f>concat("NYISOsched:",(F575*1000))</f>
        <v>NYISOsched:8000</v>
      </c>
      <c t="s" s="21" r="J575">
        <v>21</v>
      </c>
      <c t="str" s="21" r="K575">
        <f>concat("Planned:",(M575*1000))</f>
        <v>Planned:0</v>
      </c>
      <c t="str" s="5" r="L575">
        <f>concat("Settled:",(O575*1000))</f>
        <v>Settled:7941.7</v>
      </c>
      <c s="21" r="M575">
        <v>0</v>
      </c>
      <c s="3" r="N575"/>
      <c s="10" r="O575">
        <v>7.9417</v>
      </c>
      <c s="13" r="P575">
        <v>-0.569</v>
      </c>
      <c s="13" r="Q575">
        <v>-32.57</v>
      </c>
      <c s="13" r="R575">
        <v>63.53</v>
      </c>
      <c s="13" r="S575">
        <v>0.17</v>
      </c>
      <c s="11" r="T575">
        <f>IF((O575=0),(W575*8),((R575/O575)*8))</f>
        <v>63.9963735724089</v>
      </c>
      <c s="11" r="U575">
        <f>IF((T575=0),0,(R575/T575))</f>
        <v>0.9927125</v>
      </c>
      <c s="4" r="V575"/>
      <c s="13" r="W575">
        <v>11.05</v>
      </c>
      <c s="24" r="X575">
        <v>0.967</v>
      </c>
    </row>
    <row r="576">
      <c s="16" r="A576">
        <v>40748.9166666667</v>
      </c>
      <c s="6" r="B576">
        <f>A576+time(5,0,0)</f>
        <v>40749.125</v>
      </c>
      <c s="19" r="C576">
        <f>date(year(B576),month(B576),day(B576))</f>
        <v>40749</v>
      </c>
      <c s="17" r="D576">
        <f>hour(B576)</f>
        <v>3</v>
      </c>
      <c s="28" r="E576">
        <f>(8-G576)-M576</f>
        <v>8</v>
      </c>
      <c s="10" r="F576">
        <v>8</v>
      </c>
      <c s="21" r="G576">
        <v>0</v>
      </c>
      <c t="str" s="21" r="H576">
        <f>concat("AESbid:",(E576*1000))</f>
        <v>AESbid:8000</v>
      </c>
      <c t="str" s="21" r="I576">
        <f>concat("NYISOsched:",(F576*1000))</f>
        <v>NYISOsched:8000</v>
      </c>
      <c t="s" s="21" r="J576">
        <v>21</v>
      </c>
      <c t="str" s="21" r="K576">
        <f>concat("Planned:",(M576*1000))</f>
        <v>Planned:0</v>
      </c>
      <c t="str" s="5" r="L576">
        <f>concat("Settled:",(O576*1000))</f>
        <v>Settled:8000</v>
      </c>
      <c s="21" r="M576">
        <v>0</v>
      </c>
      <c s="3" r="N576"/>
      <c s="10" r="O576">
        <v>8</v>
      </c>
      <c s="13" r="P576">
        <v>-0.525</v>
      </c>
      <c s="13" r="Q576">
        <v>-21.48</v>
      </c>
      <c s="13" r="R576">
        <v>93.51</v>
      </c>
      <c s="13" r="S576">
        <v>0.09</v>
      </c>
      <c s="11" r="T576">
        <f>IF((O576=0),(W576*8),((R576/O576)*8))</f>
        <v>93.51</v>
      </c>
      <c s="11" r="U576">
        <f>IF((T576=0),0,(R576/T576))</f>
        <v>1</v>
      </c>
      <c s="4" r="V576"/>
      <c s="13" r="W576">
        <v>14.25</v>
      </c>
      <c s="24" r="X576">
        <v>0.497</v>
      </c>
    </row>
    <row r="577">
      <c s="16" r="A577">
        <v>40748.9583333333</v>
      </c>
      <c s="6" r="B577">
        <f>A577+time(5,0,0)</f>
        <v>40749.1666666667</v>
      </c>
      <c s="19" r="C577">
        <f>date(year(B577),month(B577),day(B577))</f>
        <v>40749</v>
      </c>
      <c s="17" r="D577">
        <f>hour(B577)</f>
        <v>4</v>
      </c>
      <c s="28" r="E577">
        <f>(8-G577)-M577</f>
        <v>8</v>
      </c>
      <c s="10" r="F577">
        <v>8</v>
      </c>
      <c s="21" r="G577">
        <v>0</v>
      </c>
      <c t="str" s="21" r="H577">
        <f>concat("AESbid:",(E577*1000))</f>
        <v>AESbid:8000</v>
      </c>
      <c t="str" s="21" r="I577">
        <f>concat("NYISOsched:",(F577*1000))</f>
        <v>NYISOsched:8000</v>
      </c>
      <c t="s" s="21" r="J577">
        <v>21</v>
      </c>
      <c t="str" s="21" r="K577">
        <f>concat("Planned:",(M577*1000))</f>
        <v>Planned:0</v>
      </c>
      <c t="str" s="5" r="L577">
        <f>concat("Settled:",(O577*1000))</f>
        <v>Settled:7950</v>
      </c>
      <c s="21" r="M577">
        <v>0</v>
      </c>
      <c s="3" r="N577"/>
      <c s="10" r="O577">
        <v>7.95</v>
      </c>
      <c s="13" r="P577">
        <v>-0.55</v>
      </c>
      <c s="13" r="Q577">
        <v>-25.96</v>
      </c>
      <c s="13" r="R577">
        <v>66.45</v>
      </c>
      <c s="13" r="S577">
        <v>0.11</v>
      </c>
      <c s="11" r="T577">
        <f>IF((O577=0),(W577*8),((R577/O577)*8))</f>
        <v>66.8679245283019</v>
      </c>
      <c s="11" r="U577">
        <f>IF((T577=0),0,(R577/T577))</f>
        <v>0.99375</v>
      </c>
      <c s="4" r="V577"/>
      <c s="13" r="W577">
        <v>8.5</v>
      </c>
      <c s="24" r="X577">
        <v>0.607</v>
      </c>
    </row>
    <row r="578">
      <c s="16" r="A578">
        <v>40749</v>
      </c>
      <c s="6" r="B578">
        <f>A578+time(5,0,0)</f>
        <v>40749.2083333333</v>
      </c>
      <c s="19" r="C578">
        <f>date(year(B578),month(B578),day(B578))</f>
        <v>40749</v>
      </c>
      <c s="17" r="D578">
        <f>hour(B578)</f>
        <v>5</v>
      </c>
      <c s="28" r="E578">
        <f>(8-G578)-M578</f>
        <v>8</v>
      </c>
      <c s="10" r="F578">
        <v>8</v>
      </c>
      <c s="21" r="G578">
        <v>0</v>
      </c>
      <c t="str" s="21" r="H578">
        <f>concat("AESbid:",(E578*1000))</f>
        <v>AESbid:8000</v>
      </c>
      <c t="str" s="21" r="I578">
        <f>concat("NYISOsched:",(F578*1000))</f>
        <v>NYISOsched:8000</v>
      </c>
      <c t="s" s="21" r="J578">
        <v>21</v>
      </c>
      <c t="str" s="21" r="K578">
        <f>concat("Planned:",(M578*1000))</f>
        <v>Planned:0</v>
      </c>
      <c t="str" s="5" r="L578">
        <f>concat("Settled:",(O578*1000))</f>
        <v>Settled:7833.3</v>
      </c>
      <c s="21" r="M578">
        <v>0</v>
      </c>
      <c s="3" r="N578"/>
      <c s="10" r="O578">
        <v>7.8333</v>
      </c>
      <c s="13" r="P578">
        <v>-0.276</v>
      </c>
      <c s="13" r="Q578">
        <v>-12.69</v>
      </c>
      <c s="13" r="R578">
        <v>71.61</v>
      </c>
      <c s="13" r="S578">
        <v>0.16</v>
      </c>
      <c s="11" r="T578">
        <f>IF((O578=0),(W578*8),((R578/O578)*8))</f>
        <v>73.1339282294818</v>
      </c>
      <c s="11" r="U578">
        <f>IF((T578=0),0,(R578/T578))</f>
        <v>0.9791625</v>
      </c>
      <c s="4" r="V578"/>
      <c s="13" r="W578">
        <v>8</v>
      </c>
      <c s="24" r="X578">
        <v>0.924</v>
      </c>
    </row>
    <row r="579">
      <c s="16" r="A579">
        <v>40749.0416666667</v>
      </c>
      <c s="6" r="B579">
        <f>A579+time(5,0,0)</f>
        <v>40749.25</v>
      </c>
      <c s="19" r="C579">
        <f>date(year(B579),month(B579),day(B579))</f>
        <v>40749</v>
      </c>
      <c s="17" r="D579">
        <f>hour(B579)</f>
        <v>6</v>
      </c>
      <c s="28" r="E579">
        <f>(8-G579)-M579</f>
        <v>8</v>
      </c>
      <c s="10" r="F579">
        <v>8</v>
      </c>
      <c s="21" r="G579">
        <v>0</v>
      </c>
      <c t="str" s="21" r="H579">
        <f>concat("AESbid:",(E579*1000))</f>
        <v>AESbid:8000</v>
      </c>
      <c t="str" s="21" r="I579">
        <f>concat("NYISOsched:",(F579*1000))</f>
        <v>NYISOsched:8000</v>
      </c>
      <c t="s" s="21" r="J579">
        <v>21</v>
      </c>
      <c t="str" s="21" r="K579">
        <f>concat("Planned:",(M579*1000))</f>
        <v>Planned:0</v>
      </c>
      <c t="str" s="5" r="L579">
        <f>concat("Settled:",(O579*1000))</f>
        <v>Settled:8000</v>
      </c>
      <c s="21" r="M579">
        <v>0</v>
      </c>
      <c s="3" r="N579"/>
      <c s="10" r="O579">
        <v>8</v>
      </c>
      <c s="13" r="P579">
        <v>-0.453</v>
      </c>
      <c s="13" r="Q579">
        <v>-20.47</v>
      </c>
      <c s="13" r="R579">
        <v>64</v>
      </c>
      <c s="13" r="S579">
        <v>0.07</v>
      </c>
      <c s="11" r="T579">
        <f>IF((O579=0),(W579*8),((R579/O579)*8))</f>
        <v>64</v>
      </c>
      <c s="11" r="U579">
        <f>IF((T579=0),0,(R579/T579))</f>
        <v>1</v>
      </c>
      <c s="4" r="V579"/>
      <c s="13" r="W579">
        <v>8</v>
      </c>
      <c s="24" r="X579">
        <v>0.425</v>
      </c>
    </row>
    <row r="580">
      <c s="16" r="A580">
        <v>40749.0833333333</v>
      </c>
      <c s="6" r="B580">
        <f>A580+time(5,0,0)</f>
        <v>40749.2916666667</v>
      </c>
      <c s="19" r="C580">
        <f>date(year(B580),month(B580),day(B580))</f>
        <v>40749</v>
      </c>
      <c s="17" r="D580">
        <f>hour(B580)</f>
        <v>7</v>
      </c>
      <c s="28" r="E580">
        <f>(8-G580)-M580</f>
        <v>8</v>
      </c>
      <c s="10" r="F580">
        <v>8</v>
      </c>
      <c s="21" r="G580">
        <v>0</v>
      </c>
      <c t="str" s="21" r="H580">
        <f>concat("AESbid:",(E580*1000))</f>
        <v>AESbid:8000</v>
      </c>
      <c t="str" s="21" r="I580">
        <f>concat("NYISOsched:",(F580*1000))</f>
        <v>NYISOsched:8000</v>
      </c>
      <c t="s" s="21" r="J580">
        <v>21</v>
      </c>
      <c t="str" s="21" r="K580">
        <f>concat("Planned:",(M580*1000))</f>
        <v>Planned:0</v>
      </c>
      <c t="str" s="5" r="L580">
        <f>concat("Settled:",(O580*1000))</f>
        <v>Settled:8000</v>
      </c>
      <c s="21" r="M580">
        <v>0</v>
      </c>
      <c s="3" r="N580"/>
      <c s="10" r="O580">
        <v>8</v>
      </c>
      <c s="13" r="P580">
        <v>0.04</v>
      </c>
      <c s="13" r="Q580">
        <v>1.59</v>
      </c>
      <c s="13" r="R580">
        <v>63.27</v>
      </c>
      <c s="13" r="S580">
        <v>0.14</v>
      </c>
      <c s="11" r="T580">
        <f>IF((O580=0),(W580*8),((R580/O580)*8))</f>
        <v>63.27</v>
      </c>
      <c s="11" r="U580">
        <f>IF((T580=0),0,(R580/T580))</f>
        <v>1</v>
      </c>
      <c s="4" r="V580"/>
      <c s="13" r="W580">
        <v>8</v>
      </c>
      <c s="24" r="X580">
        <v>0.782</v>
      </c>
    </row>
    <row r="581">
      <c s="16" r="A581">
        <v>40749.125</v>
      </c>
      <c s="6" r="B581">
        <f>A581+time(5,0,0)</f>
        <v>40749.3333333333</v>
      </c>
      <c s="19" r="C581">
        <f>date(year(B581),month(B581),day(B581))</f>
        <v>40749</v>
      </c>
      <c s="17" r="D581">
        <f>hour(B581)</f>
        <v>8</v>
      </c>
      <c s="28" r="E581">
        <f>(8-G581)-M581</f>
        <v>8</v>
      </c>
      <c s="10" r="F581">
        <v>8</v>
      </c>
      <c s="21" r="G581">
        <v>0</v>
      </c>
      <c t="str" s="21" r="H581">
        <f>concat("AESbid:",(E581*1000))</f>
        <v>AESbid:8000</v>
      </c>
      <c t="str" s="21" r="I581">
        <f>concat("NYISOsched:",(F581*1000))</f>
        <v>NYISOsched:8000</v>
      </c>
      <c t="s" s="21" r="J581">
        <v>21</v>
      </c>
      <c t="str" s="21" r="K581">
        <f>concat("Planned:",(M581*1000))</f>
        <v>Planned:0</v>
      </c>
      <c t="str" s="5" r="L581">
        <f>concat("Settled:",(O581*1000))</f>
        <v>Settled:7925</v>
      </c>
      <c s="21" r="M581">
        <v>0</v>
      </c>
      <c s="3" r="N581"/>
      <c s="10" r="O581">
        <v>7.925</v>
      </c>
      <c s="13" r="P581">
        <v>-0.617</v>
      </c>
      <c s="13" r="Q581">
        <v>-26.55</v>
      </c>
      <c s="13" r="R581">
        <v>63.4</v>
      </c>
      <c s="13" r="S581">
        <v>0.1</v>
      </c>
      <c s="11" r="T581">
        <f>IF((O581=0),(W581*8),((R581/O581)*8))</f>
        <v>64</v>
      </c>
      <c s="11" r="U581">
        <f>IF((T581=0),0,(R581/T581))</f>
        <v>0.990625</v>
      </c>
      <c s="4" r="V581"/>
      <c s="13" r="W581">
        <v>8</v>
      </c>
      <c s="24" r="X581">
        <v>0.595</v>
      </c>
    </row>
    <row r="582">
      <c s="16" r="A582">
        <v>40749.1666666667</v>
      </c>
      <c s="6" r="B582">
        <f>A582+time(5,0,0)</f>
        <v>40749.375</v>
      </c>
      <c s="19" r="C582">
        <f>date(year(B582),month(B582),day(B582))</f>
        <v>40749</v>
      </c>
      <c s="17" r="D582">
        <f>hour(B582)</f>
        <v>9</v>
      </c>
      <c s="28" r="E582">
        <f>(8-G582)-M582</f>
        <v>8</v>
      </c>
      <c s="10" r="F582">
        <v>8</v>
      </c>
      <c s="21" r="G582">
        <v>0</v>
      </c>
      <c t="str" s="21" r="H582">
        <f>concat("AESbid:",(E582*1000))</f>
        <v>AESbid:8000</v>
      </c>
      <c t="str" s="21" r="I582">
        <f>concat("NYISOsched:",(F582*1000))</f>
        <v>NYISOsched:8000</v>
      </c>
      <c t="s" s="21" r="J582">
        <v>21</v>
      </c>
      <c t="str" s="21" r="K582">
        <f>concat("Planned:",(M582*1000))</f>
        <v>Planned:0</v>
      </c>
      <c t="str" s="5" r="L582">
        <f>concat("Settled:",(O582*1000))</f>
        <v>Settled:8000</v>
      </c>
      <c s="21" r="M582">
        <v>0</v>
      </c>
      <c s="3" r="N582"/>
      <c s="10" r="O582">
        <v>8</v>
      </c>
      <c s="13" r="P582">
        <v>0.038</v>
      </c>
      <c s="13" r="Q582">
        <v>1.33</v>
      </c>
      <c s="13" r="R582">
        <v>64</v>
      </c>
      <c s="13" r="S582">
        <v>0.11</v>
      </c>
      <c s="11" r="T582">
        <f>IF((O582=0),(W582*8),((R582/O582)*8))</f>
        <v>64</v>
      </c>
      <c s="11" r="U582">
        <f>IF((T582=0),0,(R582/T582))</f>
        <v>1</v>
      </c>
      <c s="4" r="V582"/>
      <c s="13" r="W582">
        <v>8</v>
      </c>
      <c s="24" r="X582">
        <v>0.648</v>
      </c>
    </row>
    <row r="583">
      <c s="16" r="A583">
        <v>40749.2083333333</v>
      </c>
      <c s="6" r="B583">
        <f>A583+time(5,0,0)</f>
        <v>40749.4166666667</v>
      </c>
      <c s="19" r="C583">
        <f>date(year(B583),month(B583),day(B583))</f>
        <v>40749</v>
      </c>
      <c s="17" r="D583">
        <f>hour(B583)</f>
        <v>10</v>
      </c>
      <c s="28" r="E583">
        <f>(8-G583)-M583</f>
        <v>8</v>
      </c>
      <c s="10" r="F583">
        <v>8</v>
      </c>
      <c s="21" r="G583">
        <v>0</v>
      </c>
      <c t="str" s="21" r="H583">
        <f>concat("AESbid:",(E583*1000))</f>
        <v>AESbid:8000</v>
      </c>
      <c t="str" s="21" r="I583">
        <f>concat("NYISOsched:",(F583*1000))</f>
        <v>NYISOsched:8000</v>
      </c>
      <c t="s" s="21" r="J583">
        <v>21</v>
      </c>
      <c t="str" s="21" r="K583">
        <f>concat("Planned:",(M583*1000))</f>
        <v>Planned:0</v>
      </c>
      <c t="str" s="5" r="L583">
        <f>concat("Settled:",(O583*1000))</f>
        <v>Settled:7925</v>
      </c>
      <c s="21" r="M583">
        <v>0</v>
      </c>
      <c s="3" r="N583"/>
      <c s="10" r="O583">
        <v>7.925</v>
      </c>
      <c s="13" r="P583">
        <v>-0.864</v>
      </c>
      <c s="13" r="Q583">
        <v>-33.51</v>
      </c>
      <c s="13" r="R583">
        <v>86.67</v>
      </c>
      <c s="13" r="S583">
        <v>0.06</v>
      </c>
      <c s="11" r="T583">
        <f>IF((O583=0),(W583*8),((R583/O583)*8))</f>
        <v>87.4902208201893</v>
      </c>
      <c s="11" r="U583">
        <f>IF((T583=0),0,(R583/T583))</f>
        <v>0.990625</v>
      </c>
      <c s="4" r="V583"/>
      <c s="13" r="W583">
        <v>8</v>
      </c>
      <c s="24" r="X583">
        <v>0.341</v>
      </c>
    </row>
    <row r="584">
      <c s="16" r="A584">
        <v>40749.25</v>
      </c>
      <c s="6" r="B584">
        <f>A584+time(5,0,0)</f>
        <v>40749.4583333333</v>
      </c>
      <c s="19" r="C584">
        <f>date(year(B584),month(B584),day(B584))</f>
        <v>40749</v>
      </c>
      <c s="17" r="D584">
        <f>hour(B584)</f>
        <v>11</v>
      </c>
      <c s="28" r="E584">
        <f>(8-G584)-M584</f>
        <v>8</v>
      </c>
      <c s="10" r="F584">
        <v>8</v>
      </c>
      <c s="21" r="G584">
        <v>0</v>
      </c>
      <c t="str" s="21" r="H584">
        <f>concat("AESbid:",(E584*1000))</f>
        <v>AESbid:8000</v>
      </c>
      <c t="str" s="21" r="I584">
        <f>concat("NYISOsched:",(F584*1000))</f>
        <v>NYISOsched:8000</v>
      </c>
      <c t="s" s="21" r="J584">
        <v>21</v>
      </c>
      <c t="str" s="21" r="K584">
        <f>concat("Planned:",(M584*1000))</f>
        <v>Planned:0</v>
      </c>
      <c t="str" s="5" r="L584">
        <f>concat("Settled:",(O584*1000))</f>
        <v>Settled:8000</v>
      </c>
      <c s="21" r="M584">
        <v>0</v>
      </c>
      <c s="3" r="N584"/>
      <c s="10" r="O584">
        <v>8</v>
      </c>
      <c s="13" r="P584">
        <v>-0.31</v>
      </c>
      <c s="13" r="Q584">
        <v>-11.17</v>
      </c>
      <c s="13" r="R584">
        <v>124.4</v>
      </c>
      <c s="13" r="S584">
        <v>0.06</v>
      </c>
      <c s="11" r="T584">
        <f>IF((O584=0),(W584*8),((R584/O584)*8))</f>
        <v>124.4</v>
      </c>
      <c s="11" r="U584">
        <f>IF((T584=0),0,(R584/T584))</f>
        <v>1</v>
      </c>
      <c s="4" r="V584"/>
      <c s="13" r="W584">
        <v>8</v>
      </c>
      <c s="24" r="X584">
        <v>0.326</v>
      </c>
    </row>
    <row r="585">
      <c s="16" r="A585">
        <v>40749.2916666667</v>
      </c>
      <c s="6" r="B585">
        <f>A585+time(5,0,0)</f>
        <v>40749.5</v>
      </c>
      <c s="19" r="C585">
        <f>date(year(B585),month(B585),day(B585))</f>
        <v>40749</v>
      </c>
      <c s="17" r="D585">
        <f>hour(B585)</f>
        <v>12</v>
      </c>
      <c s="28" r="E585">
        <f>(8-G585)-M585</f>
        <v>8</v>
      </c>
      <c s="10" r="F585">
        <v>8</v>
      </c>
      <c s="21" r="G585">
        <v>0</v>
      </c>
      <c t="str" s="21" r="H585">
        <f>concat("AESbid:",(E585*1000))</f>
        <v>AESbid:8000</v>
      </c>
      <c t="str" s="21" r="I585">
        <f>concat("NYISOsched:",(F585*1000))</f>
        <v>NYISOsched:8000</v>
      </c>
      <c t="s" s="21" r="J585">
        <v>21</v>
      </c>
      <c t="str" s="21" r="K585">
        <f>concat("Planned:",(M585*1000))</f>
        <v>Planned:0</v>
      </c>
      <c t="str" s="5" r="L585">
        <f>concat("Settled:",(O585*1000))</f>
        <v>Settled:7458.3</v>
      </c>
      <c s="21" r="M585">
        <v>0</v>
      </c>
      <c s="3" r="N585"/>
      <c s="10" r="O585">
        <v>7.4583</v>
      </c>
      <c s="13" r="P585">
        <v>-0.375</v>
      </c>
      <c s="13" r="Q585">
        <v>-15.22</v>
      </c>
      <c s="13" r="R585">
        <v>63.67</v>
      </c>
      <c s="13" r="S585">
        <v>0.14</v>
      </c>
      <c s="11" r="T585">
        <f>IF((O585=0),(W585*8),((R585/O585)*8))</f>
        <v>68.2943834385852</v>
      </c>
      <c s="11" r="U585">
        <f>IF((T585=0),0,(R585/T585))</f>
        <v>0.9322875</v>
      </c>
      <c s="4" r="V585"/>
      <c s="13" r="W585">
        <v>14.4</v>
      </c>
      <c s="24" r="X585">
        <v>0.823</v>
      </c>
    </row>
    <row r="586">
      <c s="16" r="A586">
        <v>40749.3333333333</v>
      </c>
      <c s="6" r="B586">
        <f>A586+time(5,0,0)</f>
        <v>40749.5416666667</v>
      </c>
      <c s="19" r="C586">
        <f>date(year(B586),month(B586),day(B586))</f>
        <v>40749</v>
      </c>
      <c s="17" r="D586">
        <f>hour(B586)</f>
        <v>13</v>
      </c>
      <c s="28" r="E586">
        <f>(8-G586)-M586</f>
        <v>8</v>
      </c>
      <c s="10" r="F586">
        <v>8</v>
      </c>
      <c s="21" r="G586">
        <v>0</v>
      </c>
      <c t="str" s="21" r="H586">
        <f>concat("AESbid:",(E586*1000))</f>
        <v>AESbid:8000</v>
      </c>
      <c t="str" s="21" r="I586">
        <f>concat("NYISOsched:",(F586*1000))</f>
        <v>NYISOsched:8000</v>
      </c>
      <c t="s" s="21" r="J586">
        <v>21</v>
      </c>
      <c t="str" s="21" r="K586">
        <f>concat("Planned:",(M586*1000))</f>
        <v>Planned:0</v>
      </c>
      <c t="str" s="5" r="L586">
        <f>concat("Settled:",(O586*1000))</f>
        <v>Settled:7950</v>
      </c>
      <c s="21" r="M586">
        <v>0</v>
      </c>
      <c s="3" r="N586"/>
      <c s="10" r="O586">
        <v>7.95</v>
      </c>
      <c s="13" r="P586">
        <v>-0.379</v>
      </c>
      <c s="13" r="Q586">
        <v>-16.57</v>
      </c>
      <c s="13" r="R586">
        <v>111.3</v>
      </c>
      <c s="13" r="S586">
        <v>0.16</v>
      </c>
      <c s="11" r="T586">
        <f>IF((O586=0),(W586*8),((R586/O586)*8))</f>
        <v>112</v>
      </c>
      <c s="11" r="U586">
        <f>IF((T586=0),0,(R586/T586))</f>
        <v>0.99375</v>
      </c>
      <c s="4" r="V586"/>
      <c s="13" r="W586">
        <v>17.74</v>
      </c>
      <c s="24" r="X586">
        <v>0.931</v>
      </c>
    </row>
    <row r="587">
      <c s="16" r="A587">
        <v>40749.375</v>
      </c>
      <c s="6" r="B587">
        <f>A587+time(5,0,0)</f>
        <v>40749.5833333333</v>
      </c>
      <c s="19" r="C587">
        <f>date(year(B587),month(B587),day(B587))</f>
        <v>40749</v>
      </c>
      <c s="17" r="D587">
        <f>hour(B587)</f>
        <v>14</v>
      </c>
      <c s="28" r="E587">
        <f>(8-G587)-M587</f>
        <v>8</v>
      </c>
      <c s="10" r="F587">
        <v>8</v>
      </c>
      <c s="21" r="G587">
        <v>0</v>
      </c>
      <c t="str" s="21" r="H587">
        <f>concat("AESbid:",(E587*1000))</f>
        <v>AESbid:8000</v>
      </c>
      <c t="str" s="21" r="I587">
        <f>concat("NYISOsched:",(F587*1000))</f>
        <v>NYISOsched:8000</v>
      </c>
      <c t="s" s="21" r="J587">
        <v>21</v>
      </c>
      <c t="str" s="21" r="K587">
        <f>concat("Planned:",(M587*1000))</f>
        <v>Planned:0</v>
      </c>
      <c t="str" s="5" r="L587">
        <f>concat("Settled:",(O587*1000))</f>
        <v>Settled:8000</v>
      </c>
      <c s="21" r="M587">
        <v>0</v>
      </c>
      <c s="3" r="N587"/>
      <c s="10" r="O587">
        <v>8</v>
      </c>
      <c s="13" r="P587">
        <v>-0.286</v>
      </c>
      <c s="13" r="Q587">
        <v>-11.68</v>
      </c>
      <c s="13" r="R587">
        <v>112</v>
      </c>
      <c s="13" r="S587">
        <v>0.09</v>
      </c>
      <c s="11" r="T587">
        <f>IF((O587=0),(W587*8),((R587/O587)*8))</f>
        <v>112</v>
      </c>
      <c s="11" r="U587">
        <f>IF((T587=0),0,(R587/T587))</f>
        <v>1</v>
      </c>
      <c s="4" r="V587"/>
      <c s="13" r="W587">
        <v>14</v>
      </c>
      <c s="24" r="X587">
        <v>0.528</v>
      </c>
    </row>
    <row r="588">
      <c s="16" r="A588">
        <v>40749.4166666667</v>
      </c>
      <c s="6" r="B588">
        <f>A588+time(5,0,0)</f>
        <v>40749.625</v>
      </c>
      <c s="19" r="C588">
        <f>date(year(B588),month(B588),day(B588))</f>
        <v>40749</v>
      </c>
      <c s="17" r="D588">
        <f>hour(B588)</f>
        <v>15</v>
      </c>
      <c s="28" r="E588">
        <f>(8-G588)-M588</f>
        <v>8</v>
      </c>
      <c s="10" r="F588">
        <v>8</v>
      </c>
      <c s="21" r="G588">
        <v>0</v>
      </c>
      <c t="str" s="21" r="H588">
        <f>concat("AESbid:",(E588*1000))</f>
        <v>AESbid:8000</v>
      </c>
      <c t="str" s="21" r="I588">
        <f>concat("NYISOsched:",(F588*1000))</f>
        <v>NYISOsched:8000</v>
      </c>
      <c t="s" s="21" r="J588">
        <v>21</v>
      </c>
      <c t="str" s="21" r="K588">
        <f>concat("Planned:",(M588*1000))</f>
        <v>Planned:0</v>
      </c>
      <c t="str" s="5" r="L588">
        <f>concat("Settled:",(O588*1000))</f>
        <v>Settled:8000</v>
      </c>
      <c s="21" r="M588">
        <v>0</v>
      </c>
      <c s="3" r="N588"/>
      <c s="10" r="O588">
        <v>8</v>
      </c>
      <c s="13" r="P588">
        <v>-0.195</v>
      </c>
      <c s="13" r="Q588">
        <v>-8.68</v>
      </c>
      <c s="13" r="R588">
        <v>105.93</v>
      </c>
      <c s="13" r="S588">
        <v>0.08</v>
      </c>
      <c s="11" r="T588">
        <f>IF((O588=0),(W588*8),((R588/O588)*8))</f>
        <v>105.93</v>
      </c>
      <c s="11" r="U588">
        <f>IF((T588=0),0,(R588/T588))</f>
        <v>1</v>
      </c>
      <c s="4" r="V588"/>
      <c s="13" r="W588">
        <v>14</v>
      </c>
      <c s="24" r="X588">
        <v>0.47</v>
      </c>
    </row>
    <row r="589">
      <c s="16" r="A589">
        <v>40749.4583333333</v>
      </c>
      <c s="6" r="B589">
        <f>A589+time(5,0,0)</f>
        <v>40749.6666666667</v>
      </c>
      <c s="19" r="C589">
        <f>date(year(B589),month(B589),day(B589))</f>
        <v>40749</v>
      </c>
      <c s="17" r="D589">
        <f>hour(B589)</f>
        <v>16</v>
      </c>
      <c s="28" r="E589">
        <f>(8-G589)-M589</f>
        <v>8</v>
      </c>
      <c s="10" r="F589">
        <v>8</v>
      </c>
      <c s="21" r="G589">
        <v>0</v>
      </c>
      <c t="str" s="21" r="H589">
        <f>concat("AESbid:",(E589*1000))</f>
        <v>AESbid:8000</v>
      </c>
      <c t="str" s="21" r="I589">
        <f>concat("NYISOsched:",(F589*1000))</f>
        <v>NYISOsched:8000</v>
      </c>
      <c t="s" s="21" r="J589">
        <v>21</v>
      </c>
      <c t="str" s="21" r="K589">
        <f>concat("Planned:",(M589*1000))</f>
        <v>Planned:0</v>
      </c>
      <c t="str" s="5" r="L589">
        <f>concat("Settled:",(O589*1000))</f>
        <v>Settled:7966.700000000001</v>
      </c>
      <c s="21" r="M589">
        <v>0</v>
      </c>
      <c s="3" r="N589"/>
      <c s="10" r="O589">
        <v>7.9667</v>
      </c>
      <c s="13" r="P589">
        <v>-0.54</v>
      </c>
      <c s="13" r="Q589">
        <v>-23.74</v>
      </c>
      <c s="13" r="R589">
        <v>93.61</v>
      </c>
      <c s="13" r="S589">
        <v>0.16</v>
      </c>
      <c s="11" r="T589">
        <f>IF((O589=0),(W589*8),((R589/O589)*8))</f>
        <v>94.001280329371</v>
      </c>
      <c s="11" r="U589">
        <f>IF((T589=0),0,(R589/T589))</f>
        <v>0.9958375</v>
      </c>
      <c s="4" r="V589"/>
      <c s="13" r="W589">
        <v>15</v>
      </c>
      <c s="24" r="X589">
        <v>0.934</v>
      </c>
    </row>
    <row r="590">
      <c s="16" r="A590">
        <v>40749.5</v>
      </c>
      <c s="6" r="B590">
        <f>A590+time(5,0,0)</f>
        <v>40749.7083333333</v>
      </c>
      <c s="19" r="C590">
        <f>date(year(B590),month(B590),day(B590))</f>
        <v>40749</v>
      </c>
      <c s="17" r="D590">
        <f>hour(B590)</f>
        <v>17</v>
      </c>
      <c s="28" r="E590">
        <f>(8-G590)-M590</f>
        <v>8</v>
      </c>
      <c s="10" r="F590">
        <v>8</v>
      </c>
      <c s="21" r="G590">
        <v>0</v>
      </c>
      <c t="str" s="21" r="H590">
        <f>concat("AESbid:",(E590*1000))</f>
        <v>AESbid:8000</v>
      </c>
      <c t="str" s="21" r="I590">
        <f>concat("NYISOsched:",(F590*1000))</f>
        <v>NYISOsched:8000</v>
      </c>
      <c t="s" s="21" r="J590">
        <v>21</v>
      </c>
      <c t="str" s="21" r="K590">
        <f>concat("Planned:",(M590*1000))</f>
        <v>Planned:0</v>
      </c>
      <c t="str" s="5" r="L590">
        <f>concat("Settled:",(O590*1000))</f>
        <v>Settled:8000</v>
      </c>
      <c s="21" r="M590">
        <v>0</v>
      </c>
      <c s="3" r="N590"/>
      <c s="10" r="O590">
        <v>8</v>
      </c>
      <c s="13" r="P590">
        <v>-0.471</v>
      </c>
      <c s="13" r="Q590">
        <v>-18.54</v>
      </c>
      <c s="13" r="R590">
        <v>112</v>
      </c>
      <c s="13" r="S590">
        <v>0.11</v>
      </c>
      <c s="11" r="T590">
        <f>IF((O590=0),(W590*8),((R590/O590)*8))</f>
        <v>112</v>
      </c>
      <c s="11" r="U590">
        <f>IF((T590=0),0,(R590/T590))</f>
        <v>1</v>
      </c>
      <c s="4" r="V590"/>
      <c s="13" r="W590">
        <v>14</v>
      </c>
      <c s="24" r="X590">
        <v>0.655</v>
      </c>
    </row>
    <row r="591">
      <c s="16" r="A591">
        <v>40749.5416666667</v>
      </c>
      <c s="6" r="B591">
        <f>A591+time(5,0,0)</f>
        <v>40749.75</v>
      </c>
      <c s="19" r="C591">
        <f>date(year(B591),month(B591),day(B591))</f>
        <v>40749</v>
      </c>
      <c s="17" r="D591">
        <f>hour(B591)</f>
        <v>18</v>
      </c>
      <c s="28" r="E591">
        <f>(8-G591)-M591</f>
        <v>8</v>
      </c>
      <c s="10" r="F591">
        <v>8</v>
      </c>
      <c s="21" r="G591">
        <v>0</v>
      </c>
      <c t="str" s="21" r="H591">
        <f>concat("AESbid:",(E591*1000))</f>
        <v>AESbid:8000</v>
      </c>
      <c t="str" s="21" r="I591">
        <f>concat("NYISOsched:",(F591*1000))</f>
        <v>NYISOsched:8000</v>
      </c>
      <c t="s" s="21" r="J591">
        <v>21</v>
      </c>
      <c t="str" s="21" r="K591">
        <f>concat("Planned:",(M591*1000))</f>
        <v>Planned:0</v>
      </c>
      <c t="str" s="5" r="L591">
        <f>concat("Settled:",(O591*1000))</f>
        <v>Settled:7966.700000000001</v>
      </c>
      <c s="21" r="M591">
        <v>0</v>
      </c>
      <c s="3" r="N591"/>
      <c s="10" r="O591">
        <v>7.9667</v>
      </c>
      <c s="13" r="P591">
        <v>-0.29</v>
      </c>
      <c s="13" r="Q591">
        <v>-12.93</v>
      </c>
      <c s="13" r="R591">
        <v>111.53</v>
      </c>
      <c s="13" r="S591">
        <v>0.11</v>
      </c>
      <c s="11" r="T591">
        <f>IF((O591=0),(W591*8),((R591/O591)*8))</f>
        <v>111.996184116384</v>
      </c>
      <c s="11" r="U591">
        <f>IF((T591=0),0,(R591/T591))</f>
        <v>0.9958375</v>
      </c>
      <c s="4" r="V591"/>
      <c s="13" r="W591">
        <v>14</v>
      </c>
      <c s="24" r="X591">
        <v>0.646</v>
      </c>
    </row>
    <row r="592">
      <c s="16" r="A592">
        <v>40749.5833333333</v>
      </c>
      <c s="6" r="B592">
        <f>A592+time(5,0,0)</f>
        <v>40749.7916666667</v>
      </c>
      <c s="19" r="C592">
        <f>date(year(B592),month(B592),day(B592))</f>
        <v>40749</v>
      </c>
      <c s="17" r="D592">
        <f>hour(B592)</f>
        <v>19</v>
      </c>
      <c s="28" r="E592">
        <f>(8-G592)-M592</f>
        <v>8</v>
      </c>
      <c s="10" r="F592">
        <v>8</v>
      </c>
      <c s="21" r="G592">
        <v>0</v>
      </c>
      <c t="str" s="21" r="H592">
        <f>concat("AESbid:",(E592*1000))</f>
        <v>AESbid:8000</v>
      </c>
      <c t="str" s="21" r="I592">
        <f>concat("NYISOsched:",(F592*1000))</f>
        <v>NYISOsched:8000</v>
      </c>
      <c t="s" s="21" r="J592">
        <v>21</v>
      </c>
      <c t="str" s="21" r="K592">
        <f>concat("Planned:",(M592*1000))</f>
        <v>Planned:0</v>
      </c>
      <c t="str" s="5" r="L592">
        <f>concat("Settled:",(O592*1000))</f>
        <v>Settled:8000</v>
      </c>
      <c s="21" r="M592">
        <v>0</v>
      </c>
      <c s="3" r="N592"/>
      <c s="10" r="O592">
        <v>8</v>
      </c>
      <c s="13" r="P592">
        <v>-0.36</v>
      </c>
      <c s="13" r="Q592">
        <v>-16.58</v>
      </c>
      <c s="13" r="R592">
        <v>112</v>
      </c>
      <c s="13" r="S592">
        <v>0.11</v>
      </c>
      <c s="11" r="T592">
        <f>IF((O592=0),(W592*8),((R592/O592)*8))</f>
        <v>112</v>
      </c>
      <c s="11" r="U592">
        <f>IF((T592=0),0,(R592/T592))</f>
        <v>1</v>
      </c>
      <c s="4" r="V592"/>
      <c s="13" r="W592">
        <v>14</v>
      </c>
      <c s="24" r="X592">
        <v>0.655</v>
      </c>
    </row>
    <row r="593">
      <c s="16" r="A593">
        <v>40749.625</v>
      </c>
      <c s="6" r="B593">
        <f>A593+time(5,0,0)</f>
        <v>40749.8333333333</v>
      </c>
      <c s="19" r="C593">
        <f>date(year(B593),month(B593),day(B593))</f>
        <v>40749</v>
      </c>
      <c s="17" r="D593">
        <f>hour(B593)</f>
        <v>20</v>
      </c>
      <c s="28" r="E593">
        <f>(8-G593)-M593</f>
        <v>8</v>
      </c>
      <c s="10" r="F593">
        <v>8</v>
      </c>
      <c s="21" r="G593">
        <v>0</v>
      </c>
      <c t="str" s="21" r="H593">
        <f>concat("AESbid:",(E593*1000))</f>
        <v>AESbid:8000</v>
      </c>
      <c t="str" s="21" r="I593">
        <f>concat("NYISOsched:",(F593*1000))</f>
        <v>NYISOsched:8000</v>
      </c>
      <c t="s" s="21" r="J593">
        <v>21</v>
      </c>
      <c t="str" s="21" r="K593">
        <f>concat("Planned:",(M593*1000))</f>
        <v>Planned:0</v>
      </c>
      <c t="str" s="5" r="L593">
        <f>concat("Settled:",(O593*1000))</f>
        <v>Settled:8000</v>
      </c>
      <c s="21" r="M593">
        <v>0</v>
      </c>
      <c s="3" r="N593"/>
      <c s="10" r="O593">
        <v>8</v>
      </c>
      <c s="13" r="P593">
        <v>-0.048</v>
      </c>
      <c s="13" r="Q593">
        <v>-1.87</v>
      </c>
      <c s="13" r="R593">
        <v>112</v>
      </c>
      <c s="13" r="S593">
        <v>0.04</v>
      </c>
      <c s="11" r="T593">
        <f>IF((O593=0),(W593*8),((R593/O593)*8))</f>
        <v>112</v>
      </c>
      <c s="11" r="U593">
        <f>IF((T593=0),0,(R593/T593))</f>
        <v>1</v>
      </c>
      <c s="4" r="V593"/>
      <c s="13" r="W593">
        <v>14</v>
      </c>
      <c s="24" r="X593">
        <v>0.228</v>
      </c>
    </row>
    <row r="594">
      <c s="16" r="A594">
        <v>40749.6666666667</v>
      </c>
      <c s="6" r="B594">
        <f>A594+time(5,0,0)</f>
        <v>40749.875</v>
      </c>
      <c s="19" r="C594">
        <f>date(year(B594),month(B594),day(B594))</f>
        <v>40749</v>
      </c>
      <c s="17" r="D594">
        <f>hour(B594)</f>
        <v>21</v>
      </c>
      <c s="28" r="E594">
        <f>(8-G594)-M594</f>
        <v>8</v>
      </c>
      <c s="10" r="F594">
        <v>8</v>
      </c>
      <c s="21" r="G594">
        <v>0</v>
      </c>
      <c t="str" s="21" r="H594">
        <f>concat("AESbid:",(E594*1000))</f>
        <v>AESbid:8000</v>
      </c>
      <c t="str" s="21" r="I594">
        <f>concat("NYISOsched:",(F594*1000))</f>
        <v>NYISOsched:8000</v>
      </c>
      <c t="s" s="21" r="J594">
        <v>21</v>
      </c>
      <c t="str" s="21" r="K594">
        <f>concat("Planned:",(M594*1000))</f>
        <v>Planned:0</v>
      </c>
      <c t="str" s="5" r="L594">
        <f>concat("Settled:",(O594*1000))</f>
        <v>Settled:7966.700000000001</v>
      </c>
      <c s="21" r="M594">
        <v>0</v>
      </c>
      <c s="3" r="N594"/>
      <c s="10" r="O594">
        <v>7.9667</v>
      </c>
      <c s="13" r="P594">
        <v>-0.202</v>
      </c>
      <c s="13" r="Q594">
        <v>-8.32</v>
      </c>
      <c s="13" r="R594">
        <v>111.53</v>
      </c>
      <c s="13" r="S594">
        <v>0.14</v>
      </c>
      <c s="11" r="T594">
        <f>IF((O594=0),(W594*8),((R594/O594)*8))</f>
        <v>111.996184116384</v>
      </c>
      <c s="11" r="U594">
        <f>IF((T594=0),0,(R594/T594))</f>
        <v>0.9958375</v>
      </c>
      <c s="4" r="V594"/>
      <c s="13" r="W594">
        <v>14</v>
      </c>
      <c s="24" r="X594">
        <v>0.78</v>
      </c>
    </row>
    <row r="595">
      <c s="16" r="A595">
        <v>40749.7083333333</v>
      </c>
      <c s="6" r="B595">
        <f>A595+time(5,0,0)</f>
        <v>40749.9166666667</v>
      </c>
      <c s="19" r="C595">
        <f>date(year(B595),month(B595),day(B595))</f>
        <v>40749</v>
      </c>
      <c s="17" r="D595">
        <f>hour(B595)</f>
        <v>22</v>
      </c>
      <c s="28" r="E595">
        <f>(8-G595)-M595</f>
        <v>8</v>
      </c>
      <c s="10" r="F595">
        <v>8</v>
      </c>
      <c s="21" r="G595">
        <v>0</v>
      </c>
      <c t="str" s="21" r="H595">
        <f>concat("AESbid:",(E595*1000))</f>
        <v>AESbid:8000</v>
      </c>
      <c t="str" s="21" r="I595">
        <f>concat("NYISOsched:",(F595*1000))</f>
        <v>NYISOsched:8000</v>
      </c>
      <c t="s" s="21" r="J595">
        <v>21</v>
      </c>
      <c t="str" s="21" r="K595">
        <f>concat("Planned:",(M595*1000))</f>
        <v>Planned:0</v>
      </c>
      <c t="str" s="5" r="L595">
        <f>concat("Settled:",(O595*1000))</f>
        <v>Settled:8000</v>
      </c>
      <c s="21" r="M595">
        <v>0</v>
      </c>
      <c s="3" r="N595"/>
      <c s="10" r="O595">
        <v>8</v>
      </c>
      <c s="13" r="P595">
        <v>-0.639</v>
      </c>
      <c s="13" r="Q595">
        <v>-26.11</v>
      </c>
      <c s="13" r="R595">
        <v>112</v>
      </c>
      <c s="13" r="S595">
        <v>0.08</v>
      </c>
      <c s="11" r="T595">
        <f>IF((O595=0),(W595*8),((R595/O595)*8))</f>
        <v>112</v>
      </c>
      <c s="11" r="U595">
        <f>IF((T595=0),0,(R595/T595))</f>
        <v>1</v>
      </c>
      <c s="4" r="V595"/>
      <c s="13" r="W595">
        <v>14</v>
      </c>
      <c s="24" r="X595">
        <v>0.482</v>
      </c>
    </row>
    <row r="596">
      <c s="16" r="A596">
        <v>40749.75</v>
      </c>
      <c s="6" r="B596">
        <f>A596+time(5,0,0)</f>
        <v>40749.9583333333</v>
      </c>
      <c s="19" r="C596">
        <f>date(year(B596),month(B596),day(B596))</f>
        <v>40749</v>
      </c>
      <c s="17" r="D596">
        <f>hour(B596)</f>
        <v>23</v>
      </c>
      <c s="28" r="E596">
        <f>(8-G596)-M596</f>
        <v>8</v>
      </c>
      <c s="10" r="F596">
        <v>8</v>
      </c>
      <c s="21" r="G596">
        <v>0</v>
      </c>
      <c t="str" s="21" r="H596">
        <f>concat("AESbid:",(E596*1000))</f>
        <v>AESbid:8000</v>
      </c>
      <c t="str" s="21" r="I596">
        <f>concat("NYISOsched:",(F596*1000))</f>
        <v>NYISOsched:8000</v>
      </c>
      <c t="s" s="21" r="J596">
        <v>21</v>
      </c>
      <c t="str" s="21" r="K596">
        <f>concat("Planned:",(M596*1000))</f>
        <v>Planned:0</v>
      </c>
      <c t="str" s="5" r="L596">
        <f>concat("Settled:",(O596*1000))</f>
        <v>Settled:8000</v>
      </c>
      <c s="21" r="M596">
        <v>0</v>
      </c>
      <c s="3" r="N596"/>
      <c s="10" r="O596">
        <v>8</v>
      </c>
      <c s="13" r="P596">
        <v>-0.149</v>
      </c>
      <c s="13" r="Q596">
        <v>-5.58</v>
      </c>
      <c s="13" r="R596">
        <v>112</v>
      </c>
      <c s="13" r="S596">
        <v>0.07</v>
      </c>
      <c s="11" r="T596">
        <f>IF((O596=0),(W596*8),((R596/O596)*8))</f>
        <v>112</v>
      </c>
      <c s="11" r="U596">
        <f>IF((T596=0),0,(R596/T596))</f>
        <v>1</v>
      </c>
      <c s="4" r="V596"/>
      <c s="13" r="W596">
        <v>14</v>
      </c>
      <c s="24" r="X596">
        <v>0.42</v>
      </c>
    </row>
    <row r="597">
      <c s="16" r="A597">
        <v>40749.7916666667</v>
      </c>
      <c s="19" r="B597">
        <f>A597+time(5,0,0)</f>
        <v>40750</v>
      </c>
      <c s="19" r="C597">
        <f>date(year(B597),month(B597),day(B597))</f>
        <v>40750</v>
      </c>
      <c s="17" r="D597">
        <f>hour(B597)</f>
        <v>0</v>
      </c>
      <c s="28" r="E597">
        <f>(8-G597)-M597</f>
        <v>8</v>
      </c>
      <c s="10" r="F597">
        <v>8</v>
      </c>
      <c s="21" r="G597">
        <v>0</v>
      </c>
      <c t="str" s="21" r="H597">
        <f>concat("AESbid:",(E597*1000))</f>
        <v>AESbid:8000</v>
      </c>
      <c t="str" s="21" r="I597">
        <f>concat("NYISOsched:",(F597*1000))</f>
        <v>NYISOsched:8000</v>
      </c>
      <c t="s" s="21" r="J597">
        <v>21</v>
      </c>
      <c t="str" s="21" r="K597">
        <f>concat("Planned:",(M597*1000))</f>
        <v>Planned:0</v>
      </c>
      <c t="str" s="5" r="L597">
        <f>concat("Settled:",(O597*1000))</f>
        <v>Settled:8000</v>
      </c>
      <c s="21" r="M597">
        <v>0</v>
      </c>
      <c s="3" r="N597"/>
      <c s="10" r="O597">
        <v>8</v>
      </c>
      <c s="13" r="P597">
        <v>-0.574</v>
      </c>
      <c s="13" r="Q597">
        <v>-21.07</v>
      </c>
      <c s="13" r="R597">
        <v>112</v>
      </c>
      <c s="13" r="S597">
        <v>0.05</v>
      </c>
      <c s="11" r="T597">
        <f>IF((O597=0),(W597*8),((R597/O597)*8))</f>
        <v>112</v>
      </c>
      <c s="11" r="U597">
        <f>IF((T597=0),0,(R597/T597))</f>
        <v>1</v>
      </c>
      <c s="4" r="V597"/>
      <c s="13" r="W597">
        <v>15</v>
      </c>
      <c s="24" r="X597">
        <v>0.312</v>
      </c>
    </row>
    <row r="598">
      <c s="16" r="A598">
        <v>40749.8333333333</v>
      </c>
      <c s="6" r="B598">
        <f>A598+time(5,0,0)</f>
        <v>40750.0416666667</v>
      </c>
      <c s="19" r="C598">
        <f>date(year(B598),month(B598),day(B598))</f>
        <v>40750</v>
      </c>
      <c s="17" r="D598">
        <f>hour(B598)</f>
        <v>1</v>
      </c>
      <c s="28" r="E598">
        <f>(8-G598)-M598</f>
        <v>8</v>
      </c>
      <c s="10" r="F598">
        <v>8</v>
      </c>
      <c s="21" r="G598">
        <v>0</v>
      </c>
      <c t="str" s="21" r="H598">
        <f>concat("AESbid:",(E598*1000))</f>
        <v>AESbid:8000</v>
      </c>
      <c t="str" s="21" r="I598">
        <f>concat("NYISOsched:",(F598*1000))</f>
        <v>NYISOsched:8000</v>
      </c>
      <c t="s" s="21" r="J598">
        <v>21</v>
      </c>
      <c t="str" s="21" r="K598">
        <f>concat("Planned:",(M598*1000))</f>
        <v>Planned:0</v>
      </c>
      <c t="str" s="5" r="L598">
        <f>concat("Settled:",(O598*1000))</f>
        <v>Settled:7866.7</v>
      </c>
      <c s="21" r="M598">
        <v>0</v>
      </c>
      <c s="3" r="N598"/>
      <c s="10" r="O598">
        <v>7.8667</v>
      </c>
      <c s="13" r="P598">
        <v>0.223</v>
      </c>
      <c s="13" r="Q598">
        <v>7.41</v>
      </c>
      <c s="13" r="R598">
        <v>106.33</v>
      </c>
      <c s="13" r="S598">
        <v>0.13</v>
      </c>
      <c s="11" r="T598">
        <f>IF((O598=0),(W598*8),((R598/O598)*8))</f>
        <v>108.131745204469</v>
      </c>
      <c s="11" r="U598">
        <f>IF((T598=0),0,(R598/T598))</f>
        <v>0.9833375</v>
      </c>
      <c s="4" r="V598"/>
      <c s="13" r="W598">
        <v>15</v>
      </c>
      <c s="24" r="X598">
        <v>0.727</v>
      </c>
    </row>
    <row r="599">
      <c s="16" r="A599">
        <v>40749.875</v>
      </c>
      <c s="6" r="B599">
        <f>A599+time(5,0,0)</f>
        <v>40750.0833333333</v>
      </c>
      <c s="19" r="C599">
        <f>date(year(B599),month(B599),day(B599))</f>
        <v>40750</v>
      </c>
      <c s="17" r="D599">
        <f>hour(B599)</f>
        <v>2</v>
      </c>
      <c s="28" r="E599">
        <f>(8-G599)-M599</f>
        <v>8</v>
      </c>
      <c s="10" r="F599">
        <v>8</v>
      </c>
      <c s="21" r="G599">
        <v>0</v>
      </c>
      <c t="str" s="21" r="H599">
        <f>concat("AESbid:",(E599*1000))</f>
        <v>AESbid:8000</v>
      </c>
      <c t="str" s="21" r="I599">
        <f>concat("NYISOsched:",(F599*1000))</f>
        <v>NYISOsched:8000</v>
      </c>
      <c t="s" s="21" r="J599">
        <v>21</v>
      </c>
      <c t="str" s="21" r="K599">
        <f>concat("Planned:",(M599*1000))</f>
        <v>Planned:0</v>
      </c>
      <c t="str" s="5" r="L599">
        <f>concat("Settled:",(O599*1000))</f>
        <v>Settled:7966.700000000001</v>
      </c>
      <c s="21" r="M599">
        <v>0</v>
      </c>
      <c s="3" r="N599"/>
      <c s="10" r="O599">
        <v>7.9667</v>
      </c>
      <c s="13" r="P599">
        <v>-0.951</v>
      </c>
      <c s="13" r="Q599">
        <v>-32.44</v>
      </c>
      <c s="13" r="R599">
        <v>63.73</v>
      </c>
      <c s="13" r="S599">
        <v>0.09</v>
      </c>
      <c s="11" r="T599">
        <f>IF((O599=0),(W599*8),((R599/O599)*8))</f>
        <v>63.9963849523642</v>
      </c>
      <c s="11" r="U599">
        <f>IF((T599=0),0,(R599/T599))</f>
        <v>0.9958375</v>
      </c>
      <c s="4" r="V599"/>
      <c s="13" r="W599">
        <v>15</v>
      </c>
      <c s="24" r="X599">
        <v>0.494</v>
      </c>
    </row>
    <row r="600">
      <c s="16" r="A600">
        <v>40749.9166666667</v>
      </c>
      <c s="6" r="B600">
        <f>A600+time(5,0,0)</f>
        <v>40750.125</v>
      </c>
      <c s="19" r="C600">
        <f>date(year(B600),month(B600),day(B600))</f>
        <v>40750</v>
      </c>
      <c s="17" r="D600">
        <f>hour(B600)</f>
        <v>3</v>
      </c>
      <c s="28" r="E600">
        <f>(8-G600)-M600</f>
        <v>8</v>
      </c>
      <c s="10" r="F600">
        <v>8</v>
      </c>
      <c s="21" r="G600">
        <v>0</v>
      </c>
      <c t="str" s="21" r="H600">
        <f>concat("AESbid:",(E600*1000))</f>
        <v>AESbid:8000</v>
      </c>
      <c t="str" s="21" r="I600">
        <f>concat("NYISOsched:",(F600*1000))</f>
        <v>NYISOsched:8000</v>
      </c>
      <c t="s" s="21" r="J600">
        <v>21</v>
      </c>
      <c t="str" s="21" r="K600">
        <f>concat("Planned:",(M600*1000))</f>
        <v>Planned:0</v>
      </c>
      <c t="str" s="5" r="L600">
        <f>concat("Settled:",(O600*1000))</f>
        <v>Settled:8000</v>
      </c>
      <c s="21" r="M600">
        <v>0</v>
      </c>
      <c s="3" r="N600"/>
      <c s="10" r="O600">
        <v>8</v>
      </c>
      <c s="13" r="P600">
        <v>-0.403</v>
      </c>
      <c s="13" r="Q600">
        <v>-12.88</v>
      </c>
      <c s="13" r="R600">
        <v>77.65</v>
      </c>
      <c s="13" r="S600">
        <v>0.12</v>
      </c>
      <c s="11" r="T600">
        <f>IF((O600=0),(W600*8),((R600/O600)*8))</f>
        <v>77.65</v>
      </c>
      <c s="11" r="U600">
        <f>IF((T600=0),0,(R600/T600))</f>
        <v>1</v>
      </c>
      <c s="4" r="V600"/>
      <c s="13" r="W600">
        <v>14.5</v>
      </c>
      <c s="24" r="X600">
        <v>0.706</v>
      </c>
    </row>
    <row r="601">
      <c s="16" r="A601">
        <v>40749.9583333333</v>
      </c>
      <c s="6" r="B601">
        <f>A601+time(5,0,0)</f>
        <v>40750.1666666667</v>
      </c>
      <c s="19" r="C601">
        <f>date(year(B601),month(B601),day(B601))</f>
        <v>40750</v>
      </c>
      <c s="17" r="D601">
        <f>hour(B601)</f>
        <v>4</v>
      </c>
      <c s="28" r="E601">
        <f>(8-G601)-M601</f>
        <v>8</v>
      </c>
      <c s="10" r="F601">
        <v>8</v>
      </c>
      <c s="21" r="G601">
        <v>0</v>
      </c>
      <c t="str" s="21" r="H601">
        <f>concat("AESbid:",(E601*1000))</f>
        <v>AESbid:8000</v>
      </c>
      <c t="str" s="21" r="I601">
        <f>concat("NYISOsched:",(F601*1000))</f>
        <v>NYISOsched:8000</v>
      </c>
      <c t="s" s="21" r="J601">
        <v>21</v>
      </c>
      <c t="str" s="21" r="K601">
        <f>concat("Planned:",(M601*1000))</f>
        <v>Planned:0</v>
      </c>
      <c t="str" s="5" r="L601">
        <f>concat("Settled:",(O601*1000))</f>
        <v>Settled:7975</v>
      </c>
      <c s="21" r="M601">
        <v>0</v>
      </c>
      <c s="3" r="N601"/>
      <c s="10" r="O601">
        <v>7.975</v>
      </c>
      <c s="13" r="P601">
        <v>-0.381</v>
      </c>
      <c s="13" r="Q601">
        <v>-6.98</v>
      </c>
      <c s="13" r="R601">
        <v>231.94</v>
      </c>
      <c s="13" r="S601">
        <v>0.11</v>
      </c>
      <c s="11" r="T601">
        <f>IF((O601=0),(W601*8),((R601/O601)*8))</f>
        <v>232.667084639498</v>
      </c>
      <c s="11" r="U601">
        <f>IF((T601=0),0,(R601/T601))</f>
        <v>0.996875</v>
      </c>
      <c s="4" r="V601"/>
      <c s="13" r="W601">
        <v>8</v>
      </c>
      <c s="24" r="X601">
        <v>0.634</v>
      </c>
    </row>
    <row r="602">
      <c s="16" r="A602">
        <v>40750</v>
      </c>
      <c s="6" r="B602">
        <f>A602+time(5,0,0)</f>
        <v>40750.2083333333</v>
      </c>
      <c s="19" r="C602">
        <f>date(year(B602),month(B602),day(B602))</f>
        <v>40750</v>
      </c>
      <c s="17" r="D602">
        <f>hour(B602)</f>
        <v>5</v>
      </c>
      <c s="28" r="E602">
        <f>(8-G602)-M602</f>
        <v>8</v>
      </c>
      <c s="10" r="F602">
        <v>8</v>
      </c>
      <c s="21" r="G602">
        <v>0</v>
      </c>
      <c t="str" s="21" r="H602">
        <f>concat("AESbid:",(E602*1000))</f>
        <v>AESbid:8000</v>
      </c>
      <c t="str" s="21" r="I602">
        <f>concat("NYISOsched:",(F602*1000))</f>
        <v>NYISOsched:8000</v>
      </c>
      <c t="s" s="21" r="J602">
        <v>21</v>
      </c>
      <c t="str" s="21" r="K602">
        <f>concat("Planned:",(M602*1000))</f>
        <v>Planned:0</v>
      </c>
      <c t="str" s="5" r="L602">
        <f>concat("Settled:",(O602*1000))</f>
        <v>Settled:7991.7</v>
      </c>
      <c s="21" r="M602">
        <v>0</v>
      </c>
      <c s="3" r="N602"/>
      <c s="10" r="O602">
        <v>7.9917</v>
      </c>
      <c s="13" r="P602">
        <v>-0.381</v>
      </c>
      <c s="13" r="Q602">
        <v>-6.03</v>
      </c>
      <c s="13" r="R602">
        <v>187.13</v>
      </c>
      <c s="13" r="S602">
        <v>0.12</v>
      </c>
      <c s="11" r="T602">
        <f>IF((O602=0),(W602*8),((R602/O602)*8))</f>
        <v>187.3243490121</v>
      </c>
      <c s="11" r="U602">
        <f>IF((T602=0),0,(R602/T602))</f>
        <v>0.9989625</v>
      </c>
      <c s="4" r="V602"/>
      <c s="13" r="W602">
        <v>8</v>
      </c>
      <c s="24" r="X602">
        <v>0.682</v>
      </c>
    </row>
    <row r="603">
      <c s="16" r="A603">
        <v>40750.0416666667</v>
      </c>
      <c s="6" r="B603">
        <f>A603+time(5,0,0)</f>
        <v>40750.25</v>
      </c>
      <c s="19" r="C603">
        <f>date(year(B603),month(B603),day(B603))</f>
        <v>40750</v>
      </c>
      <c s="17" r="D603">
        <f>hour(B603)</f>
        <v>6</v>
      </c>
      <c s="28" r="E603">
        <f>(8-G603)-M603</f>
        <v>8</v>
      </c>
      <c s="10" r="F603">
        <v>8</v>
      </c>
      <c s="21" r="G603">
        <v>0</v>
      </c>
      <c t="str" s="21" r="H603">
        <f>concat("AESbid:",(E603*1000))</f>
        <v>AESbid:8000</v>
      </c>
      <c t="str" s="21" r="I603">
        <f>concat("NYISOsched:",(F603*1000))</f>
        <v>NYISOsched:8000</v>
      </c>
      <c t="s" s="21" r="J603">
        <v>21</v>
      </c>
      <c t="str" s="21" r="K603">
        <f>concat("Planned:",(M603*1000))</f>
        <v>Planned:0</v>
      </c>
      <c t="str" s="5" r="L603">
        <f>concat("Settled:",(O603*1000))</f>
        <v>Settled:8000</v>
      </c>
      <c s="21" r="M603">
        <v>0</v>
      </c>
      <c s="3" r="N603"/>
      <c s="10" r="O603">
        <v>8</v>
      </c>
      <c s="13" r="P603">
        <v>-0.334</v>
      </c>
      <c s="13" r="Q603">
        <v>-4.94</v>
      </c>
      <c s="13" r="R603">
        <v>64</v>
      </c>
      <c s="13" r="S603">
        <v>0.02</v>
      </c>
      <c s="11" r="T603">
        <f>IF((O603=0),(W603*8),((R603/O603)*8))</f>
        <v>64</v>
      </c>
      <c s="11" r="U603">
        <f>IF((T603=0),0,(R603/T603))</f>
        <v>1</v>
      </c>
      <c s="4" r="V603"/>
      <c s="13" r="W603">
        <v>8</v>
      </c>
      <c s="24" r="X603">
        <v>0.108</v>
      </c>
    </row>
    <row r="604">
      <c s="16" r="A604">
        <v>40750.0833333333</v>
      </c>
      <c s="6" r="B604">
        <f>A604+time(5,0,0)</f>
        <v>40750.2916666667</v>
      </c>
      <c s="19" r="C604">
        <f>date(year(B604),month(B604),day(B604))</f>
        <v>40750</v>
      </c>
      <c s="17" r="D604">
        <f>hour(B604)</f>
        <v>7</v>
      </c>
      <c s="28" r="E604">
        <f>(8-G604)-M604</f>
        <v>8</v>
      </c>
      <c s="10" r="F604">
        <v>8</v>
      </c>
      <c s="21" r="G604">
        <v>0</v>
      </c>
      <c t="str" s="21" r="H604">
        <f>concat("AESbid:",(E604*1000))</f>
        <v>AESbid:8000</v>
      </c>
      <c t="str" s="21" r="I604">
        <f>concat("NYISOsched:",(F604*1000))</f>
        <v>NYISOsched:8000</v>
      </c>
      <c t="s" s="21" r="J604">
        <v>21</v>
      </c>
      <c t="str" s="21" r="K604">
        <f>concat("Planned:",(M604*1000))</f>
        <v>Planned:0</v>
      </c>
      <c t="str" s="5" r="L604">
        <f>concat("Settled:",(O604*1000))</f>
        <v>Settled:8000</v>
      </c>
      <c s="21" r="M604">
        <v>0</v>
      </c>
      <c s="3" r="N604"/>
      <c s="10" r="O604">
        <v>8</v>
      </c>
      <c s="13" r="P604">
        <v>-0.334</v>
      </c>
      <c s="13" r="Q604">
        <v>-6.38</v>
      </c>
      <c s="13" r="R604">
        <v>64</v>
      </c>
      <c s="13" r="S604">
        <v>0</v>
      </c>
      <c s="11" r="T604">
        <f>IF((O604=0),(W604*8),((R604/O604)*8))</f>
        <v>64</v>
      </c>
      <c s="11" r="U604">
        <f>IF((T604=0),0,(R604/T604))</f>
        <v>1</v>
      </c>
      <c s="4" r="V604"/>
      <c s="13" r="W604">
        <v>8</v>
      </c>
      <c s="24" r="X604">
        <v>0</v>
      </c>
    </row>
    <row r="605">
      <c s="16" r="A605">
        <v>40750.125</v>
      </c>
      <c s="6" r="B605">
        <f>A605+time(5,0,0)</f>
        <v>40750.3333333333</v>
      </c>
      <c s="19" r="C605">
        <f>date(year(B605),month(B605),day(B605))</f>
        <v>40750</v>
      </c>
      <c s="17" r="D605">
        <f>hour(B605)</f>
        <v>8</v>
      </c>
      <c s="28" r="E605">
        <f>(8-G605)-M605</f>
        <v>8</v>
      </c>
      <c s="10" r="F605">
        <v>8</v>
      </c>
      <c s="21" r="G605">
        <v>0</v>
      </c>
      <c t="str" s="21" r="H605">
        <f>concat("AESbid:",(E605*1000))</f>
        <v>AESbid:8000</v>
      </c>
      <c t="str" s="21" r="I605">
        <f>concat("NYISOsched:",(F605*1000))</f>
        <v>NYISOsched:8000</v>
      </c>
      <c t="s" s="21" r="J605">
        <v>21</v>
      </c>
      <c t="str" s="21" r="K605">
        <f>concat("Planned:",(M605*1000))</f>
        <v>Planned:0</v>
      </c>
      <c t="str" s="5" r="L605">
        <f>concat("Settled:",(O605*1000))</f>
        <v>Settled:8000</v>
      </c>
      <c s="21" r="M605">
        <v>0</v>
      </c>
      <c s="3" r="N605"/>
      <c s="10" r="O605">
        <v>8</v>
      </c>
      <c s="13" r="P605">
        <v>-0.297</v>
      </c>
      <c s="13" r="Q605">
        <v>-1.64</v>
      </c>
      <c s="13" r="R605">
        <v>79.75</v>
      </c>
      <c s="13" r="S605">
        <v>0.06</v>
      </c>
      <c s="11" r="T605">
        <f>IF((O605=0),(W605*8),((R605/O605)*8))</f>
        <v>79.75</v>
      </c>
      <c s="11" r="U605">
        <f>IF((T605=0),0,(R605/T605))</f>
        <v>1</v>
      </c>
      <c s="4" r="V605"/>
      <c s="13" r="W605">
        <v>8</v>
      </c>
      <c s="24" r="X605">
        <v>0.341</v>
      </c>
    </row>
    <row r="606">
      <c s="16" r="A606">
        <v>40750.1666666667</v>
      </c>
      <c s="6" r="B606">
        <f>A606+time(5,0,0)</f>
        <v>40750.375</v>
      </c>
      <c s="19" r="C606">
        <f>date(year(B606),month(B606),day(B606))</f>
        <v>40750</v>
      </c>
      <c s="17" r="D606">
        <f>hour(B606)</f>
        <v>9</v>
      </c>
      <c s="28" r="E606">
        <f>(8-G606)-M606</f>
        <v>8</v>
      </c>
      <c s="10" r="F606">
        <v>8</v>
      </c>
      <c s="21" r="G606">
        <v>0</v>
      </c>
      <c t="str" s="21" r="H606">
        <f>concat("AESbid:",(E606*1000))</f>
        <v>AESbid:8000</v>
      </c>
      <c t="str" s="21" r="I606">
        <f>concat("NYISOsched:",(F606*1000))</f>
        <v>NYISOsched:8000</v>
      </c>
      <c t="s" s="21" r="J606">
        <v>21</v>
      </c>
      <c t="str" s="21" r="K606">
        <f>concat("Planned:",(M606*1000))</f>
        <v>Planned:0</v>
      </c>
      <c t="str" s="5" r="L606">
        <f>concat("Settled:",(O606*1000))</f>
        <v>Settled:7925</v>
      </c>
      <c s="21" r="M606">
        <v>0</v>
      </c>
      <c s="3" r="N606"/>
      <c s="10" r="O606">
        <v>7.925</v>
      </c>
      <c s="13" r="P606">
        <v>0.403</v>
      </c>
      <c s="13" r="Q606">
        <v>2.13</v>
      </c>
      <c s="13" r="R606">
        <v>253.29</v>
      </c>
      <c s="13" r="S606">
        <v>0.12</v>
      </c>
      <c s="11" r="T606">
        <f>IF((O606=0),(W606*8),((R606/O606)*8))</f>
        <v>255.687066246057</v>
      </c>
      <c s="11" r="U606">
        <f>IF((T606=0),0,(R606/T606))</f>
        <v>0.990625</v>
      </c>
      <c s="4" r="V606"/>
      <c s="13" r="W606">
        <v>10</v>
      </c>
      <c s="24" r="X606">
        <v>0.71</v>
      </c>
    </row>
    <row r="607">
      <c s="16" r="A607">
        <v>40750.2083333333</v>
      </c>
      <c s="6" r="B607">
        <f>A607+time(5,0,0)</f>
        <v>40750.4166666667</v>
      </c>
      <c s="19" r="C607">
        <f>date(year(B607),month(B607),day(B607))</f>
        <v>40750</v>
      </c>
      <c s="17" r="D607">
        <f>hour(B607)</f>
        <v>10</v>
      </c>
      <c s="28" r="E607">
        <f>(8-G607)-M607</f>
        <v>8</v>
      </c>
      <c s="10" r="F607">
        <v>8</v>
      </c>
      <c s="21" r="G607">
        <v>0</v>
      </c>
      <c t="str" s="21" r="H607">
        <f>concat("AESbid:",(E607*1000))</f>
        <v>AESbid:8000</v>
      </c>
      <c t="str" s="21" r="I607">
        <f>concat("NYISOsched:",(F607*1000))</f>
        <v>NYISOsched:8000</v>
      </c>
      <c t="s" s="21" r="J607">
        <v>21</v>
      </c>
      <c t="str" s="21" r="K607">
        <f>concat("Planned:",(M607*1000))</f>
        <v>Planned:0</v>
      </c>
      <c t="str" s="5" r="L607">
        <f>concat("Settled:",(O607*1000))</f>
        <v>Settled:7858.3</v>
      </c>
      <c s="21" r="M607">
        <v>0</v>
      </c>
      <c s="3" r="N607"/>
      <c s="10" r="O607">
        <v>7.8583</v>
      </c>
      <c s="13" r="P607">
        <v>-1.104</v>
      </c>
      <c s="13" r="Q607">
        <v>-5.52</v>
      </c>
      <c s="13" r="R607">
        <v>273.02</v>
      </c>
      <c s="13" r="S607">
        <v>0.13</v>
      </c>
      <c s="11" r="T607">
        <f>IF((O607=0),(W607*8),((R607/O607)*8))</f>
        <v>277.94306656656</v>
      </c>
      <c s="11" r="U607">
        <f>IF((T607=0),0,(R607/T607))</f>
        <v>0.9822875</v>
      </c>
      <c s="4" r="V607"/>
      <c s="13" r="W607">
        <v>11.5</v>
      </c>
      <c s="24" r="X607">
        <v>0.773</v>
      </c>
    </row>
    <row r="608">
      <c s="16" r="A608">
        <v>40750.25</v>
      </c>
      <c s="6" r="B608">
        <f>A608+time(5,0,0)</f>
        <v>40750.4583333333</v>
      </c>
      <c s="19" r="C608">
        <f>date(year(B608),month(B608),day(B608))</f>
        <v>40750</v>
      </c>
      <c s="17" r="D608">
        <f>hour(B608)</f>
        <v>11</v>
      </c>
      <c s="28" r="E608">
        <f>(8-G608)-M608</f>
        <v>8</v>
      </c>
      <c s="10" r="F608">
        <v>8</v>
      </c>
      <c s="21" r="G608">
        <v>0</v>
      </c>
      <c t="str" s="21" r="H608">
        <f>concat("AESbid:",(E608*1000))</f>
        <v>AESbid:8000</v>
      </c>
      <c t="str" s="21" r="I608">
        <f>concat("NYISOsched:",(F608*1000))</f>
        <v>NYISOsched:8000</v>
      </c>
      <c t="s" s="21" r="J608">
        <v>21</v>
      </c>
      <c t="str" s="21" r="K608">
        <f>concat("Planned:",(M608*1000))</f>
        <v>Planned:0</v>
      </c>
      <c t="str" s="5" r="L608">
        <f>concat("Settled:",(O608*1000))</f>
        <v>Settled:7950</v>
      </c>
      <c s="21" r="M608">
        <v>0</v>
      </c>
      <c s="3" r="N608"/>
      <c s="10" r="O608">
        <v>7.95</v>
      </c>
      <c s="13" r="P608">
        <v>0.266</v>
      </c>
      <c s="13" r="Q608">
        <v>6.8</v>
      </c>
      <c s="13" r="R608">
        <v>279.79</v>
      </c>
      <c s="13" r="S608">
        <v>0.24</v>
      </c>
      <c s="11" r="T608">
        <f>IF((O608=0),(W608*8),((R608/O608)*8))</f>
        <v>281.549685534591</v>
      </c>
      <c s="11" r="U608">
        <f>IF((T608=0),0,(R608/T608))</f>
        <v>0.99375</v>
      </c>
      <c s="4" r="V608"/>
      <c s="13" r="W608">
        <v>9.56</v>
      </c>
      <c s="24" r="X608">
        <v>1.358</v>
      </c>
    </row>
    <row r="609">
      <c s="16" r="A609">
        <v>40750.2916666667</v>
      </c>
      <c s="6" r="B609">
        <f>A609+time(5,0,0)</f>
        <v>40750.5</v>
      </c>
      <c s="19" r="C609">
        <f>date(year(B609),month(B609),day(B609))</f>
        <v>40750</v>
      </c>
      <c s="17" r="D609">
        <f>hour(B609)</f>
        <v>12</v>
      </c>
      <c s="28" r="E609">
        <f>(8-G609)-M609</f>
        <v>4</v>
      </c>
      <c s="10" r="F609">
        <v>8</v>
      </c>
      <c s="21" r="G609">
        <v>4</v>
      </c>
      <c t="str" s="21" r="H609">
        <f>concat("AESbid:",(E609*1000))</f>
        <v>AESbid:4000</v>
      </c>
      <c t="str" s="21" r="I609">
        <f>concat("NYISOsched:",(F609*1000))</f>
        <v>NYISOsched:8000</v>
      </c>
      <c t="s" s="21" r="J609">
        <v>21</v>
      </c>
      <c t="str" s="21" r="K609">
        <f>concat("Planned:",(M609*1000))</f>
        <v>Planned:0</v>
      </c>
      <c t="str" s="5" r="L609">
        <f>concat("Settled:",(O609*1000))</f>
        <v>Settled:6241.7</v>
      </c>
      <c s="21" r="M609">
        <v>0</v>
      </c>
      <c s="3" r="N609"/>
      <c s="10" r="O609">
        <v>6.2417</v>
      </c>
      <c s="13" r="P609">
        <v>-0.332</v>
      </c>
      <c s="13" r="Q609">
        <v>-11.25</v>
      </c>
      <c s="13" r="R609">
        <v>62.78</v>
      </c>
      <c s="13" r="S609">
        <v>0.07</v>
      </c>
      <c s="11" r="T609">
        <f>IF((O609=0),(W609*8),((R609/O609)*8))</f>
        <v>80.4652578624413</v>
      </c>
      <c s="11" r="U609">
        <f>IF((T609=0),0,(R609/T609))</f>
        <v>0.7802125</v>
      </c>
      <c s="4" r="V609"/>
      <c s="13" r="W609">
        <v>12.18</v>
      </c>
      <c s="24" r="X609">
        <v>0.422</v>
      </c>
    </row>
    <row r="610">
      <c s="16" r="A610">
        <v>40750.3333333333</v>
      </c>
      <c s="6" r="B610">
        <f>A610+time(5,0,0)</f>
        <v>40750.5416666667</v>
      </c>
      <c s="19" r="C610">
        <f>date(year(B610),month(B610),day(B610))</f>
        <v>40750</v>
      </c>
      <c s="17" r="D610">
        <f>hour(B610)</f>
        <v>13</v>
      </c>
      <c s="28" r="E610">
        <f>(8-G610)-M610</f>
        <v>4</v>
      </c>
      <c s="10" r="F610">
        <v>8</v>
      </c>
      <c s="21" r="G610">
        <v>4</v>
      </c>
      <c t="str" s="21" r="H610">
        <f>concat("AESbid:",(E610*1000))</f>
        <v>AESbid:4000</v>
      </c>
      <c t="str" s="21" r="I610">
        <f>concat("NYISOsched:",(F610*1000))</f>
        <v>NYISOsched:8000</v>
      </c>
      <c t="s" s="21" r="J610">
        <v>21</v>
      </c>
      <c t="str" s="21" r="K610">
        <f>concat("Planned:",(M610*1000))</f>
        <v>Planned:0</v>
      </c>
      <c t="str" s="5" r="L610">
        <f>concat("Settled:",(O610*1000))</f>
        <v>Settled:3933.3</v>
      </c>
      <c s="21" r="M610">
        <v>0</v>
      </c>
      <c s="3" r="N610"/>
      <c s="10" r="O610">
        <v>3.9333</v>
      </c>
      <c s="13" r="P610">
        <v>-0.572</v>
      </c>
      <c s="13" r="Q610">
        <v>-22.3</v>
      </c>
      <c s="13" r="R610">
        <v>55.77</v>
      </c>
      <c s="13" r="S610">
        <v>0.04</v>
      </c>
      <c s="11" r="T610">
        <f>IF((O610=0),(W610*8),((R610/O610)*8))</f>
        <v>113.431469758218</v>
      </c>
      <c s="11" r="U610">
        <f>IF((T610=0),0,(R610/T610))</f>
        <v>0.4916625</v>
      </c>
      <c s="4" r="V610"/>
      <c s="13" r="W610">
        <v>14</v>
      </c>
      <c s="24" r="X610">
        <v>0.254</v>
      </c>
    </row>
    <row r="611">
      <c s="16" r="A611">
        <v>40750.375</v>
      </c>
      <c s="6" r="B611">
        <f>A611+time(5,0,0)</f>
        <v>40750.5833333333</v>
      </c>
      <c s="19" r="C611">
        <f>date(year(B611),month(B611),day(B611))</f>
        <v>40750</v>
      </c>
      <c s="17" r="D611">
        <f>hour(B611)</f>
        <v>14</v>
      </c>
      <c s="28" r="E611">
        <f>(8-G611)-M611</f>
        <v>4</v>
      </c>
      <c s="10" r="F611">
        <v>8</v>
      </c>
      <c s="21" r="G611">
        <v>4</v>
      </c>
      <c t="str" s="21" r="H611">
        <f>concat("AESbid:",(E611*1000))</f>
        <v>AESbid:4000</v>
      </c>
      <c t="str" s="21" r="I611">
        <f>concat("NYISOsched:",(F611*1000))</f>
        <v>NYISOsched:8000</v>
      </c>
      <c t="s" s="21" r="J611">
        <v>21</v>
      </c>
      <c t="str" s="21" r="K611">
        <f>concat("Planned:",(M611*1000))</f>
        <v>Planned:0</v>
      </c>
      <c t="str" s="5" r="L611">
        <f>concat("Settled:",(O611*1000))</f>
        <v>Settled:3991.7</v>
      </c>
      <c s="21" r="M611">
        <v>0</v>
      </c>
      <c s="3" r="N611"/>
      <c s="10" r="O611">
        <v>3.9917</v>
      </c>
      <c s="13" r="P611">
        <v>-0.021</v>
      </c>
      <c s="13" r="Q611">
        <v>-0.98</v>
      </c>
      <c s="13" r="R611">
        <v>74.59</v>
      </c>
      <c s="13" r="S611">
        <v>0.11</v>
      </c>
      <c s="11" r="T611">
        <f>IF((O611=0),(W611*8),((R611/O611)*8))</f>
        <v>149.490192148709</v>
      </c>
      <c s="11" r="U611">
        <f>IF((T611=0),0,(R611/T611))</f>
        <v>0.4989625</v>
      </c>
      <c s="4" r="V611"/>
      <c s="13" r="W611">
        <v>14</v>
      </c>
      <c s="24" r="X611">
        <v>0.622</v>
      </c>
    </row>
    <row r="612">
      <c s="16" r="A612">
        <v>40750.4166666667</v>
      </c>
      <c s="6" r="B612">
        <f>A612+time(5,0,0)</f>
        <v>40750.625</v>
      </c>
      <c s="19" r="C612">
        <f>date(year(B612),month(B612),day(B612))</f>
        <v>40750</v>
      </c>
      <c s="17" r="D612">
        <f>hour(B612)</f>
        <v>15</v>
      </c>
      <c s="28" r="E612">
        <f>(8-G612)-M612</f>
        <v>4</v>
      </c>
      <c s="10" r="F612">
        <v>8</v>
      </c>
      <c s="21" r="G612">
        <v>4</v>
      </c>
      <c t="str" s="21" r="H612">
        <f>concat("AESbid:",(E612*1000))</f>
        <v>AESbid:4000</v>
      </c>
      <c t="str" s="21" r="I612">
        <f>concat("NYISOsched:",(F612*1000))</f>
        <v>NYISOsched:8000</v>
      </c>
      <c t="s" s="21" r="J612">
        <v>21</v>
      </c>
      <c t="str" s="21" r="K612">
        <f>concat("Planned:",(M612*1000))</f>
        <v>Planned:0</v>
      </c>
      <c t="str" s="5" r="L612">
        <f>concat("Settled:",(O612*1000))</f>
        <v>Settled:3991.7</v>
      </c>
      <c s="21" r="M612">
        <v>0</v>
      </c>
      <c s="3" r="N612"/>
      <c s="10" r="O612">
        <v>3.9917</v>
      </c>
      <c s="13" r="P612">
        <v>-0.362</v>
      </c>
      <c s="13" r="Q612">
        <v>-20.47</v>
      </c>
      <c s="13" r="R612">
        <v>92.62</v>
      </c>
      <c s="13" r="S612">
        <v>0.1</v>
      </c>
      <c s="11" r="T612">
        <f>IF((O612=0),(W612*8),((R612/O612)*8))</f>
        <v>185.625172232382</v>
      </c>
      <c s="11" r="U612">
        <f>IF((T612=0),0,(R612/T612))</f>
        <v>0.4989625</v>
      </c>
      <c s="4" r="V612"/>
      <c s="13" r="W612">
        <v>14</v>
      </c>
      <c s="24" r="X612">
        <v>0.557</v>
      </c>
    </row>
    <row r="613">
      <c s="16" r="A613">
        <v>40750.4583333333</v>
      </c>
      <c s="6" r="B613">
        <f>A613+time(5,0,0)</f>
        <v>40750.6666666667</v>
      </c>
      <c s="19" r="C613">
        <f>date(year(B613),month(B613),day(B613))</f>
        <v>40750</v>
      </c>
      <c s="17" r="D613">
        <f>hour(B613)</f>
        <v>16</v>
      </c>
      <c s="28" r="E613">
        <f>(8-G613)-M613</f>
        <v>4</v>
      </c>
      <c s="10" r="F613">
        <v>8</v>
      </c>
      <c s="21" r="G613">
        <v>4</v>
      </c>
      <c t="str" s="21" r="H613">
        <f>concat("AESbid:",(E613*1000))</f>
        <v>AESbid:4000</v>
      </c>
      <c t="str" s="21" r="I613">
        <f>concat("NYISOsched:",(F613*1000))</f>
        <v>NYISOsched:8000</v>
      </c>
      <c t="s" s="21" r="J613">
        <v>21</v>
      </c>
      <c t="str" s="21" r="K613">
        <f>concat("Planned:",(M613*1000))</f>
        <v>Planned:0</v>
      </c>
      <c t="str" s="5" r="L613">
        <f>concat("Settled:",(O613*1000))</f>
        <v>Settled:3991.7</v>
      </c>
      <c s="21" r="M613">
        <v>0</v>
      </c>
      <c s="3" r="N613"/>
      <c s="10" r="O613">
        <v>3.9917</v>
      </c>
      <c s="13" r="P613">
        <v>-0.413</v>
      </c>
      <c s="13" r="Q613">
        <v>-23.35</v>
      </c>
      <c s="13" r="R613">
        <v>90.65</v>
      </c>
      <c s="13" r="S613">
        <v>0.1</v>
      </c>
      <c s="11" r="T613">
        <f>IF((O613=0),(W613*8),((R613/O613)*8))</f>
        <v>181.676979732946</v>
      </c>
      <c s="11" r="U613">
        <f>IF((T613=0),0,(R613/T613))</f>
        <v>0.4989625</v>
      </c>
      <c s="4" r="V613"/>
      <c s="13" r="W613">
        <v>14.65</v>
      </c>
      <c s="24" r="X613">
        <v>0.571</v>
      </c>
    </row>
    <row r="614">
      <c s="16" r="A614">
        <v>40750.5</v>
      </c>
      <c s="6" r="B614">
        <f>A614+time(5,0,0)</f>
        <v>40750.7083333333</v>
      </c>
      <c s="19" r="C614">
        <f>date(year(B614),month(B614),day(B614))</f>
        <v>40750</v>
      </c>
      <c s="17" r="D614">
        <f>hour(B614)</f>
        <v>17</v>
      </c>
      <c s="28" r="E614">
        <f>(8-G614)-M614</f>
        <v>4</v>
      </c>
      <c s="10" r="F614">
        <v>8</v>
      </c>
      <c s="21" r="G614">
        <v>4</v>
      </c>
      <c t="str" s="21" r="H614">
        <f>concat("AESbid:",(E614*1000))</f>
        <v>AESbid:4000</v>
      </c>
      <c t="str" s="21" r="I614">
        <f>concat("NYISOsched:",(F614*1000))</f>
        <v>NYISOsched:8000</v>
      </c>
      <c t="s" s="21" r="J614">
        <v>21</v>
      </c>
      <c t="str" s="21" r="K614">
        <f>concat("Planned:",(M614*1000))</f>
        <v>Planned:0</v>
      </c>
      <c t="str" s="5" r="L614">
        <f>concat("Settled:",(O614*1000))</f>
        <v>Settled:3966.7</v>
      </c>
      <c s="21" r="M614">
        <v>0</v>
      </c>
      <c s="3" r="N614"/>
      <c s="10" r="O614">
        <v>3.9667</v>
      </c>
      <c s="13" r="P614">
        <v>0.012</v>
      </c>
      <c s="13" r="Q614">
        <v>0.62</v>
      </c>
      <c s="13" r="R614">
        <v>54.86</v>
      </c>
      <c s="13" r="S614">
        <v>0.09</v>
      </c>
      <c s="11" r="T614">
        <f>IF((O614=0),(W614*8),((R614/O614)*8))</f>
        <v>110.641087049689</v>
      </c>
      <c s="11" r="U614">
        <f>IF((T614=0),0,(R614/T614))</f>
        <v>0.4958375</v>
      </c>
      <c s="4" r="V614"/>
      <c s="13" r="W614">
        <v>14</v>
      </c>
      <c s="24" r="X614">
        <v>0.535</v>
      </c>
    </row>
    <row r="615">
      <c s="16" r="A615">
        <v>40750.5416666667</v>
      </c>
      <c s="6" r="B615">
        <f>A615+time(5,0,0)</f>
        <v>40750.75</v>
      </c>
      <c s="19" r="C615">
        <f>date(year(B615),month(B615),day(B615))</f>
        <v>40750</v>
      </c>
      <c s="17" r="D615">
        <f>hour(B615)</f>
        <v>18</v>
      </c>
      <c s="28" r="E615">
        <f>(8-G615)-M615</f>
        <v>4</v>
      </c>
      <c s="10" r="F615">
        <v>8</v>
      </c>
      <c s="21" r="G615">
        <v>4</v>
      </c>
      <c t="str" s="21" r="H615">
        <f>concat("AESbid:",(E615*1000))</f>
        <v>AESbid:4000</v>
      </c>
      <c t="str" s="21" r="I615">
        <f>concat("NYISOsched:",(F615*1000))</f>
        <v>NYISOsched:8000</v>
      </c>
      <c t="s" s="21" r="J615">
        <v>21</v>
      </c>
      <c t="str" s="21" r="K615">
        <f>concat("Planned:",(M615*1000))</f>
        <v>Planned:0</v>
      </c>
      <c t="str" s="5" r="L615">
        <f>concat("Settled:",(O615*1000))</f>
        <v>Settled:3983.2999999999997</v>
      </c>
      <c s="21" r="M615">
        <v>0</v>
      </c>
      <c s="3" r="N615"/>
      <c s="10" r="O615">
        <v>3.9833</v>
      </c>
      <c s="13" r="P615">
        <v>-0.511</v>
      </c>
      <c s="13" r="Q615">
        <v>-29.53</v>
      </c>
      <c s="13" r="R615">
        <v>55.27</v>
      </c>
      <c s="13" r="S615">
        <v>0.07</v>
      </c>
      <c s="11" r="T615">
        <f>IF((O615=0),(W615*8),((R615/O615)*8))</f>
        <v>111.003439359325</v>
      </c>
      <c s="11" r="U615">
        <f>IF((T615=0),0,(R615/T615))</f>
        <v>0.4979125</v>
      </c>
      <c s="4" r="V615"/>
      <c s="13" r="W615">
        <v>14</v>
      </c>
      <c s="24" r="X615">
        <v>0.418</v>
      </c>
    </row>
    <row r="616">
      <c s="16" r="A616">
        <v>40750.5833333333</v>
      </c>
      <c s="6" r="B616">
        <f>A616+time(5,0,0)</f>
        <v>40750.7916666667</v>
      </c>
      <c s="19" r="C616">
        <f>date(year(B616),month(B616),day(B616))</f>
        <v>40750</v>
      </c>
      <c s="17" r="D616">
        <f>hour(B616)</f>
        <v>19</v>
      </c>
      <c s="28" r="E616">
        <f>(8-G616)-M616</f>
        <v>4</v>
      </c>
      <c s="10" r="F616">
        <v>8</v>
      </c>
      <c s="21" r="G616">
        <v>4</v>
      </c>
      <c t="str" s="21" r="H616">
        <f>concat("AESbid:",(E616*1000))</f>
        <v>AESbid:4000</v>
      </c>
      <c t="str" s="21" r="I616">
        <f>concat("NYISOsched:",(F616*1000))</f>
        <v>NYISOsched:8000</v>
      </c>
      <c t="s" s="21" r="J616">
        <v>21</v>
      </c>
      <c t="str" s="21" r="K616">
        <f>concat("Planned:",(M616*1000))</f>
        <v>Planned:0</v>
      </c>
      <c t="str" s="5" r="L616">
        <f>concat("Settled:",(O616*1000))</f>
        <v>Settled:4000</v>
      </c>
      <c s="21" r="M616">
        <v>0</v>
      </c>
      <c s="3" r="N616"/>
      <c s="10" r="O616">
        <v>4</v>
      </c>
      <c s="13" r="P616">
        <v>0.027</v>
      </c>
      <c s="13" r="Q616">
        <v>1.24</v>
      </c>
      <c s="13" r="R616">
        <v>56</v>
      </c>
      <c s="13" r="S616">
        <v>0.12</v>
      </c>
      <c s="11" r="T616">
        <f>IF((O616=0),(W616*8),((R616/O616)*8))</f>
        <v>112</v>
      </c>
      <c s="11" r="U616">
        <f>IF((T616=0),0,(R616/T616))</f>
        <v>0.5</v>
      </c>
      <c s="4" r="V616"/>
      <c s="13" r="W616">
        <v>14</v>
      </c>
      <c s="24" r="X616">
        <v>0.689</v>
      </c>
    </row>
    <row r="617">
      <c s="16" r="A617">
        <v>40750.625</v>
      </c>
      <c s="6" r="B617">
        <f>A617+time(5,0,0)</f>
        <v>40750.8333333333</v>
      </c>
      <c s="19" r="C617">
        <f>date(year(B617),month(B617),day(B617))</f>
        <v>40750</v>
      </c>
      <c s="17" r="D617">
        <f>hour(B617)</f>
        <v>20</v>
      </c>
      <c s="28" r="E617">
        <f>(8-G617)-M617</f>
        <v>4</v>
      </c>
      <c s="10" r="F617">
        <v>8</v>
      </c>
      <c s="21" r="G617">
        <v>4</v>
      </c>
      <c t="str" s="21" r="H617">
        <f>concat("AESbid:",(E617*1000))</f>
        <v>AESbid:4000</v>
      </c>
      <c t="str" s="21" r="I617">
        <f>concat("NYISOsched:",(F617*1000))</f>
        <v>NYISOsched:8000</v>
      </c>
      <c t="s" s="21" r="J617">
        <v>21</v>
      </c>
      <c t="str" s="21" r="K617">
        <f>concat("Planned:",(M617*1000))</f>
        <v>Planned:0</v>
      </c>
      <c t="str" s="5" r="L617">
        <f>concat("Settled:",(O617*1000))</f>
        <v>Settled:3989.2</v>
      </c>
      <c s="21" r="M617">
        <v>0</v>
      </c>
      <c s="3" r="N617"/>
      <c s="10" r="O617">
        <v>3.9892</v>
      </c>
      <c s="13" r="P617">
        <v>-0.286</v>
      </c>
      <c s="13" r="Q617">
        <v>-12.84</v>
      </c>
      <c s="13" r="R617">
        <v>55.85</v>
      </c>
      <c s="13" r="S617">
        <v>0.13</v>
      </c>
      <c s="11" r="T617">
        <f>IF((O617=0),(W617*8),((R617/O617)*8))</f>
        <v>112.002406497543</v>
      </c>
      <c s="11" r="U617">
        <f>IF((T617=0),0,(R617/T617))</f>
        <v>0.49865</v>
      </c>
      <c s="4" r="V617"/>
      <c s="13" r="W617">
        <v>14</v>
      </c>
      <c s="24" r="X617">
        <v>0.768</v>
      </c>
    </row>
    <row r="618">
      <c s="16" r="A618">
        <v>40750.6666666667</v>
      </c>
      <c s="6" r="B618">
        <f>A618+time(5,0,0)</f>
        <v>40750.875</v>
      </c>
      <c s="19" r="C618">
        <f>date(year(B618),month(B618),day(B618))</f>
        <v>40750</v>
      </c>
      <c s="17" r="D618">
        <f>hour(B618)</f>
        <v>21</v>
      </c>
      <c s="28" r="E618">
        <f>(8-G618)-M618</f>
        <v>4</v>
      </c>
      <c s="10" r="F618">
        <v>8</v>
      </c>
      <c s="21" r="G618">
        <v>4</v>
      </c>
      <c t="str" s="21" r="H618">
        <f>concat("AESbid:",(E618*1000))</f>
        <v>AESbid:4000</v>
      </c>
      <c t="str" s="21" r="I618">
        <f>concat("NYISOsched:",(F618*1000))</f>
        <v>NYISOsched:8000</v>
      </c>
      <c t="s" s="21" r="J618">
        <v>21</v>
      </c>
      <c t="str" s="21" r="K618">
        <f>concat("Planned:",(M618*1000))</f>
        <v>Planned:0</v>
      </c>
      <c t="str" s="5" r="L618">
        <f>concat("Settled:",(O618*1000))</f>
        <v>Settled:3958.2999999999997</v>
      </c>
      <c s="21" r="M618">
        <v>0</v>
      </c>
      <c s="3" r="N618"/>
      <c s="10" r="O618">
        <v>3.9583</v>
      </c>
      <c s="13" r="P618">
        <v>-0.629</v>
      </c>
      <c s="13" r="Q618">
        <v>-29.8</v>
      </c>
      <c s="13" r="R618">
        <v>55.42</v>
      </c>
      <c s="13" r="S618">
        <v>0.07</v>
      </c>
      <c s="11" r="T618">
        <f>IF((O618=0),(W618*8),((R618/O618)*8))</f>
        <v>112.007680064674</v>
      </c>
      <c s="11" r="U618">
        <f>IF((T618=0),0,(R618/T618))</f>
        <v>0.4947875</v>
      </c>
      <c s="4" r="V618"/>
      <c s="13" r="W618">
        <v>15</v>
      </c>
      <c s="24" r="X618">
        <v>0.374</v>
      </c>
    </row>
    <row r="619">
      <c s="16" r="A619">
        <v>40750.7083333333</v>
      </c>
      <c s="6" r="B619">
        <f>A619+time(5,0,0)</f>
        <v>40750.9166666667</v>
      </c>
      <c s="19" r="C619">
        <f>date(year(B619),month(B619),day(B619))</f>
        <v>40750</v>
      </c>
      <c s="17" r="D619">
        <f>hour(B619)</f>
        <v>22</v>
      </c>
      <c s="28" r="E619">
        <f>(8-G619)-M619</f>
        <v>4</v>
      </c>
      <c s="10" r="F619">
        <v>8</v>
      </c>
      <c s="21" r="G619">
        <v>4</v>
      </c>
      <c t="str" s="21" r="H619">
        <f>concat("AESbid:",(E619*1000))</f>
        <v>AESbid:4000</v>
      </c>
      <c t="str" s="21" r="I619">
        <f>concat("NYISOsched:",(F619*1000))</f>
        <v>NYISOsched:8000</v>
      </c>
      <c t="s" s="21" r="J619">
        <v>21</v>
      </c>
      <c t="str" s="21" r="K619">
        <f>concat("Planned:",(M619*1000))</f>
        <v>Planned:0</v>
      </c>
      <c t="str" s="5" r="L619">
        <f>concat("Settled:",(O619*1000))</f>
        <v>Settled:3991.7</v>
      </c>
      <c s="21" r="M619">
        <v>0</v>
      </c>
      <c s="3" r="N619"/>
      <c s="10" r="O619">
        <v>3.9917</v>
      </c>
      <c s="13" r="P619">
        <v>-0.274</v>
      </c>
      <c s="13" r="Q619">
        <v>-12.15</v>
      </c>
      <c s="13" r="R619">
        <v>55.88</v>
      </c>
      <c s="13" r="S619">
        <v>0.09</v>
      </c>
      <c s="11" r="T619">
        <f>IF((O619=0),(W619*8),((R619/O619)*8))</f>
        <v>111.992384197209</v>
      </c>
      <c s="11" r="U619">
        <f>IF((T619=0),0,(R619/T619))</f>
        <v>0.4989625</v>
      </c>
      <c s="4" r="V619"/>
      <c s="13" r="W619">
        <v>15</v>
      </c>
      <c s="24" r="X619">
        <v>0.518</v>
      </c>
    </row>
    <row r="620">
      <c s="16" r="A620">
        <v>40750.75</v>
      </c>
      <c s="6" r="B620">
        <f>A620+time(5,0,0)</f>
        <v>40750.9583333333</v>
      </c>
      <c s="19" r="C620">
        <f>date(year(B620),month(B620),day(B620))</f>
        <v>40750</v>
      </c>
      <c s="17" r="D620">
        <f>hour(B620)</f>
        <v>23</v>
      </c>
      <c s="28" r="E620">
        <f>(8-G620)-M620</f>
        <v>4</v>
      </c>
      <c s="10" r="F620">
        <v>8</v>
      </c>
      <c s="21" r="G620">
        <v>4</v>
      </c>
      <c t="str" s="21" r="H620">
        <f>concat("AESbid:",(E620*1000))</f>
        <v>AESbid:4000</v>
      </c>
      <c t="str" s="21" r="I620">
        <f>concat("NYISOsched:",(F620*1000))</f>
        <v>NYISOsched:8000</v>
      </c>
      <c t="s" s="21" r="J620">
        <v>21</v>
      </c>
      <c t="str" s="21" r="K620">
        <f>concat("Planned:",(M620*1000))</f>
        <v>Planned:0</v>
      </c>
      <c t="str" s="5" r="L620">
        <f>concat("Settled:",(O620*1000))</f>
        <v>Settled:3991.7</v>
      </c>
      <c s="21" r="M620">
        <v>0</v>
      </c>
      <c s="3" r="N620"/>
      <c s="10" r="O620">
        <v>3.9917</v>
      </c>
      <c s="13" r="P620">
        <v>-0.254</v>
      </c>
      <c s="13" r="Q620">
        <v>-9.89</v>
      </c>
      <c s="13" r="R620">
        <v>52.72</v>
      </c>
      <c s="13" r="S620">
        <v>0.06</v>
      </c>
      <c s="11" r="T620">
        <f>IF((O620=0),(W620*8),((R620/O620)*8))</f>
        <v>105.659242929078</v>
      </c>
      <c s="11" r="U620">
        <f>IF((T620=0),0,(R620/T620))</f>
        <v>0.4989625</v>
      </c>
      <c s="4" r="V620"/>
      <c s="13" r="W620">
        <v>14</v>
      </c>
      <c s="24" r="X620">
        <v>0.324</v>
      </c>
    </row>
    <row r="621">
      <c s="16" r="A621">
        <v>40750.7916666667</v>
      </c>
      <c s="19" r="B621">
        <f>A621+time(5,0,0)</f>
        <v>40751</v>
      </c>
      <c s="19" r="C621">
        <f>date(year(B621),month(B621),day(B621))</f>
        <v>40751</v>
      </c>
      <c s="17" r="D621">
        <f>hour(B621)</f>
        <v>0</v>
      </c>
      <c s="28" r="E621">
        <f>(8-G621)-M621</f>
        <v>4</v>
      </c>
      <c s="10" r="F621">
        <v>8</v>
      </c>
      <c s="21" r="G621">
        <v>4</v>
      </c>
      <c t="str" s="21" r="H621">
        <f>concat("AESbid:",(E621*1000))</f>
        <v>AESbid:4000</v>
      </c>
      <c t="str" s="21" r="I621">
        <f>concat("NYISOsched:",(F621*1000))</f>
        <v>NYISOsched:8000</v>
      </c>
      <c t="s" s="21" r="J621">
        <v>21</v>
      </c>
      <c t="str" s="21" r="K621">
        <f>concat("Planned:",(M621*1000))</f>
        <v>Planned:0</v>
      </c>
      <c t="str" s="5" r="L621">
        <f>concat("Settled:",(O621*1000))</f>
        <v>Settled:3975</v>
      </c>
      <c s="21" r="M621">
        <v>0</v>
      </c>
      <c s="3" r="N621"/>
      <c s="10" r="O621">
        <v>3.975</v>
      </c>
      <c s="13" r="P621">
        <v>-0.228</v>
      </c>
      <c s="13" r="Q621">
        <v>-4.93</v>
      </c>
      <c s="13" r="R621">
        <v>55.65</v>
      </c>
      <c s="13" r="S621">
        <v>0.07</v>
      </c>
      <c s="11" r="T621">
        <f>IF((O621=0),(W621*8),((R621/O621)*8))</f>
        <v>112</v>
      </c>
      <c s="11" r="U621">
        <f>IF((T621=0),0,(R621/T621))</f>
        <v>0.496875</v>
      </c>
      <c s="4" r="V621"/>
      <c s="13" r="W621">
        <v>14</v>
      </c>
      <c s="24" r="X621">
        <v>0.427</v>
      </c>
    </row>
    <row r="622">
      <c s="16" r="A622">
        <v>40750.8333333333</v>
      </c>
      <c s="6" r="B622">
        <f>A622+time(5,0,0)</f>
        <v>40751.0416666667</v>
      </c>
      <c s="19" r="C622">
        <f>date(year(B622),month(B622),day(B622))</f>
        <v>40751</v>
      </c>
      <c s="17" r="D622">
        <f>hour(B622)</f>
        <v>1</v>
      </c>
      <c s="28" r="E622">
        <f>(8-G622)-M622</f>
        <v>4</v>
      </c>
      <c s="10" r="F622">
        <v>8</v>
      </c>
      <c s="21" r="G622">
        <v>4</v>
      </c>
      <c t="str" s="21" r="H622">
        <f>concat("AESbid:",(E622*1000))</f>
        <v>AESbid:4000</v>
      </c>
      <c t="str" s="21" r="I622">
        <f>concat("NYISOsched:",(F622*1000))</f>
        <v>NYISOsched:8000</v>
      </c>
      <c t="s" s="21" r="J622">
        <v>21</v>
      </c>
      <c t="str" s="21" r="K622">
        <f>concat("Planned:",(M622*1000))</f>
        <v>Planned:0</v>
      </c>
      <c t="str" s="5" r="L622">
        <f>concat("Settled:",(O622*1000))</f>
        <v>Settled:3950</v>
      </c>
      <c s="21" r="M622">
        <v>0</v>
      </c>
      <c s="3" r="N622"/>
      <c s="10" r="O622">
        <v>3.95</v>
      </c>
      <c s="13" r="P622">
        <v>-0.005</v>
      </c>
      <c s="13" r="Q622">
        <v>-0.14</v>
      </c>
      <c s="13" r="R622">
        <v>53.3</v>
      </c>
      <c s="13" r="S622">
        <v>0.09</v>
      </c>
      <c s="11" r="T622">
        <f>IF((O622=0),(W622*8),((R622/O622)*8))</f>
        <v>107.949367088608</v>
      </c>
      <c s="11" r="U622">
        <f>IF((T622=0),0,(R622/T622))</f>
        <v>0.49375</v>
      </c>
      <c s="4" r="V622"/>
      <c s="13" r="W622">
        <v>14</v>
      </c>
      <c s="24" r="X622">
        <v>0.487</v>
      </c>
    </row>
    <row r="623">
      <c s="16" r="A623">
        <v>40750.875</v>
      </c>
      <c s="6" r="B623">
        <f>A623+time(5,0,0)</f>
        <v>40751.0833333333</v>
      </c>
      <c s="19" r="C623">
        <f>date(year(B623),month(B623),day(B623))</f>
        <v>40751</v>
      </c>
      <c s="17" r="D623">
        <f>hour(B623)</f>
        <v>2</v>
      </c>
      <c s="28" r="E623">
        <f>(8-G623)-M623</f>
        <v>2</v>
      </c>
      <c s="10" r="F623">
        <v>8</v>
      </c>
      <c s="21" r="G623">
        <v>6</v>
      </c>
      <c t="str" s="21" r="H623">
        <f>concat("AESbid:",(E623*1000))</f>
        <v>AESbid:2000</v>
      </c>
      <c t="str" s="21" r="I623">
        <f>concat("NYISOsched:",(F623*1000))</f>
        <v>NYISOsched:8000</v>
      </c>
      <c t="s" s="21" r="J623">
        <v>21</v>
      </c>
      <c t="str" s="21" r="K623">
        <f>concat("Planned:",(M623*1000))</f>
        <v>Planned:0</v>
      </c>
      <c t="str" s="5" r="L623">
        <f>concat("Settled:",(O623*1000))</f>
        <v>Settled:4766.7</v>
      </c>
      <c s="21" r="M623">
        <v>0</v>
      </c>
      <c s="3" r="N623"/>
      <c s="10" r="O623">
        <v>4.7667</v>
      </c>
      <c s="13" r="P623">
        <v>-0.564</v>
      </c>
      <c s="13" r="Q623">
        <v>-21.25</v>
      </c>
      <c s="13" r="R623">
        <v>38.13</v>
      </c>
      <c s="13" r="S623">
        <v>0.08</v>
      </c>
      <c s="11" r="T623">
        <f>IF((O623=0),(W623*8),((R623/O623)*8))</f>
        <v>63.9939580842092</v>
      </c>
      <c s="11" r="U623">
        <f>IF((T623=0),0,(R623/T623))</f>
        <v>0.5958375</v>
      </c>
      <c s="4" r="V623"/>
      <c s="13" r="W623">
        <v>15</v>
      </c>
      <c s="24" r="X623">
        <v>0.478</v>
      </c>
    </row>
    <row r="624">
      <c s="16" r="A624">
        <v>40750.9166666667</v>
      </c>
      <c s="6" r="B624">
        <f>A624+time(5,0,0)</f>
        <v>40751.125</v>
      </c>
      <c s="19" r="C624">
        <f>date(year(B624),month(B624),day(B624))</f>
        <v>40751</v>
      </c>
      <c s="17" r="D624">
        <f>hour(B624)</f>
        <v>3</v>
      </c>
      <c s="28" r="E624">
        <f>(8-G624)-M624</f>
        <v>2</v>
      </c>
      <c s="10" r="F624">
        <v>8</v>
      </c>
      <c s="21" r="G624">
        <v>6</v>
      </c>
      <c t="str" s="21" r="H624">
        <f>concat("AESbid:",(E624*1000))</f>
        <v>AESbid:2000</v>
      </c>
      <c t="str" s="21" r="I624">
        <f>concat("NYISOsched:",(F624*1000))</f>
        <v>NYISOsched:8000</v>
      </c>
      <c t="s" s="21" r="J624">
        <v>21</v>
      </c>
      <c t="str" s="21" r="K624">
        <f>concat("Planned:",(M624*1000))</f>
        <v>Planned:0</v>
      </c>
      <c t="str" s="5" r="L624">
        <f>concat("Settled:",(O624*1000))</f>
        <v>Settled:5991.7</v>
      </c>
      <c s="21" r="M624">
        <v>0</v>
      </c>
      <c s="3" r="N624"/>
      <c s="10" r="O624">
        <v>5.9917</v>
      </c>
      <c s="13" r="P624">
        <v>-0.552</v>
      </c>
      <c s="13" r="Q624">
        <v>-18.82</v>
      </c>
      <c s="13" r="R624">
        <v>49.5</v>
      </c>
      <c s="13" r="S624">
        <v>0.08</v>
      </c>
      <c s="11" r="T624">
        <f>IF((O624=0),(W624*8),((R624/O624)*8))</f>
        <v>66.091426473288</v>
      </c>
      <c s="11" r="U624">
        <f>IF((T624=0),0,(R624/T624))</f>
        <v>0.7489625</v>
      </c>
      <c s="4" r="V624"/>
      <c s="13" r="W624">
        <v>14.75</v>
      </c>
      <c s="24" r="X624">
        <v>0.461</v>
      </c>
    </row>
    <row r="625">
      <c s="16" r="A625">
        <v>40750.9583333333</v>
      </c>
      <c s="6" r="B625">
        <f>A625+time(5,0,0)</f>
        <v>40751.1666666667</v>
      </c>
      <c s="19" r="C625">
        <f>date(year(B625),month(B625),day(B625))</f>
        <v>40751</v>
      </c>
      <c s="17" r="D625">
        <f>hour(B625)</f>
        <v>4</v>
      </c>
      <c s="28" r="E625">
        <f>(8-G625)-M625</f>
        <v>2</v>
      </c>
      <c s="10" r="F625">
        <v>8</v>
      </c>
      <c s="21" r="G625">
        <v>6</v>
      </c>
      <c t="str" s="21" r="H625">
        <f>concat("AESbid:",(E625*1000))</f>
        <v>AESbid:2000</v>
      </c>
      <c t="str" s="21" r="I625">
        <f>concat("NYISOsched:",(F625*1000))</f>
        <v>NYISOsched:8000</v>
      </c>
      <c t="s" s="21" r="J625">
        <v>21</v>
      </c>
      <c t="str" s="21" r="K625">
        <f>concat("Planned:",(M625*1000))</f>
        <v>Planned:0</v>
      </c>
      <c t="str" s="5" r="L625">
        <f>concat("Settled:",(O625*1000))</f>
        <v>Settled:5983.3</v>
      </c>
      <c s="21" r="M625">
        <v>0</v>
      </c>
      <c s="3" r="N625"/>
      <c s="10" r="O625">
        <v>5.9833</v>
      </c>
      <c s="13" r="P625">
        <v>-0.303</v>
      </c>
      <c s="13" r="Q625">
        <v>-11.19</v>
      </c>
      <c s="13" r="R625">
        <v>50.1</v>
      </c>
      <c s="13" r="S625">
        <v>0.08</v>
      </c>
      <c s="11" r="T625">
        <f>IF((O625=0),(W625*8),((R625/O625)*8))</f>
        <v>66.9864456069393</v>
      </c>
      <c s="11" r="U625">
        <f>IF((T625=0),0,(R625/T625))</f>
        <v>0.7479125</v>
      </c>
      <c s="4" r="V625"/>
      <c s="13" r="W625">
        <v>8.5</v>
      </c>
      <c s="24" r="X625">
        <v>0.482</v>
      </c>
    </row>
    <row r="626">
      <c s="16" r="A626">
        <v>40751</v>
      </c>
      <c s="6" r="B626">
        <f>A626+time(5,0,0)</f>
        <v>40751.2083333333</v>
      </c>
      <c s="19" r="C626">
        <f>date(year(B626),month(B626),day(B626))</f>
        <v>40751</v>
      </c>
      <c s="17" r="D626">
        <f>hour(B626)</f>
        <v>5</v>
      </c>
      <c s="28" r="E626">
        <f>(8-G626)-M626</f>
        <v>2</v>
      </c>
      <c s="10" r="F626">
        <v>8</v>
      </c>
      <c s="21" r="G626">
        <v>6</v>
      </c>
      <c t="str" s="21" r="H626">
        <f>concat("AESbid:",(E626*1000))</f>
        <v>AESbid:2000</v>
      </c>
      <c t="str" s="21" r="I626">
        <f>concat("NYISOsched:",(F626*1000))</f>
        <v>NYISOsched:8000</v>
      </c>
      <c t="s" s="21" r="J626">
        <v>21</v>
      </c>
      <c t="str" s="21" r="K626">
        <f>concat("Planned:",(M626*1000))</f>
        <v>Planned:0</v>
      </c>
      <c t="str" s="5" r="L626">
        <f>concat("Settled:",(O626*1000))</f>
        <v>Settled:5983.3</v>
      </c>
      <c s="21" r="M626">
        <v>0</v>
      </c>
      <c s="3" r="N626"/>
      <c s="10" r="O626">
        <v>5.9833</v>
      </c>
      <c s="13" r="P626">
        <v>-0.276</v>
      </c>
      <c s="13" r="Q626">
        <v>-11.86</v>
      </c>
      <c s="13" r="R626">
        <v>46.89</v>
      </c>
      <c s="13" r="S626">
        <v>0.11</v>
      </c>
      <c s="11" r="T626">
        <f>IF((O626=0),(W626*8),((R626/O626)*8))</f>
        <v>62.6944996908061</v>
      </c>
      <c s="11" r="U626">
        <f>IF((T626=0),0,(R626/T626))</f>
        <v>0.7479125</v>
      </c>
      <c s="4" r="V626"/>
      <c s="13" r="W626">
        <v>8</v>
      </c>
      <c s="24" r="X626">
        <v>0.605</v>
      </c>
    </row>
    <row r="627">
      <c s="16" r="A627">
        <v>40751.0416666667</v>
      </c>
      <c s="6" r="B627">
        <f>A627+time(5,0,0)</f>
        <v>40751.25</v>
      </c>
      <c s="19" r="C627">
        <f>date(year(B627),month(B627),day(B627))</f>
        <v>40751</v>
      </c>
      <c s="17" r="D627">
        <f>hour(B627)</f>
        <v>6</v>
      </c>
      <c s="28" r="E627">
        <f>(8-G627)-M627</f>
        <v>2</v>
      </c>
      <c s="10" r="F627">
        <v>8</v>
      </c>
      <c s="21" r="G627">
        <v>6</v>
      </c>
      <c t="str" s="21" r="H627">
        <f>concat("AESbid:",(E627*1000))</f>
        <v>AESbid:2000</v>
      </c>
      <c t="str" s="21" r="I627">
        <f>concat("NYISOsched:",(F627*1000))</f>
        <v>NYISOsched:8000</v>
      </c>
      <c t="s" s="21" r="J627">
        <v>21</v>
      </c>
      <c t="str" s="21" r="K627">
        <f>concat("Planned:",(M627*1000))</f>
        <v>Planned:0</v>
      </c>
      <c t="str" s="5" r="L627">
        <f>concat("Settled:",(O627*1000))</f>
        <v>Settled:6000</v>
      </c>
      <c s="21" r="M627">
        <v>0</v>
      </c>
      <c s="3" r="N627"/>
      <c s="10" r="O627">
        <v>6</v>
      </c>
      <c s="13" r="P627">
        <v>-0.295</v>
      </c>
      <c s="13" r="Q627">
        <v>-10.93</v>
      </c>
      <c s="13" r="R627">
        <v>47.75</v>
      </c>
      <c s="13" r="S627">
        <v>0.02</v>
      </c>
      <c s="11" r="T627">
        <f>IF((O627=0),(W627*8),((R627/O627)*8))</f>
        <v>63.6666666666667</v>
      </c>
      <c s="11" r="U627">
        <f>IF((T627=0),0,(R627/T627))</f>
        <v>0.75</v>
      </c>
      <c s="4" r="V627"/>
      <c s="13" r="W627">
        <v>5.94</v>
      </c>
      <c s="24" r="X627">
        <v>0.118</v>
      </c>
    </row>
    <row r="628">
      <c s="16" r="A628">
        <v>40751.0833333333</v>
      </c>
      <c s="6" r="B628">
        <f>A628+time(5,0,0)</f>
        <v>40751.2916666667</v>
      </c>
      <c s="19" r="C628">
        <f>date(year(B628),month(B628),day(B628))</f>
        <v>40751</v>
      </c>
      <c s="17" r="D628">
        <f>hour(B628)</f>
        <v>7</v>
      </c>
      <c s="28" r="E628">
        <f>(8-G628)-M628</f>
        <v>2</v>
      </c>
      <c s="10" r="F628">
        <v>8</v>
      </c>
      <c s="21" r="G628">
        <v>6</v>
      </c>
      <c t="str" s="21" r="H628">
        <f>concat("AESbid:",(E628*1000))</f>
        <v>AESbid:2000</v>
      </c>
      <c t="str" s="21" r="I628">
        <f>concat("NYISOsched:",(F628*1000))</f>
        <v>NYISOsched:8000</v>
      </c>
      <c t="s" s="21" r="J628">
        <v>21</v>
      </c>
      <c t="str" s="21" r="K628">
        <f>concat("Planned:",(M628*1000))</f>
        <v>Planned:0</v>
      </c>
      <c t="str" s="5" r="L628">
        <f>concat("Settled:",(O628*1000))</f>
        <v>Settled:6000</v>
      </c>
      <c s="21" r="M628">
        <v>0</v>
      </c>
      <c s="3" r="N628"/>
      <c s="10" r="O628">
        <v>6</v>
      </c>
      <c s="13" r="P628">
        <v>-0.242</v>
      </c>
      <c s="13" r="Q628">
        <v>-9.05</v>
      </c>
      <c s="13" r="R628">
        <v>48</v>
      </c>
      <c s="13" r="S628">
        <v>0.02</v>
      </c>
      <c s="11" r="T628">
        <f>IF((O628=0),(W628*8),((R628/O628)*8))</f>
        <v>64</v>
      </c>
      <c s="11" r="U628">
        <f>IF((T628=0),0,(R628/T628))</f>
        <v>0.75</v>
      </c>
      <c s="4" r="V628"/>
      <c s="13" r="W628">
        <v>8</v>
      </c>
      <c s="24" r="X628">
        <v>0.089</v>
      </c>
    </row>
    <row r="629">
      <c s="16" r="A629">
        <v>40751.125</v>
      </c>
      <c s="6" r="B629">
        <f>A629+time(5,0,0)</f>
        <v>40751.3333333333</v>
      </c>
      <c s="19" r="C629">
        <f>date(year(B629),month(B629),day(B629))</f>
        <v>40751</v>
      </c>
      <c s="17" r="D629">
        <f>hour(B629)</f>
        <v>8</v>
      </c>
      <c s="28" r="E629">
        <f>(8-G629)-M629</f>
        <v>2</v>
      </c>
      <c s="10" r="F629">
        <v>8</v>
      </c>
      <c s="21" r="G629">
        <v>6</v>
      </c>
      <c t="str" s="21" r="H629">
        <f>concat("AESbid:",(E629*1000))</f>
        <v>AESbid:2000</v>
      </c>
      <c t="str" s="21" r="I629">
        <f>concat("NYISOsched:",(F629*1000))</f>
        <v>NYISOsched:8000</v>
      </c>
      <c t="s" s="21" r="J629">
        <v>21</v>
      </c>
      <c t="str" s="21" r="K629">
        <f>concat("Planned:",(M629*1000))</f>
        <v>Planned:0</v>
      </c>
      <c t="str" s="5" r="L629">
        <f>concat("Settled:",(O629*1000))</f>
        <v>Settled:6000</v>
      </c>
      <c s="21" r="M629">
        <v>0</v>
      </c>
      <c s="3" r="N629"/>
      <c s="10" r="O629">
        <v>6</v>
      </c>
      <c s="13" r="P629">
        <v>-0.194</v>
      </c>
      <c s="13" r="Q629">
        <v>-6.17</v>
      </c>
      <c s="13" r="R629">
        <v>49.76</v>
      </c>
      <c s="13" r="S629">
        <v>0.11</v>
      </c>
      <c s="11" r="T629">
        <f>IF((O629=0),(W629*8),((R629/O629)*8))</f>
        <v>66.3466666666667</v>
      </c>
      <c s="11" r="U629">
        <f>IF((T629=0),0,(R629/T629))</f>
        <v>0.75</v>
      </c>
      <c s="4" r="V629"/>
      <c s="13" r="W629">
        <v>8</v>
      </c>
      <c s="24" r="X629">
        <v>0.629</v>
      </c>
    </row>
    <row r="630">
      <c s="16" r="A630">
        <v>40751.1666666667</v>
      </c>
      <c s="6" r="B630">
        <f>A630+time(5,0,0)</f>
        <v>40751.375</v>
      </c>
      <c s="19" r="C630">
        <f>date(year(B630),month(B630),day(B630))</f>
        <v>40751</v>
      </c>
      <c s="17" r="D630">
        <f>hour(B630)</f>
        <v>9</v>
      </c>
      <c s="28" r="E630">
        <f>(8-G630)-M630</f>
        <v>2</v>
      </c>
      <c s="10" r="F630">
        <v>8</v>
      </c>
      <c s="21" r="G630">
        <v>6</v>
      </c>
      <c t="str" s="21" r="H630">
        <f>concat("AESbid:",(E630*1000))</f>
        <v>AESbid:2000</v>
      </c>
      <c t="str" s="21" r="I630">
        <f>concat("NYISOsched:",(F630*1000))</f>
        <v>NYISOsched:8000</v>
      </c>
      <c t="s" s="21" r="J630">
        <v>21</v>
      </c>
      <c t="str" s="21" r="K630">
        <f>concat("Planned:",(M630*1000))</f>
        <v>Planned:0</v>
      </c>
      <c t="str" s="5" r="L630">
        <f>concat("Settled:",(O630*1000))</f>
        <v>Settled:6000</v>
      </c>
      <c s="21" r="M630">
        <v>0</v>
      </c>
      <c s="3" r="N630"/>
      <c s="10" r="O630">
        <v>6</v>
      </c>
      <c s="13" r="P630">
        <v>0.115</v>
      </c>
      <c s="13" r="Q630">
        <v>3.32</v>
      </c>
      <c s="13" r="R630">
        <v>61.07</v>
      </c>
      <c s="13" r="S630">
        <v>0.11</v>
      </c>
      <c s="11" r="T630">
        <f>IF((O630=0),(W630*8),((R630/O630)*8))</f>
        <v>81.4266666666667</v>
      </c>
      <c s="11" r="U630">
        <f>IF((T630=0),0,(R630/T630))</f>
        <v>0.75</v>
      </c>
      <c s="4" r="V630"/>
      <c s="13" r="W630">
        <v>8.36</v>
      </c>
      <c s="24" r="X630">
        <v>0.624</v>
      </c>
    </row>
    <row r="631">
      <c s="16" r="A631">
        <v>40751.2083333333</v>
      </c>
      <c s="6" r="B631">
        <f>A631+time(5,0,0)</f>
        <v>40751.4166666667</v>
      </c>
      <c s="19" r="C631">
        <f>date(year(B631),month(B631),day(B631))</f>
        <v>40751</v>
      </c>
      <c s="17" r="D631">
        <f>hour(B631)</f>
        <v>10</v>
      </c>
      <c s="28" r="E631">
        <f>(8-G631)-M631</f>
        <v>2</v>
      </c>
      <c s="10" r="F631">
        <v>8</v>
      </c>
      <c s="21" r="G631">
        <v>6</v>
      </c>
      <c t="str" s="21" r="H631">
        <f>concat("AESbid:",(E631*1000))</f>
        <v>AESbid:2000</v>
      </c>
      <c t="str" s="21" r="I631">
        <f>concat("NYISOsched:",(F631*1000))</f>
        <v>NYISOsched:8000</v>
      </c>
      <c t="s" s="21" r="J631">
        <v>21</v>
      </c>
      <c t="str" s="21" r="K631">
        <f>concat("Planned:",(M631*1000))</f>
        <v>Planned:0</v>
      </c>
      <c t="str" s="5" r="L631">
        <f>concat("Settled:",(O631*1000))</f>
        <v>Settled:5975</v>
      </c>
      <c s="21" r="M631">
        <v>0</v>
      </c>
      <c s="3" r="N631"/>
      <c s="10" r="O631">
        <v>5.975</v>
      </c>
      <c s="13" r="P631">
        <v>-0.759</v>
      </c>
      <c s="13" r="Q631">
        <v>-26.83</v>
      </c>
      <c s="13" r="R631">
        <v>62.48</v>
      </c>
      <c s="13" r="S631">
        <v>0.1</v>
      </c>
      <c s="11" r="T631">
        <f>IF((O631=0),(W631*8),((R631/O631)*8))</f>
        <v>83.655230125523</v>
      </c>
      <c s="11" r="U631">
        <f>IF((T631=0),0,(R631/T631))</f>
        <v>0.746875</v>
      </c>
      <c s="4" r="V631"/>
      <c s="13" r="W631">
        <v>8.04</v>
      </c>
      <c s="24" r="X631">
        <v>0.559</v>
      </c>
    </row>
    <row r="632">
      <c s="16" r="A632">
        <v>40751.25</v>
      </c>
      <c s="6" r="B632">
        <f>A632+time(5,0,0)</f>
        <v>40751.4583333333</v>
      </c>
      <c s="19" r="C632">
        <f>date(year(B632),month(B632),day(B632))</f>
        <v>40751</v>
      </c>
      <c s="17" r="D632">
        <f>hour(B632)</f>
        <v>11</v>
      </c>
      <c s="28" r="E632">
        <f>(8-G632)-M632</f>
        <v>2</v>
      </c>
      <c s="10" r="F632">
        <v>8</v>
      </c>
      <c s="21" r="G632">
        <v>6</v>
      </c>
      <c t="str" s="21" r="H632">
        <f>concat("AESbid:",(E632*1000))</f>
        <v>AESbid:2000</v>
      </c>
      <c t="str" s="21" r="I632">
        <f>concat("NYISOsched:",(F632*1000))</f>
        <v>NYISOsched:8000</v>
      </c>
      <c t="s" s="21" r="J632">
        <v>21</v>
      </c>
      <c t="str" s="21" r="K632">
        <f>concat("Planned:",(M632*1000))</f>
        <v>Planned:0</v>
      </c>
      <c t="str" s="5" r="L632">
        <f>concat("Settled:",(O632*1000))</f>
        <v>Settled:5966.700000000001</v>
      </c>
      <c s="21" r="M632">
        <v>0</v>
      </c>
      <c s="3" r="N632"/>
      <c s="10" r="O632">
        <v>5.9667</v>
      </c>
      <c s="13" r="P632">
        <v>0.144</v>
      </c>
      <c s="13" r="Q632">
        <v>5.12</v>
      </c>
      <c s="13" r="R632">
        <v>96.47</v>
      </c>
      <c s="13" r="S632">
        <v>0.17</v>
      </c>
      <c s="11" r="T632">
        <f>IF((O632=0),(W632*8),((R632/O632)*8))</f>
        <v>129.344528801515</v>
      </c>
      <c s="11" r="U632">
        <f>IF((T632=0),0,(R632/T632))</f>
        <v>0.7458375</v>
      </c>
      <c s="4" r="V632"/>
      <c s="13" r="W632">
        <v>8</v>
      </c>
      <c s="24" r="X632">
        <v>0.96</v>
      </c>
    </row>
    <row r="633">
      <c s="16" r="A633">
        <v>40751.2916666667</v>
      </c>
      <c s="6" r="B633">
        <f>A633+time(5,0,0)</f>
        <v>40751.5</v>
      </c>
      <c s="19" r="C633">
        <f>date(year(B633),month(B633),day(B633))</f>
        <v>40751</v>
      </c>
      <c s="17" r="D633">
        <f>hour(B633)</f>
        <v>12</v>
      </c>
      <c s="28" r="E633">
        <f>(8-G633)-M633</f>
        <v>6</v>
      </c>
      <c s="10" r="F633">
        <v>8</v>
      </c>
      <c s="21" r="G633">
        <v>2</v>
      </c>
      <c t="str" s="21" r="H633">
        <f>concat("AESbid:",(E633*1000))</f>
        <v>AESbid:6000</v>
      </c>
      <c t="str" s="21" r="I633">
        <f>concat("NYISOsched:",(F633*1000))</f>
        <v>NYISOsched:8000</v>
      </c>
      <c t="s" s="21" r="J633">
        <v>21</v>
      </c>
      <c t="str" s="21" r="K633">
        <f>concat("Planned:",(M633*1000))</f>
        <v>Planned:0</v>
      </c>
      <c t="str" s="5" r="L633">
        <f>concat("Settled:",(O633*1000))</f>
        <v>Settled:2716.7</v>
      </c>
      <c s="21" r="M633">
        <v>0</v>
      </c>
      <c s="3" r="N633"/>
      <c s="10" r="O633">
        <v>2.7167</v>
      </c>
      <c s="13" r="P633">
        <v>-0.216</v>
      </c>
      <c s="13" r="Q633">
        <v>-8.02</v>
      </c>
      <c s="13" r="R633">
        <v>23.22</v>
      </c>
      <c s="13" r="S633">
        <v>0.04</v>
      </c>
      <c s="11" r="T633">
        <f>IF((O633=0),(W633*8),((R633/O633)*8))</f>
        <v>68.3770751279125</v>
      </c>
      <c s="11" r="U633">
        <f>IF((T633=0),0,(R633/T633))</f>
        <v>0.3395875</v>
      </c>
      <c s="4" r="V633"/>
      <c s="13" r="W633">
        <v>9.84</v>
      </c>
      <c s="24" r="X633">
        <v>0.257</v>
      </c>
    </row>
    <row r="634">
      <c s="16" r="A634">
        <v>40751.3333333333</v>
      </c>
      <c s="6" r="B634">
        <f>A634+time(5,0,0)</f>
        <v>40751.5416666667</v>
      </c>
      <c s="19" r="C634">
        <f>date(year(B634),month(B634),day(B634))</f>
        <v>40751</v>
      </c>
      <c s="17" r="D634">
        <f>hour(B634)</f>
        <v>13</v>
      </c>
      <c s="28" r="E634">
        <f>(8-G634)-M634</f>
        <v>6</v>
      </c>
      <c s="10" r="F634">
        <v>8</v>
      </c>
      <c s="21" r="G634">
        <v>2</v>
      </c>
      <c t="str" s="21" r="H634">
        <f>concat("AESbid:",(E634*1000))</f>
        <v>AESbid:6000</v>
      </c>
      <c t="str" s="21" r="I634">
        <f>concat("NYISOsched:",(F634*1000))</f>
        <v>NYISOsched:8000</v>
      </c>
      <c t="s" s="21" r="J634">
        <v>21</v>
      </c>
      <c t="str" s="21" r="K634">
        <f>concat("Planned:",(M634*1000))</f>
        <v>Planned:0</v>
      </c>
      <c t="str" s="5" r="L634">
        <f>concat("Settled:",(O634*1000))</f>
        <v>Settled:2000</v>
      </c>
      <c s="21" r="M634">
        <v>0</v>
      </c>
      <c s="3" r="N634"/>
      <c s="10" r="O634">
        <v>2</v>
      </c>
      <c s="13" r="P634">
        <v>-0.24</v>
      </c>
      <c s="13" r="Q634">
        <v>-9.53</v>
      </c>
      <c s="13" r="R634">
        <v>24.42</v>
      </c>
      <c s="13" r="S634">
        <v>0.08</v>
      </c>
      <c s="11" r="T634">
        <f>IF((O634=0),(W634*8),((R634/O634)*8))</f>
        <v>97.68</v>
      </c>
      <c s="11" r="U634">
        <f>IF((T634=0),0,(R634/T634))</f>
        <v>0.25</v>
      </c>
      <c s="4" r="V634"/>
      <c s="13" r="W634">
        <v>14</v>
      </c>
      <c s="24" r="X634">
        <v>0.456</v>
      </c>
    </row>
    <row r="635">
      <c s="16" r="A635">
        <v>40751.375</v>
      </c>
      <c s="6" r="B635">
        <f>A635+time(5,0,0)</f>
        <v>40751.5833333333</v>
      </c>
      <c s="19" r="C635">
        <f>date(year(B635),month(B635),day(B635))</f>
        <v>40751</v>
      </c>
      <c s="17" r="D635">
        <f>hour(B635)</f>
        <v>14</v>
      </c>
      <c s="28" r="E635">
        <f>(8-G635)-M635</f>
        <v>6</v>
      </c>
      <c s="10" r="F635">
        <v>8</v>
      </c>
      <c s="21" r="G635">
        <v>2</v>
      </c>
      <c t="str" s="21" r="H635">
        <f>concat("AESbid:",(E635*1000))</f>
        <v>AESbid:6000</v>
      </c>
      <c t="str" s="21" r="I635">
        <f>concat("NYISOsched:",(F635*1000))</f>
        <v>NYISOsched:8000</v>
      </c>
      <c t="s" s="21" r="J635">
        <v>21</v>
      </c>
      <c t="str" s="21" r="K635">
        <f>concat("Planned:",(M635*1000))</f>
        <v>Planned:0</v>
      </c>
      <c t="str" s="5" r="L635">
        <f>concat("Settled:",(O635*1000))</f>
        <v>Settled:1991.7</v>
      </c>
      <c s="21" r="M635">
        <v>0</v>
      </c>
      <c s="3" r="N635"/>
      <c s="10" r="O635">
        <v>1.9917</v>
      </c>
      <c s="13" r="P635">
        <v>-0.014</v>
      </c>
      <c s="13" r="Q635">
        <v>-0.59</v>
      </c>
      <c s="13" r="R635">
        <v>19.39</v>
      </c>
      <c s="13" r="S635">
        <v>0.06</v>
      </c>
      <c s="11" r="T635">
        <f>IF((O635=0),(W635*8),((R635/O635)*8))</f>
        <v>77.8832153436762</v>
      </c>
      <c s="11" r="U635">
        <f>IF((T635=0),0,(R635/T635))</f>
        <v>0.2489625</v>
      </c>
      <c s="4" r="V635"/>
      <c s="13" r="W635">
        <v>14</v>
      </c>
      <c s="24" r="X635">
        <v>0.37</v>
      </c>
    </row>
    <row r="636">
      <c s="16" r="A636">
        <v>40751.4166666667</v>
      </c>
      <c s="6" r="B636">
        <f>A636+time(5,0,0)</f>
        <v>40751.625</v>
      </c>
      <c s="19" r="C636">
        <f>date(year(B636),month(B636),day(B636))</f>
        <v>40751</v>
      </c>
      <c s="17" r="D636">
        <f>hour(B636)</f>
        <v>15</v>
      </c>
      <c s="28" r="E636">
        <f>(8-G636)-M636</f>
        <v>6</v>
      </c>
      <c s="10" r="F636">
        <v>8</v>
      </c>
      <c s="21" r="G636">
        <v>2</v>
      </c>
      <c t="str" s="21" r="H636">
        <f>concat("AESbid:",(E636*1000))</f>
        <v>AESbid:6000</v>
      </c>
      <c t="str" s="21" r="I636">
        <f>concat("NYISOsched:",(F636*1000))</f>
        <v>NYISOsched:8000</v>
      </c>
      <c t="s" s="21" r="J636">
        <v>21</v>
      </c>
      <c t="str" s="21" r="K636">
        <f>concat("Planned:",(M636*1000))</f>
        <v>Planned:0</v>
      </c>
      <c t="str" s="5" r="L636">
        <f>concat("Settled:",(O636*1000))</f>
        <v>Settled:1366.7</v>
      </c>
      <c s="21" r="M636">
        <v>0</v>
      </c>
      <c s="3" r="N636"/>
      <c s="10" r="O636">
        <v>1.3667</v>
      </c>
      <c s="13" r="P636">
        <v>-0.218</v>
      </c>
      <c s="13" r="Q636">
        <v>-8.92</v>
      </c>
      <c s="13" r="R636">
        <v>19.13</v>
      </c>
      <c s="13" r="S636">
        <v>0.02</v>
      </c>
      <c s="11" r="T636">
        <f>IF((O636=0),(W636*8),((R636/O636)*8))</f>
        <v>111.977756640082</v>
      </c>
      <c s="11" r="U636">
        <f>IF((T636=0),0,(R636/T636))</f>
        <v>0.1708375</v>
      </c>
      <c s="4" r="V636"/>
      <c s="13" r="W636">
        <v>14</v>
      </c>
      <c s="24" r="X636">
        <v>0.118</v>
      </c>
    </row>
    <row r="637">
      <c s="16" r="A637">
        <v>40751.4583333333</v>
      </c>
      <c s="6" r="B637">
        <f>A637+time(5,0,0)</f>
        <v>40751.6666666667</v>
      </c>
      <c s="19" r="C637">
        <f>date(year(B637),month(B637),day(B637))</f>
        <v>40751</v>
      </c>
      <c s="17" r="D637">
        <f>hour(B637)</f>
        <v>16</v>
      </c>
      <c s="28" r="E637">
        <f>(8-G637)-M637</f>
        <v>6</v>
      </c>
      <c s="10" r="F637">
        <v>8</v>
      </c>
      <c s="21" r="G637">
        <v>2</v>
      </c>
      <c t="str" s="21" r="H637">
        <f>concat("AESbid:",(E637*1000))</f>
        <v>AESbid:6000</v>
      </c>
      <c t="str" s="21" r="I637">
        <f>concat("NYISOsched:",(F637*1000))</f>
        <v>NYISOsched:8000</v>
      </c>
      <c t="s" s="21" r="J637">
        <v>21</v>
      </c>
      <c t="str" s="21" r="K637">
        <f>concat("Planned:",(M637*1000))</f>
        <v>Planned:0</v>
      </c>
      <c t="str" s="5" r="L637">
        <f>concat("Settled:",(O637*1000))</f>
        <v>Settled:2191.7</v>
      </c>
      <c s="21" r="M637">
        <v>0</v>
      </c>
      <c s="3" r="N637"/>
      <c s="10" r="O637">
        <v>2.1917</v>
      </c>
      <c s="13" r="P637">
        <v>-0.087</v>
      </c>
      <c s="13" r="Q637">
        <v>-4.23</v>
      </c>
      <c s="13" r="R637">
        <v>29.6</v>
      </c>
      <c s="13" r="S637">
        <v>0.05</v>
      </c>
      <c s="11" r="T637">
        <f>IF((O637=0),(W637*8),((R637/O637)*8))</f>
        <v>108.043984121914</v>
      </c>
      <c s="11" r="U637">
        <f>IF((T637=0),0,(R637/T637))</f>
        <v>0.2739625</v>
      </c>
      <c s="4" r="V637"/>
      <c s="13" r="W637">
        <v>14</v>
      </c>
      <c s="24" r="X637">
        <v>0.295</v>
      </c>
    </row>
    <row r="638">
      <c s="16" r="A638">
        <v>40751.5</v>
      </c>
      <c s="6" r="B638">
        <f>A638+time(5,0,0)</f>
        <v>40751.7083333333</v>
      </c>
      <c s="19" r="C638">
        <f>date(year(B638),month(B638),day(B638))</f>
        <v>40751</v>
      </c>
      <c s="17" r="D638">
        <f>hour(B638)</f>
        <v>17</v>
      </c>
      <c s="28" r="E638">
        <f>(8-G638)-M638</f>
        <v>4</v>
      </c>
      <c s="10" r="F638">
        <v>8</v>
      </c>
      <c s="21" r="G638">
        <v>4</v>
      </c>
      <c t="str" s="21" r="H638">
        <f>concat("AESbid:",(E638*1000))</f>
        <v>AESbid:4000</v>
      </c>
      <c t="str" s="21" r="I638">
        <f>concat("NYISOsched:",(F638*1000))</f>
        <v>NYISOsched:8000</v>
      </c>
      <c t="s" s="21" r="J638">
        <v>21</v>
      </c>
      <c t="str" s="21" r="K638">
        <f>concat("Planned:",(M638*1000))</f>
        <v>Planned:0</v>
      </c>
      <c t="str" s="5" r="L638">
        <f>concat("Settled:",(O638*1000))</f>
        <v>Settled:4000</v>
      </c>
      <c s="21" r="M638">
        <v>0</v>
      </c>
      <c s="3" r="N638"/>
      <c s="10" r="O638">
        <v>4</v>
      </c>
      <c s="13" r="P638">
        <v>-0.413</v>
      </c>
      <c s="13" r="Q638">
        <v>-21.4</v>
      </c>
      <c s="13" r="R638">
        <v>55.9</v>
      </c>
      <c s="13" r="S638">
        <v>0.05</v>
      </c>
      <c s="11" r="T638">
        <f>IF((O638=0),(W638*8),((R638/O638)*8))</f>
        <v>111.8</v>
      </c>
      <c s="11" r="U638">
        <f>IF((T638=0),0,(R638/T638))</f>
        <v>0.5</v>
      </c>
      <c s="4" r="V638"/>
      <c s="13" r="W638">
        <v>14</v>
      </c>
      <c s="24" r="X638">
        <v>0.281</v>
      </c>
    </row>
    <row r="639">
      <c s="16" r="A639">
        <v>40751.5416666667</v>
      </c>
      <c s="6" r="B639">
        <f>A639+time(5,0,0)</f>
        <v>40751.75</v>
      </c>
      <c s="19" r="C639">
        <f>date(year(B639),month(B639),day(B639))</f>
        <v>40751</v>
      </c>
      <c s="17" r="D639">
        <f>hour(B639)</f>
        <v>18</v>
      </c>
      <c s="28" r="E639">
        <f>(8-G639)-M639</f>
        <v>4</v>
      </c>
      <c s="10" r="F639">
        <v>8</v>
      </c>
      <c s="21" r="G639">
        <v>4</v>
      </c>
      <c t="str" s="21" r="H639">
        <f>concat("AESbid:",(E639*1000))</f>
        <v>AESbid:4000</v>
      </c>
      <c t="str" s="21" r="I639">
        <f>concat("NYISOsched:",(F639*1000))</f>
        <v>NYISOsched:8000</v>
      </c>
      <c t="s" s="21" r="J639">
        <v>21</v>
      </c>
      <c t="str" s="21" r="K639">
        <f>concat("Planned:",(M639*1000))</f>
        <v>Planned:0</v>
      </c>
      <c t="str" s="5" r="L639">
        <f>concat("Settled:",(O639*1000))</f>
        <v>Settled:4000</v>
      </c>
      <c s="21" r="M639">
        <v>0</v>
      </c>
      <c s="3" r="N639"/>
      <c s="10" r="O639">
        <v>4</v>
      </c>
      <c s="13" r="P639">
        <v>-0.379</v>
      </c>
      <c s="13" r="Q639">
        <v>-17.1</v>
      </c>
      <c s="13" r="R639">
        <v>56</v>
      </c>
      <c s="13" r="S639">
        <v>0.07</v>
      </c>
      <c s="11" r="T639">
        <f>IF((O639=0),(W639*8),((R639/O639)*8))</f>
        <v>112</v>
      </c>
      <c s="11" r="U639">
        <f>IF((T639=0),0,(R639/T639))</f>
        <v>0.5</v>
      </c>
      <c s="4" r="V639"/>
      <c s="13" r="W639">
        <v>14</v>
      </c>
      <c s="24" r="X639">
        <v>0.427</v>
      </c>
    </row>
    <row r="640">
      <c s="16" r="A640">
        <v>40751.5833333333</v>
      </c>
      <c s="6" r="B640">
        <f>A640+time(5,0,0)</f>
        <v>40751.7916666667</v>
      </c>
      <c s="19" r="C640">
        <f>date(year(B640),month(B640),day(B640))</f>
        <v>40751</v>
      </c>
      <c s="17" r="D640">
        <f>hour(B640)</f>
        <v>19</v>
      </c>
      <c s="28" r="E640">
        <f>(8-G640)-M640</f>
        <v>4</v>
      </c>
      <c s="10" r="F640">
        <v>8</v>
      </c>
      <c s="21" r="G640">
        <v>4</v>
      </c>
      <c t="str" s="21" r="H640">
        <f>concat("AESbid:",(E640*1000))</f>
        <v>AESbid:4000</v>
      </c>
      <c t="str" s="21" r="I640">
        <f>concat("NYISOsched:",(F640*1000))</f>
        <v>NYISOsched:8000</v>
      </c>
      <c t="s" s="21" r="J640">
        <v>21</v>
      </c>
      <c t="str" s="21" r="K640">
        <f>concat("Planned:",(M640*1000))</f>
        <v>Planned:0</v>
      </c>
      <c t="str" s="5" r="L640">
        <f>concat("Settled:",(O640*1000))</f>
        <v>Settled:4000</v>
      </c>
      <c s="21" r="M640">
        <v>0</v>
      </c>
      <c s="3" r="N640"/>
      <c s="10" r="O640">
        <v>4</v>
      </c>
      <c s="13" r="P640">
        <v>0.125</v>
      </c>
      <c s="13" r="Q640">
        <v>6.18</v>
      </c>
      <c s="13" r="R640">
        <v>56</v>
      </c>
      <c s="13" r="S640">
        <v>0.1</v>
      </c>
      <c s="11" r="T640">
        <f>IF((O640=0),(W640*8),((R640/O640)*8))</f>
        <v>112</v>
      </c>
      <c s="11" r="U640">
        <f>IF((T640=0),0,(R640/T640))</f>
        <v>0.5</v>
      </c>
      <c s="4" r="V640"/>
      <c s="13" r="W640">
        <v>14</v>
      </c>
      <c s="24" r="X640">
        <v>0.595</v>
      </c>
    </row>
    <row r="641">
      <c s="16" r="A641">
        <v>40751.625</v>
      </c>
      <c s="6" r="B641">
        <f>A641+time(5,0,0)</f>
        <v>40751.8333333333</v>
      </c>
      <c s="19" r="C641">
        <f>date(year(B641),month(B641),day(B641))</f>
        <v>40751</v>
      </c>
      <c s="17" r="D641">
        <f>hour(B641)</f>
        <v>20</v>
      </c>
      <c s="28" r="E641">
        <f>(8-G641)-M641</f>
        <v>0</v>
      </c>
      <c s="10" r="F641">
        <v>8</v>
      </c>
      <c s="21" r="G641">
        <v>8</v>
      </c>
      <c t="str" s="21" r="H641">
        <f>concat("AESbid:",(E641*1000))</f>
        <v>AESbid:0</v>
      </c>
      <c t="str" s="21" r="I641">
        <f>concat("NYISOsched:",(F641*1000))</f>
        <v>NYISOsched:8000</v>
      </c>
      <c t="s" s="21" r="J641">
        <v>21</v>
      </c>
      <c t="str" s="21" r="K641">
        <f>concat("Planned:",(M641*1000))</f>
        <v>Planned:0</v>
      </c>
      <c t="str" s="5" r="L641">
        <f>concat("Settled:",(O641*1000))</f>
        <v>Settled:333.3</v>
      </c>
      <c s="21" r="M641">
        <v>0</v>
      </c>
      <c s="3" r="N641"/>
      <c s="10" r="O641">
        <v>0.3333</v>
      </c>
      <c s="13" r="P641">
        <v>-0.098</v>
      </c>
      <c s="13" r="Q641">
        <v>-5.22</v>
      </c>
      <c s="13" r="R641">
        <v>4.67</v>
      </c>
      <c s="13" r="S641">
        <v>0</v>
      </c>
      <c s="11" r="T641">
        <f>IF((O641=0),(W641*8),((R641/O641)*8))</f>
        <v>112.091209120912</v>
      </c>
      <c s="11" r="U641">
        <f>IF((T641=0),0,(R641/T641))</f>
        <v>0.0416625</v>
      </c>
      <c s="4" r="V641"/>
      <c s="13" r="W641">
        <v>14</v>
      </c>
      <c s="24" r="X641">
        <v>0</v>
      </c>
    </row>
    <row r="642">
      <c s="16" r="A642">
        <v>40751.6666666667</v>
      </c>
      <c s="6" r="B642">
        <f>A642+time(5,0,0)</f>
        <v>40751.875</v>
      </c>
      <c s="19" r="C642">
        <f>date(year(B642),month(B642),day(B642))</f>
        <v>40751</v>
      </c>
      <c s="17" r="D642">
        <f>hour(B642)</f>
        <v>21</v>
      </c>
      <c s="28" r="E642">
        <f>(8-G642)-M642</f>
        <v>8</v>
      </c>
      <c s="10" r="F642">
        <v>8</v>
      </c>
      <c s="21" r="G642">
        <v>0</v>
      </c>
      <c t="str" s="21" r="H642">
        <f>concat("AESbid:",(E642*1000))</f>
        <v>AESbid:8000</v>
      </c>
      <c t="str" s="21" r="I642">
        <f>concat("NYISOsched:",(F642*1000))</f>
        <v>NYISOsched:8000</v>
      </c>
      <c t="s" s="21" r="J642">
        <v>21</v>
      </c>
      <c t="str" s="21" r="K642">
        <f>concat("Planned:",(M642*1000))</f>
        <v>Planned:0</v>
      </c>
      <c t="str" s="5" r="L642">
        <f>concat("Settled:",(O642*1000))</f>
        <v>Settled:800</v>
      </c>
      <c s="21" r="M642">
        <v>0</v>
      </c>
      <c s="3" r="N642"/>
      <c s="10" r="O642">
        <v>0.8</v>
      </c>
      <c s="13" r="P642">
        <v>-0.362</v>
      </c>
      <c s="13" r="Q642">
        <v>-19.08</v>
      </c>
      <c s="13" r="R642">
        <v>11.2</v>
      </c>
      <c s="13" r="S642">
        <v>0</v>
      </c>
      <c s="11" r="T642">
        <f>IF((O642=0),(W642*8),((R642/O642)*8))</f>
        <v>112</v>
      </c>
      <c s="11" r="U642">
        <f>IF((T642=0),0,(R642/T642))</f>
        <v>0.1</v>
      </c>
      <c s="4" r="V642"/>
      <c s="13" r="W642">
        <v>14</v>
      </c>
      <c s="24" r="X642">
        <v>0</v>
      </c>
    </row>
    <row r="643">
      <c s="16" r="A643">
        <v>40751.7083333333</v>
      </c>
      <c s="6" r="B643">
        <f>A643+time(5,0,0)</f>
        <v>40751.9166666667</v>
      </c>
      <c s="19" r="C643">
        <f>date(year(B643),month(B643),day(B643))</f>
        <v>40751</v>
      </c>
      <c s="17" r="D643">
        <f>hour(B643)</f>
        <v>22</v>
      </c>
      <c s="28" r="E643">
        <f>(8-G643)-M643</f>
        <v>8</v>
      </c>
      <c s="10" r="F643">
        <v>8</v>
      </c>
      <c s="21" r="G643">
        <v>0</v>
      </c>
      <c t="str" s="21" r="H643">
        <f>concat("AESbid:",(E643*1000))</f>
        <v>AESbid:8000</v>
      </c>
      <c t="str" s="21" r="I643">
        <f>concat("NYISOsched:",(F643*1000))</f>
        <v>NYISOsched:8000</v>
      </c>
      <c t="s" s="21" r="J643">
        <v>21</v>
      </c>
      <c t="str" s="21" r="K643">
        <f>concat("Planned:",(M643*1000))</f>
        <v>Planned:0</v>
      </c>
      <c t="str" s="5" r="L643">
        <f>concat("Settled:",(O643*1000))</f>
        <v>Settled:1391.7</v>
      </c>
      <c s="21" r="M643">
        <v>0</v>
      </c>
      <c s="3" r="N643"/>
      <c s="10" r="O643">
        <v>1.3917</v>
      </c>
      <c s="13" r="P643">
        <v>-0.24</v>
      </c>
      <c s="13" r="Q643">
        <v>-12.47</v>
      </c>
      <c s="13" r="R643">
        <v>19.48</v>
      </c>
      <c s="13" r="S643">
        <v>0.01</v>
      </c>
      <c s="11" r="T643">
        <f>IF((O643=0),(W643*8),((R643/O643)*8))</f>
        <v>111.978156211827</v>
      </c>
      <c s="11" r="U643">
        <f>IF((T643=0),0,(R643/T643))</f>
        <v>0.1739625</v>
      </c>
      <c s="4" r="V643"/>
      <c s="13" r="W643">
        <v>14</v>
      </c>
      <c s="24" r="X643">
        <v>0.065</v>
      </c>
    </row>
    <row r="644">
      <c s="16" r="A644">
        <v>40751.75</v>
      </c>
      <c s="6" r="B644">
        <f>A644+time(5,0,0)</f>
        <v>40751.9583333333</v>
      </c>
      <c s="19" r="C644">
        <f>date(year(B644),month(B644),day(B644))</f>
        <v>40751</v>
      </c>
      <c s="17" r="D644">
        <f>hour(B644)</f>
        <v>23</v>
      </c>
      <c s="28" r="E644">
        <f>(8-G644)-M644</f>
        <v>8</v>
      </c>
      <c s="10" r="F644">
        <v>8</v>
      </c>
      <c s="21" r="G644">
        <v>0</v>
      </c>
      <c t="str" s="21" r="H644">
        <f>concat("AESbid:",(E644*1000))</f>
        <v>AESbid:8000</v>
      </c>
      <c t="str" s="21" r="I644">
        <f>concat("NYISOsched:",(F644*1000))</f>
        <v>NYISOsched:8000</v>
      </c>
      <c t="s" s="21" r="J644">
        <v>21</v>
      </c>
      <c t="str" s="21" r="K644">
        <f>concat("Planned:",(M644*1000))</f>
        <v>Planned:0</v>
      </c>
      <c t="str" s="5" r="L644">
        <f>concat("Settled:",(O644*1000))</f>
        <v>Settled:2400</v>
      </c>
      <c s="21" r="M644">
        <v>0</v>
      </c>
      <c s="3" r="N644"/>
      <c s="10" r="O644">
        <v>2.4</v>
      </c>
      <c s="13" r="P644">
        <v>-0.607</v>
      </c>
      <c s="13" r="Q644">
        <v>-27.04</v>
      </c>
      <c s="13" r="R644">
        <v>32.9</v>
      </c>
      <c s="13" r="S644">
        <v>0</v>
      </c>
      <c s="11" r="T644">
        <f>IF((O644=0),(W644*8),((R644/O644)*8))</f>
        <v>109.666666666667</v>
      </c>
      <c s="11" r="U644">
        <f>IF((T644=0),0,(R644/T644))</f>
        <v>0.3</v>
      </c>
      <c s="4" r="V644"/>
      <c s="13" r="W644">
        <v>14</v>
      </c>
      <c s="24" r="X644">
        <v>0</v>
      </c>
    </row>
    <row r="645">
      <c s="16" r="A645">
        <v>40751.7916666667</v>
      </c>
      <c s="19" r="B645">
        <f>A645+time(5,0,0)</f>
        <v>40752</v>
      </c>
      <c s="19" r="C645">
        <f>date(year(B645),month(B645),day(B645))</f>
        <v>40752</v>
      </c>
      <c s="17" r="D645">
        <f>hour(B645)</f>
        <v>0</v>
      </c>
      <c s="28" r="E645">
        <f>(8-G645)-M645</f>
        <v>8</v>
      </c>
      <c s="10" r="F645">
        <v>8</v>
      </c>
      <c s="21" r="G645">
        <v>0</v>
      </c>
      <c t="str" s="21" r="H645">
        <f>concat("AESbid:",(E645*1000))</f>
        <v>AESbid:8000</v>
      </c>
      <c t="str" s="21" r="I645">
        <f>concat("NYISOsched:",(F645*1000))</f>
        <v>NYISOsched:8000</v>
      </c>
      <c t="s" s="21" r="J645">
        <v>21</v>
      </c>
      <c t="str" s="21" r="K645">
        <f>concat("Planned:",(M645*1000))</f>
        <v>Planned:0</v>
      </c>
      <c t="str" s="5" r="L645">
        <f>concat("Settled:",(O645*1000))</f>
        <v>Settled:800</v>
      </c>
      <c s="21" r="M645">
        <v>0</v>
      </c>
      <c s="3" r="N645"/>
      <c s="10" r="O645">
        <v>0.8</v>
      </c>
      <c s="13" r="P645">
        <v>-0.132</v>
      </c>
      <c s="13" r="Q645">
        <v>-6.28</v>
      </c>
      <c s="13" r="R645">
        <v>8.62</v>
      </c>
      <c s="13" r="S645">
        <v>0</v>
      </c>
      <c s="11" r="T645">
        <f>IF((O645=0),(W645*8),((R645/O645)*8))</f>
        <v>86.2</v>
      </c>
      <c s="11" r="U645">
        <f>IF((T645=0),0,(R645/T645))</f>
        <v>0.1</v>
      </c>
      <c s="4" r="V645"/>
      <c s="13" r="W645">
        <v>14</v>
      </c>
      <c s="24" r="X645">
        <v>0</v>
      </c>
    </row>
    <row r="646">
      <c s="16" r="A646">
        <v>40751.8333333333</v>
      </c>
      <c s="6" r="B646">
        <f>A646+time(5,0,0)</f>
        <v>40752.0416666667</v>
      </c>
      <c s="19" r="C646">
        <f>date(year(B646),month(B646),day(B646))</f>
        <v>40752</v>
      </c>
      <c s="17" r="D646">
        <f>hour(B646)</f>
        <v>1</v>
      </c>
      <c s="28" r="E646">
        <f>(8-G646)-M646</f>
        <v>8</v>
      </c>
      <c s="10" r="F646">
        <v>8</v>
      </c>
      <c s="21" r="G646">
        <v>0</v>
      </c>
      <c t="str" s="21" r="H646">
        <f>concat("AESbid:",(E646*1000))</f>
        <v>AESbid:8000</v>
      </c>
      <c t="str" s="21" r="I646">
        <f>concat("NYISOsched:",(F646*1000))</f>
        <v>NYISOsched:8000</v>
      </c>
      <c t="s" s="21" r="J646">
        <v>21</v>
      </c>
      <c t="str" s="21" r="K646">
        <f>concat("Planned:",(M646*1000))</f>
        <v>Planned:0</v>
      </c>
      <c t="str" s="5" r="L646">
        <f>concat("Settled:",(O646*1000))</f>
        <v>Settled:4666.7</v>
      </c>
      <c s="21" r="M646">
        <v>0</v>
      </c>
      <c s="3" r="N646"/>
      <c s="10" r="O646">
        <v>4.6667</v>
      </c>
      <c s="13" r="P646">
        <v>0.209</v>
      </c>
      <c s="13" r="Q646">
        <v>9.23</v>
      </c>
      <c s="13" r="R646">
        <v>43.6</v>
      </c>
      <c s="13" r="S646">
        <v>0.1</v>
      </c>
      <c s="11" r="T646">
        <f>IF((O646=0),(W646*8),((R646/O646)*8))</f>
        <v>74.7423232691195</v>
      </c>
      <c s="11" r="U646">
        <f>IF((T646=0),0,(R646/T646))</f>
        <v>0.5833375</v>
      </c>
      <c s="4" r="V646"/>
      <c s="13" r="W646">
        <v>14</v>
      </c>
      <c s="24" r="X646">
        <v>0.571</v>
      </c>
    </row>
    <row r="647">
      <c s="16" r="A647">
        <v>40751.875</v>
      </c>
      <c s="6" r="B647">
        <f>A647+time(5,0,0)</f>
        <v>40752.0833333333</v>
      </c>
      <c s="19" r="C647">
        <f>date(year(B647),month(B647),day(B647))</f>
        <v>40752</v>
      </c>
      <c s="17" r="D647">
        <f>hour(B647)</f>
        <v>2</v>
      </c>
      <c s="28" r="E647">
        <f>(8-G647)-M647</f>
        <v>8</v>
      </c>
      <c s="10" r="F647">
        <v>8</v>
      </c>
      <c s="21" r="G647">
        <v>0</v>
      </c>
      <c t="str" s="21" r="H647">
        <f>concat("AESbid:",(E647*1000))</f>
        <v>AESbid:8000</v>
      </c>
      <c t="str" s="21" r="I647">
        <f>concat("NYISOsched:",(F647*1000))</f>
        <v>NYISOsched:8000</v>
      </c>
      <c t="s" s="21" r="J647">
        <v>21</v>
      </c>
      <c t="str" s="21" r="K647">
        <f>concat("Planned:",(M647*1000))</f>
        <v>Planned:0</v>
      </c>
      <c t="str" s="5" r="L647">
        <f>concat("Settled:",(O647*1000))</f>
        <v>Settled:8000</v>
      </c>
      <c s="21" r="M647">
        <v>0</v>
      </c>
      <c s="3" r="N647"/>
      <c s="10" r="O647">
        <v>8</v>
      </c>
      <c s="13" r="P647">
        <v>-0.885</v>
      </c>
      <c s="13" r="Q647">
        <v>-43.57</v>
      </c>
      <c s="13" r="R647">
        <v>64</v>
      </c>
      <c s="13" r="S647">
        <v>0.03</v>
      </c>
      <c s="11" r="T647">
        <f>IF((O647=0),(W647*8),((R647/O647)*8))</f>
        <v>64</v>
      </c>
      <c s="11" r="U647">
        <f>IF((T647=0),0,(R647/T647))</f>
        <v>1</v>
      </c>
      <c s="4" r="V647"/>
      <c s="13" r="W647">
        <v>9.37</v>
      </c>
      <c s="24" r="X647">
        <v>0.166</v>
      </c>
    </row>
    <row r="648">
      <c s="16" r="A648">
        <v>40751.9166666667</v>
      </c>
      <c s="6" r="B648">
        <f>A648+time(5,0,0)</f>
        <v>40752.125</v>
      </c>
      <c s="19" r="C648">
        <f>date(year(B648),month(B648),day(B648))</f>
        <v>40752</v>
      </c>
      <c s="17" r="D648">
        <f>hour(B648)</f>
        <v>3</v>
      </c>
      <c s="28" r="E648">
        <f>(8-G648)-M648</f>
        <v>8</v>
      </c>
      <c s="10" r="F648">
        <v>8</v>
      </c>
      <c s="21" r="G648">
        <v>0</v>
      </c>
      <c t="str" s="21" r="H648">
        <f>concat("AESbid:",(E648*1000))</f>
        <v>AESbid:8000</v>
      </c>
      <c t="str" s="21" r="I648">
        <f>concat("NYISOsched:",(F648*1000))</f>
        <v>NYISOsched:8000</v>
      </c>
      <c t="s" s="21" r="J648">
        <v>21</v>
      </c>
      <c t="str" s="21" r="K648">
        <f>concat("Planned:",(M648*1000))</f>
        <v>Planned:0</v>
      </c>
      <c t="str" s="5" r="L648">
        <f>concat("Settled:",(O648*1000))</f>
        <v>Settled:8000</v>
      </c>
      <c s="21" r="M648">
        <v>0</v>
      </c>
      <c s="3" r="N648"/>
      <c s="10" r="O648">
        <v>8</v>
      </c>
      <c s="13" r="P648">
        <v>-0.244</v>
      </c>
      <c s="13" r="Q648">
        <v>-9.99</v>
      </c>
      <c s="13" r="R648">
        <v>66.64</v>
      </c>
      <c s="13" r="S648">
        <v>0.08</v>
      </c>
      <c s="11" r="T648">
        <f>IF((O648=0),(W648*8),((R648/O648)*8))</f>
        <v>66.64</v>
      </c>
      <c s="11" r="U648">
        <f>IF((T648=0),0,(R648/T648))</f>
        <v>1</v>
      </c>
      <c s="4" r="V648"/>
      <c s="13" r="W648">
        <v>15.25</v>
      </c>
      <c s="24" r="X648">
        <v>0.478</v>
      </c>
    </row>
    <row r="649">
      <c s="16" r="A649">
        <v>40751.9583333333</v>
      </c>
      <c s="6" r="B649">
        <f>A649+time(5,0,0)</f>
        <v>40752.1666666667</v>
      </c>
      <c s="19" r="C649">
        <f>date(year(B649),month(B649),day(B649))</f>
        <v>40752</v>
      </c>
      <c s="17" r="D649">
        <f>hour(B649)</f>
        <v>4</v>
      </c>
      <c s="28" r="E649">
        <f>(8-G649)-M649</f>
        <v>8</v>
      </c>
      <c s="10" r="F649">
        <v>8</v>
      </c>
      <c s="21" r="G649">
        <v>0</v>
      </c>
      <c t="str" s="21" r="H649">
        <f>concat("AESbid:",(E649*1000))</f>
        <v>AESbid:8000</v>
      </c>
      <c t="str" s="21" r="I649">
        <f>concat("NYISOsched:",(F649*1000))</f>
        <v>NYISOsched:8000</v>
      </c>
      <c t="s" s="21" r="J649">
        <v>21</v>
      </c>
      <c t="str" s="21" r="K649">
        <f>concat("Planned:",(M649*1000))</f>
        <v>Planned:0</v>
      </c>
      <c t="str" s="5" r="L649">
        <f>concat("Settled:",(O649*1000))</f>
        <v>Settled:8000</v>
      </c>
      <c s="21" r="M649">
        <v>0</v>
      </c>
      <c s="3" r="N649"/>
      <c s="10" r="O649">
        <v>8</v>
      </c>
      <c s="13" r="P649">
        <v>-0.045</v>
      </c>
      <c s="13" r="Q649">
        <v>-1.9</v>
      </c>
      <c s="13" r="R649">
        <v>64</v>
      </c>
      <c s="13" r="S649">
        <v>0.17</v>
      </c>
      <c s="11" r="T649">
        <f>IF((O649=0),(W649*8),((R649/O649)*8))</f>
        <v>64</v>
      </c>
      <c s="11" r="U649">
        <f>IF((T649=0),0,(R649/T649))</f>
        <v>1</v>
      </c>
      <c s="4" r="V649"/>
      <c s="13" r="W649">
        <v>8</v>
      </c>
      <c s="24" r="X649">
        <v>1.001</v>
      </c>
    </row>
    <row r="650">
      <c s="16" r="A650">
        <v>40752</v>
      </c>
      <c s="6" r="B650">
        <f>A650+time(5,0,0)</f>
        <v>40752.2083333333</v>
      </c>
      <c s="19" r="C650">
        <f>date(year(B650),month(B650),day(B650))</f>
        <v>40752</v>
      </c>
      <c s="17" r="D650">
        <f>hour(B650)</f>
        <v>5</v>
      </c>
      <c s="28" r="E650">
        <f>(8-G650)-M650</f>
        <v>8</v>
      </c>
      <c s="10" r="F650">
        <v>8</v>
      </c>
      <c s="21" r="G650">
        <v>0</v>
      </c>
      <c t="str" s="21" r="H650">
        <f>concat("AESbid:",(E650*1000))</f>
        <v>AESbid:8000</v>
      </c>
      <c t="str" s="21" r="I650">
        <f>concat("NYISOsched:",(F650*1000))</f>
        <v>NYISOsched:8000</v>
      </c>
      <c t="s" s="21" r="J650">
        <v>21</v>
      </c>
      <c t="str" s="21" r="K650">
        <f>concat("Planned:",(M650*1000))</f>
        <v>Planned:0</v>
      </c>
      <c t="str" s="5" r="L650">
        <f>concat("Settled:",(O650*1000))</f>
        <v>Settled:8000</v>
      </c>
      <c s="21" r="M650">
        <v>0</v>
      </c>
      <c s="3" r="N650"/>
      <c s="10" r="O650">
        <v>8</v>
      </c>
      <c s="13" r="P650">
        <v>-0.639</v>
      </c>
      <c s="13" r="Q650">
        <v>-29.2</v>
      </c>
      <c s="13" r="R650">
        <v>64</v>
      </c>
      <c s="13" r="S650">
        <v>0.06</v>
      </c>
      <c s="11" r="T650">
        <f>IF((O650=0),(W650*8),((R650/O650)*8))</f>
        <v>64</v>
      </c>
      <c s="11" r="U650">
        <f>IF((T650=0),0,(R650/T650))</f>
        <v>1</v>
      </c>
      <c s="4" r="V650"/>
      <c s="13" r="W650">
        <v>8</v>
      </c>
      <c s="24" r="X650">
        <v>0.362</v>
      </c>
    </row>
    <row r="651">
      <c s="16" r="A651">
        <v>40752.0416666667</v>
      </c>
      <c s="6" r="B651">
        <f>A651+time(5,0,0)</f>
        <v>40752.25</v>
      </c>
      <c s="19" r="C651">
        <f>date(year(B651),month(B651),day(B651))</f>
        <v>40752</v>
      </c>
      <c s="17" r="D651">
        <f>hour(B651)</f>
        <v>6</v>
      </c>
      <c s="28" r="E651">
        <f>(8-G651)-M651</f>
        <v>8</v>
      </c>
      <c s="10" r="F651">
        <v>8</v>
      </c>
      <c s="21" r="G651">
        <v>0</v>
      </c>
      <c t="str" s="21" r="H651">
        <f>concat("AESbid:",(E651*1000))</f>
        <v>AESbid:8000</v>
      </c>
      <c t="str" s="21" r="I651">
        <f>concat("NYISOsched:",(F651*1000))</f>
        <v>NYISOsched:8000</v>
      </c>
      <c t="s" s="21" r="J651">
        <v>21</v>
      </c>
      <c t="str" s="21" r="K651">
        <f>concat("Planned:",(M651*1000))</f>
        <v>Planned:0</v>
      </c>
      <c t="str" s="5" r="L651">
        <f>concat("Settled:",(O651*1000))</f>
        <v>Settled:8000</v>
      </c>
      <c s="21" r="M651">
        <v>0</v>
      </c>
      <c s="3" r="N651"/>
      <c s="10" r="O651">
        <v>8</v>
      </c>
      <c s="13" r="P651">
        <v>-0.307</v>
      </c>
      <c s="13" r="Q651">
        <v>-10.67</v>
      </c>
      <c s="13" r="R651">
        <v>64</v>
      </c>
      <c s="13" r="S651">
        <v>0.19</v>
      </c>
      <c s="11" r="T651">
        <f>IF((O651=0),(W651*8),((R651/O651)*8))</f>
        <v>64</v>
      </c>
      <c s="11" r="U651">
        <f>IF((T651=0),0,(R651/T651))</f>
        <v>1</v>
      </c>
      <c s="4" r="V651"/>
      <c s="13" r="W651">
        <v>8</v>
      </c>
      <c s="24" r="X651">
        <v>1.114</v>
      </c>
    </row>
    <row r="652">
      <c s="16" r="A652">
        <v>40752.0833333333</v>
      </c>
      <c s="6" r="B652">
        <f>A652+time(5,0,0)</f>
        <v>40752.2916666667</v>
      </c>
      <c s="19" r="C652">
        <f>date(year(B652),month(B652),day(B652))</f>
        <v>40752</v>
      </c>
      <c s="17" r="D652">
        <f>hour(B652)</f>
        <v>7</v>
      </c>
      <c s="28" r="E652">
        <f>(8-G652)-M652</f>
        <v>8</v>
      </c>
      <c s="10" r="F652">
        <v>8</v>
      </c>
      <c s="21" r="G652">
        <v>0</v>
      </c>
      <c t="str" s="21" r="H652">
        <f>concat("AESbid:",(E652*1000))</f>
        <v>AESbid:8000</v>
      </c>
      <c t="str" s="21" r="I652">
        <f>concat("NYISOsched:",(F652*1000))</f>
        <v>NYISOsched:8000</v>
      </c>
      <c t="s" s="21" r="J652">
        <v>21</v>
      </c>
      <c t="str" s="21" r="K652">
        <f>concat("Planned:",(M652*1000))</f>
        <v>Planned:0</v>
      </c>
      <c t="str" s="5" r="L652">
        <f>concat("Settled:",(O652*1000))</f>
        <v>Settled:8000</v>
      </c>
      <c s="21" r="M652">
        <v>0</v>
      </c>
      <c s="3" r="N652"/>
      <c s="10" r="O652">
        <v>8</v>
      </c>
      <c s="13" r="P652">
        <v>-0.392</v>
      </c>
      <c s="13" r="Q652">
        <v>-13.16</v>
      </c>
      <c s="13" r="R652">
        <v>64</v>
      </c>
      <c s="13" r="S652">
        <v>0.17</v>
      </c>
      <c s="11" r="T652">
        <f>IF((O652=0),(W652*8),((R652/O652)*8))</f>
        <v>64</v>
      </c>
      <c s="11" r="U652">
        <f>IF((T652=0),0,(R652/T652))</f>
        <v>1</v>
      </c>
      <c s="4" r="V652"/>
      <c s="13" r="W652">
        <v>8</v>
      </c>
      <c s="24" r="X652">
        <v>0.974</v>
      </c>
    </row>
    <row r="653">
      <c s="16" r="A653">
        <v>40752.125</v>
      </c>
      <c s="6" r="B653">
        <f>A653+time(5,0,0)</f>
        <v>40752.3333333333</v>
      </c>
      <c s="19" r="C653">
        <f>date(year(B653),month(B653),day(B653))</f>
        <v>40752</v>
      </c>
      <c s="17" r="D653">
        <f>hour(B653)</f>
        <v>8</v>
      </c>
      <c s="28" r="E653">
        <f>(8-G653)-M653</f>
        <v>8</v>
      </c>
      <c s="10" r="F653">
        <v>8</v>
      </c>
      <c s="21" r="G653">
        <v>0</v>
      </c>
      <c t="str" s="21" r="H653">
        <f>concat("AESbid:",(E653*1000))</f>
        <v>AESbid:8000</v>
      </c>
      <c t="str" s="21" r="I653">
        <f>concat("NYISOsched:",(F653*1000))</f>
        <v>NYISOsched:8000</v>
      </c>
      <c t="s" s="21" r="J653">
        <v>21</v>
      </c>
      <c t="str" s="21" r="K653">
        <f>concat("Planned:",(M653*1000))</f>
        <v>Planned:0</v>
      </c>
      <c t="str" s="5" r="L653">
        <f>concat("Settled:",(O653*1000))</f>
        <v>Settled:8000</v>
      </c>
      <c s="21" r="M653">
        <v>0</v>
      </c>
      <c s="3" r="N653"/>
      <c s="10" r="O653">
        <v>8</v>
      </c>
      <c s="13" r="P653">
        <v>-0.192</v>
      </c>
      <c s="13" r="Q653">
        <v>-6.62</v>
      </c>
      <c s="13" r="R653">
        <v>64</v>
      </c>
      <c s="13" r="S653">
        <v>0.16</v>
      </c>
      <c s="11" r="T653">
        <f>IF((O653=0),(W653*8),((R653/O653)*8))</f>
        <v>64</v>
      </c>
      <c s="11" r="U653">
        <f>IF((T653=0),0,(R653/T653))</f>
        <v>1</v>
      </c>
      <c s="4" r="V653"/>
      <c s="13" r="W653">
        <v>8</v>
      </c>
      <c s="24" r="X653">
        <v>0.91</v>
      </c>
    </row>
    <row r="654">
      <c s="16" r="A654">
        <v>40752.1666666667</v>
      </c>
      <c s="6" r="B654">
        <f>A654+time(5,0,0)</f>
        <v>40752.375</v>
      </c>
      <c s="19" r="C654">
        <f>date(year(B654),month(B654),day(B654))</f>
        <v>40752</v>
      </c>
      <c s="17" r="D654">
        <f>hour(B654)</f>
        <v>9</v>
      </c>
      <c s="28" r="E654">
        <f>(8-G654)-M654</f>
        <v>8</v>
      </c>
      <c s="10" r="F654">
        <v>8</v>
      </c>
      <c s="21" r="G654">
        <v>0</v>
      </c>
      <c t="str" s="21" r="H654">
        <f>concat("AESbid:",(E654*1000))</f>
        <v>AESbid:8000</v>
      </c>
      <c t="str" s="21" r="I654">
        <f>concat("NYISOsched:",(F654*1000))</f>
        <v>NYISOsched:8000</v>
      </c>
      <c t="s" s="21" r="J654">
        <v>21</v>
      </c>
      <c t="str" s="21" r="K654">
        <f>concat("Planned:",(M654*1000))</f>
        <v>Planned:0</v>
      </c>
      <c t="str" s="5" r="L654">
        <f>concat("Settled:",(O654*1000))</f>
        <v>Settled:8000</v>
      </c>
      <c s="21" r="M654">
        <v>0</v>
      </c>
      <c s="3" r="N654"/>
      <c s="10" r="O654">
        <v>8</v>
      </c>
      <c s="13" r="P654">
        <v>-0.163</v>
      </c>
      <c s="13" r="Q654">
        <v>-5.47</v>
      </c>
      <c s="13" r="R654">
        <v>68.76</v>
      </c>
      <c s="13" r="S654">
        <v>0.19</v>
      </c>
      <c s="11" r="T654">
        <f>IF((O654=0),(W654*8),((R654/O654)*8))</f>
        <v>68.76</v>
      </c>
      <c s="11" r="U654">
        <f>IF((T654=0),0,(R654/T654))</f>
        <v>1</v>
      </c>
      <c s="4" r="V654"/>
      <c s="13" r="W654">
        <v>8</v>
      </c>
      <c s="24" r="X654">
        <v>1.092</v>
      </c>
    </row>
    <row r="655">
      <c s="16" r="A655">
        <v>40752.2083333333</v>
      </c>
      <c s="6" r="B655">
        <f>A655+time(5,0,0)</f>
        <v>40752.4166666667</v>
      </c>
      <c s="19" r="C655">
        <f>date(year(B655),month(B655),day(B655))</f>
        <v>40752</v>
      </c>
      <c s="17" r="D655">
        <f>hour(B655)</f>
        <v>10</v>
      </c>
      <c s="28" r="E655">
        <f>(8-G655)-M655</f>
        <v>8</v>
      </c>
      <c s="10" r="F655">
        <v>8</v>
      </c>
      <c s="21" r="G655">
        <v>0</v>
      </c>
      <c t="str" s="21" r="H655">
        <f>concat("AESbid:",(E655*1000))</f>
        <v>AESbid:8000</v>
      </c>
      <c t="str" s="21" r="I655">
        <f>concat("NYISOsched:",(F655*1000))</f>
        <v>NYISOsched:8000</v>
      </c>
      <c t="s" s="21" r="J655">
        <v>21</v>
      </c>
      <c t="str" s="21" r="K655">
        <f>concat("Planned:",(M655*1000))</f>
        <v>Planned:0</v>
      </c>
      <c t="str" s="5" r="L655">
        <f>concat("Settled:",(O655*1000))</f>
        <v>Settled:7950</v>
      </c>
      <c s="21" r="M655">
        <v>0</v>
      </c>
      <c s="3" r="N655"/>
      <c s="10" r="O655">
        <v>7.95</v>
      </c>
      <c s="13" r="P655">
        <v>-0.926</v>
      </c>
      <c s="13" r="Q655">
        <v>-36.7</v>
      </c>
      <c s="13" r="R655">
        <v>87.81</v>
      </c>
      <c s="13" r="S655">
        <v>0.05</v>
      </c>
      <c s="11" r="T655">
        <f>IF((O655=0),(W655*8),((R655/O655)*8))</f>
        <v>88.3622641509434</v>
      </c>
      <c s="11" r="U655">
        <f>IF((T655=0),0,(R655/T655))</f>
        <v>0.99375</v>
      </c>
      <c s="4" r="V655"/>
      <c s="13" r="W655">
        <v>8</v>
      </c>
      <c s="24" r="X655">
        <v>0.286</v>
      </c>
    </row>
    <row r="656">
      <c s="16" r="A656">
        <v>40752.25</v>
      </c>
      <c s="6" r="B656">
        <f>A656+time(5,0,0)</f>
        <v>40752.4583333333</v>
      </c>
      <c s="19" r="C656">
        <f>date(year(B656),month(B656),day(B656))</f>
        <v>40752</v>
      </c>
      <c s="17" r="D656">
        <f>hour(B656)</f>
        <v>11</v>
      </c>
      <c s="28" r="E656">
        <f>(8-G656)-M656</f>
        <v>8</v>
      </c>
      <c s="10" r="F656">
        <v>8</v>
      </c>
      <c s="21" r="G656">
        <v>0</v>
      </c>
      <c t="str" s="21" r="H656">
        <f>concat("AESbid:",(E656*1000))</f>
        <v>AESbid:8000</v>
      </c>
      <c t="str" s="21" r="I656">
        <f>concat("NYISOsched:",(F656*1000))</f>
        <v>NYISOsched:8000</v>
      </c>
      <c t="s" s="21" r="J656">
        <v>21</v>
      </c>
      <c t="str" s="21" r="K656">
        <f>concat("Planned:",(M656*1000))</f>
        <v>Planned:0</v>
      </c>
      <c t="str" s="5" r="L656">
        <f>concat("Settled:",(O656*1000))</f>
        <v>Settled:8000</v>
      </c>
      <c s="21" r="M656">
        <v>0</v>
      </c>
      <c s="3" r="N656"/>
      <c s="10" r="O656">
        <v>8</v>
      </c>
      <c s="13" r="P656">
        <v>-0.278</v>
      </c>
      <c s="13" r="Q656">
        <v>-10.44</v>
      </c>
      <c s="13" r="R656">
        <v>100.22</v>
      </c>
      <c s="13" r="S656">
        <v>0.15</v>
      </c>
      <c s="11" r="T656">
        <f>IF((O656=0),(W656*8),((R656/O656)*8))</f>
        <v>100.22</v>
      </c>
      <c s="11" r="U656">
        <f>IF((T656=0),0,(R656/T656))</f>
        <v>1</v>
      </c>
      <c s="4" r="V656"/>
      <c s="13" r="W656">
        <v>8</v>
      </c>
      <c s="24" r="X656">
        <v>0.869</v>
      </c>
    </row>
    <row r="657">
      <c s="16" r="A657">
        <v>40752.2916666667</v>
      </c>
      <c s="6" r="B657">
        <f>A657+time(5,0,0)</f>
        <v>40752.5</v>
      </c>
      <c s="19" r="C657">
        <f>date(year(B657),month(B657),day(B657))</f>
        <v>40752</v>
      </c>
      <c s="17" r="D657">
        <f>hour(B657)</f>
        <v>12</v>
      </c>
      <c s="28" r="E657">
        <f>(8-G657)-M657</f>
        <v>8</v>
      </c>
      <c s="10" r="F657">
        <v>8</v>
      </c>
      <c s="21" r="G657">
        <v>0</v>
      </c>
      <c t="str" s="21" r="H657">
        <f>concat("AESbid:",(E657*1000))</f>
        <v>AESbid:8000</v>
      </c>
      <c t="str" s="21" r="I657">
        <f>concat("NYISOsched:",(F657*1000))</f>
        <v>NYISOsched:8000</v>
      </c>
      <c t="s" s="21" r="J657">
        <v>21</v>
      </c>
      <c t="str" s="21" r="K657">
        <f>concat("Planned:",(M657*1000))</f>
        <v>Planned:0</v>
      </c>
      <c t="str" s="5" r="L657">
        <f>concat("Settled:",(O657*1000))</f>
        <v>Settled:7950</v>
      </c>
      <c s="21" r="M657">
        <v>0</v>
      </c>
      <c s="3" r="N657"/>
      <c s="10" r="O657">
        <v>7.95</v>
      </c>
      <c s="13" r="P657">
        <v>-0.101</v>
      </c>
      <c s="13" r="Q657">
        <v>-3.9</v>
      </c>
      <c s="13" r="R657">
        <v>71.28</v>
      </c>
      <c s="13" r="S657">
        <v>0.17</v>
      </c>
      <c s="11" r="T657">
        <f>IF((O657=0),(W657*8),((R657/O657)*8))</f>
        <v>71.7283018867924</v>
      </c>
      <c s="11" r="U657">
        <f>IF((T657=0),0,(R657/T657))</f>
        <v>0.99375</v>
      </c>
      <c s="4" r="V657"/>
      <c s="13" r="W657">
        <v>9.97</v>
      </c>
      <c s="24" r="X657">
        <v>0.953</v>
      </c>
    </row>
    <row r="658">
      <c s="16" r="A658">
        <v>40752.3333333333</v>
      </c>
      <c s="6" r="B658">
        <f>A658+time(5,0,0)</f>
        <v>40752.5416666667</v>
      </c>
      <c s="19" r="C658">
        <f>date(year(B658),month(B658),day(B658))</f>
        <v>40752</v>
      </c>
      <c s="17" r="D658">
        <f>hour(B658)</f>
        <v>13</v>
      </c>
      <c s="28" r="E658">
        <f>(8-G658)-M658</f>
        <v>8</v>
      </c>
      <c s="10" r="F658">
        <v>8</v>
      </c>
      <c s="21" r="G658">
        <v>0</v>
      </c>
      <c t="str" s="21" r="H658">
        <f>concat("AESbid:",(E658*1000))</f>
        <v>AESbid:8000</v>
      </c>
      <c t="str" s="21" r="I658">
        <f>concat("NYISOsched:",(F658*1000))</f>
        <v>NYISOsched:8000</v>
      </c>
      <c t="s" s="21" r="J658">
        <v>21</v>
      </c>
      <c t="str" s="21" r="K658">
        <f>concat("Planned:",(M658*1000))</f>
        <v>Planned:0</v>
      </c>
      <c t="str" s="5" r="L658">
        <f>concat("Settled:",(O658*1000))</f>
        <v>Settled:7833.3</v>
      </c>
      <c s="21" r="M658">
        <v>0</v>
      </c>
      <c s="3" r="N658"/>
      <c s="10" r="O658">
        <v>7.8333</v>
      </c>
      <c s="13" r="P658">
        <v>-0.684</v>
      </c>
      <c s="13" r="Q658">
        <v>-26.08</v>
      </c>
      <c s="13" r="R658">
        <v>109.67</v>
      </c>
      <c s="13" r="S658">
        <v>0.09</v>
      </c>
      <c s="11" r="T658">
        <f>IF((O658=0),(W658*8),((R658/O658)*8))</f>
        <v>112.003880867578</v>
      </c>
      <c s="11" r="U658">
        <f>IF((T658=0),0,(R658/T658))</f>
        <v>0.9791625</v>
      </c>
      <c s="4" r="V658"/>
      <c s="13" r="W658">
        <v>14</v>
      </c>
      <c s="24" r="X658">
        <v>0.535</v>
      </c>
    </row>
    <row r="659">
      <c s="16" r="A659">
        <v>40752.375</v>
      </c>
      <c s="6" r="B659">
        <f>A659+time(5,0,0)</f>
        <v>40752.5833333333</v>
      </c>
      <c s="19" r="C659">
        <f>date(year(B659),month(B659),day(B659))</f>
        <v>40752</v>
      </c>
      <c s="17" r="D659">
        <f>hour(B659)</f>
        <v>14</v>
      </c>
      <c s="28" r="E659">
        <f>(8-G659)-M659</f>
        <v>-8</v>
      </c>
      <c s="10" r="F659">
        <v>8</v>
      </c>
      <c s="21" r="G659">
        <v>8</v>
      </c>
      <c t="str" s="21" r="H659">
        <f>concat("AESbid:",(E659*1000))</f>
        <v>AESbid:-8000</v>
      </c>
      <c t="str" s="21" r="I659">
        <f>concat("NYISOsched:",(F659*1000))</f>
        <v>NYISOsched:8000</v>
      </c>
      <c t="s" s="21" r="J659">
        <v>21</v>
      </c>
      <c t="str" s="21" r="K659">
        <f>concat("Planned:",(M659*1000))</f>
        <v>Planned:8000</v>
      </c>
      <c t="str" s="5" r="L659">
        <f>concat("Settled:",(O659*1000))</f>
        <v>Settled:3033.3</v>
      </c>
      <c s="21" r="M659">
        <v>8</v>
      </c>
      <c s="3" r="N659"/>
      <c s="10" r="O659">
        <v>3.0333</v>
      </c>
      <c s="13" r="P659">
        <v>0.19</v>
      </c>
      <c s="13" r="Q659">
        <v>7.66</v>
      </c>
      <c s="13" r="R659">
        <v>40.65</v>
      </c>
      <c s="13" r="S659">
        <v>0.06</v>
      </c>
      <c s="11" r="T659">
        <f>IF((O659=0),(W659*8),((R659/O659)*8))</f>
        <v>107.209969340322</v>
      </c>
      <c s="11" r="U659">
        <f>IF((T659=0),0,(R659/T659))</f>
        <v>0.3791625</v>
      </c>
      <c s="4" r="V659"/>
      <c s="13" r="W659">
        <v>14</v>
      </c>
      <c s="24" r="X659">
        <v>0.348</v>
      </c>
    </row>
    <row r="660">
      <c s="16" r="A660">
        <v>40752.4166666667</v>
      </c>
      <c s="6" r="B660">
        <f>A660+time(5,0,0)</f>
        <v>40752.625</v>
      </c>
      <c s="19" r="C660">
        <f>date(year(B660),month(B660),day(B660))</f>
        <v>40752</v>
      </c>
      <c s="17" r="D660">
        <f>hour(B660)</f>
        <v>15</v>
      </c>
      <c s="28" r="E660">
        <f>(8-G660)-M660</f>
        <v>0</v>
      </c>
      <c s="10" r="F660">
        <v>8</v>
      </c>
      <c s="21" r="G660">
        <v>8</v>
      </c>
      <c t="str" s="21" r="H660">
        <f>concat("AESbid:",(E660*1000))</f>
        <v>AESbid:0</v>
      </c>
      <c t="str" s="21" r="I660">
        <f>concat("NYISOsched:",(F660*1000))</f>
        <v>NYISOsched:8000</v>
      </c>
      <c t="s" s="21" r="J660">
        <v>21</v>
      </c>
      <c t="str" s="21" r="K660">
        <f>concat("Planned:",(M660*1000))</f>
        <v>Planned:0</v>
      </c>
      <c t="str" s="5" r="L660">
        <f>concat("Settled:",(O660*1000))</f>
        <v>Settled:0</v>
      </c>
      <c s="21" r="M660">
        <v>0</v>
      </c>
      <c s="3" r="N660"/>
      <c s="10" r="O660">
        <v>0</v>
      </c>
      <c s="13" r="P660">
        <v>-0.377</v>
      </c>
      <c s="13" r="Q660">
        <v>-15.51</v>
      </c>
      <c s="13" r="R660">
        <v>0</v>
      </c>
      <c s="13" r="S660">
        <v>0</v>
      </c>
      <c s="11" r="T660">
        <f>IF((O660=0),(W660*8),((R660/O660)*8))</f>
        <v>112</v>
      </c>
      <c s="11" r="U660">
        <f>IF((T660=0),0,(R660/T660))</f>
        <v>0</v>
      </c>
      <c s="4" r="V660"/>
      <c s="13" r="W660">
        <v>14</v>
      </c>
      <c s="24" r="X660">
        <v>0</v>
      </c>
    </row>
    <row r="661">
      <c s="16" r="A661">
        <v>40752.4583333333</v>
      </c>
      <c s="6" r="B661">
        <f>A661+time(5,0,0)</f>
        <v>40752.6666666667</v>
      </c>
      <c s="19" r="C661">
        <f>date(year(B661),month(B661),day(B661))</f>
        <v>40752</v>
      </c>
      <c s="17" r="D661">
        <f>hour(B661)</f>
        <v>16</v>
      </c>
      <c s="28" r="E661">
        <f>(8-G661)-M661</f>
        <v>0</v>
      </c>
      <c s="10" r="F661">
        <v>8</v>
      </c>
      <c s="21" r="G661">
        <v>8</v>
      </c>
      <c t="str" s="21" r="H661">
        <f>concat("AESbid:",(E661*1000))</f>
        <v>AESbid:0</v>
      </c>
      <c t="str" s="21" r="I661">
        <f>concat("NYISOsched:",(F661*1000))</f>
        <v>NYISOsched:8000</v>
      </c>
      <c t="s" s="21" r="J661">
        <v>21</v>
      </c>
      <c t="str" s="21" r="K661">
        <f>concat("Planned:",(M661*1000))</f>
        <v>Planned:0</v>
      </c>
      <c t="str" s="5" r="L661">
        <f>concat("Settled:",(O661*1000))</f>
        <v>Settled:0</v>
      </c>
      <c s="21" r="M661">
        <v>0</v>
      </c>
      <c s="3" r="N661"/>
      <c s="10" r="O661">
        <v>0</v>
      </c>
      <c s="13" r="P661">
        <v>-0.43</v>
      </c>
      <c s="13" r="Q661">
        <v>-18.89</v>
      </c>
      <c s="13" r="R661">
        <v>0</v>
      </c>
      <c s="13" r="S661">
        <v>0</v>
      </c>
      <c s="11" r="T661">
        <f>IF((O661=0),(W661*8),((R661/O661)*8))</f>
        <v>112</v>
      </c>
      <c s="11" r="U661">
        <f>IF((T661=0),0,(R661/T661))</f>
        <v>0</v>
      </c>
      <c s="4" r="V661"/>
      <c s="13" r="W661">
        <v>14</v>
      </c>
      <c s="24" r="X661">
        <v>0</v>
      </c>
    </row>
    <row r="662">
      <c s="16" r="A662">
        <v>40752.5</v>
      </c>
      <c s="6" r="B662">
        <f>A662+time(5,0,0)</f>
        <v>40752.7083333333</v>
      </c>
      <c s="19" r="C662">
        <f>date(year(B662),month(B662),day(B662))</f>
        <v>40752</v>
      </c>
      <c s="17" r="D662">
        <f>hour(B662)</f>
        <v>17</v>
      </c>
      <c s="28" r="E662">
        <f>(8-G662)-M662</f>
        <v>0</v>
      </c>
      <c s="10" r="F662">
        <v>8</v>
      </c>
      <c s="21" r="G662">
        <v>8</v>
      </c>
      <c t="str" s="21" r="H662">
        <f>concat("AESbid:",(E662*1000))</f>
        <v>AESbid:0</v>
      </c>
      <c t="str" s="21" r="I662">
        <f>concat("NYISOsched:",(F662*1000))</f>
        <v>NYISOsched:8000</v>
      </c>
      <c t="s" s="21" r="J662">
        <v>21</v>
      </c>
      <c t="str" s="21" r="K662">
        <f>concat("Planned:",(M662*1000))</f>
        <v>Planned:0</v>
      </c>
      <c t="str" s="5" r="L662">
        <f>concat("Settled:",(O662*1000))</f>
        <v>Settled:0</v>
      </c>
      <c s="21" r="M662">
        <v>0</v>
      </c>
      <c s="3" r="N662"/>
      <c s="10" r="O662">
        <v>0</v>
      </c>
      <c s="13" r="P662">
        <v>-0.125</v>
      </c>
      <c s="13" r="Q662">
        <v>-6.21</v>
      </c>
      <c s="13" r="R662">
        <v>0</v>
      </c>
      <c s="13" r="S662">
        <v>0.01</v>
      </c>
      <c s="11" r="T662">
        <f>IF((O662=0),(W662*8),((R662/O662)*8))</f>
        <v>112</v>
      </c>
      <c s="11" r="U662">
        <f>IF((T662=0),0,(R662/T662))</f>
        <v>0</v>
      </c>
      <c s="4" r="V662"/>
      <c s="13" r="W662">
        <v>14</v>
      </c>
      <c s="24" r="X662">
        <v>0.055</v>
      </c>
    </row>
    <row r="663">
      <c s="16" r="A663">
        <v>40752.5416666667</v>
      </c>
      <c s="6" r="B663">
        <f>A663+time(5,0,0)</f>
        <v>40752.75</v>
      </c>
      <c s="19" r="C663">
        <f>date(year(B663),month(B663),day(B663))</f>
        <v>40752</v>
      </c>
      <c s="17" r="D663">
        <f>hour(B663)</f>
        <v>18</v>
      </c>
      <c s="28" r="E663">
        <f>(8-G663)-M663</f>
        <v>0</v>
      </c>
      <c s="10" r="F663">
        <v>8</v>
      </c>
      <c s="21" r="G663">
        <v>8</v>
      </c>
      <c t="str" s="21" r="H663">
        <f>concat("AESbid:",(E663*1000))</f>
        <v>AESbid:0</v>
      </c>
      <c t="str" s="21" r="I663">
        <f>concat("NYISOsched:",(F663*1000))</f>
        <v>NYISOsched:8000</v>
      </c>
      <c t="s" s="21" r="J663">
        <v>21</v>
      </c>
      <c t="str" s="21" r="K663">
        <f>concat("Planned:",(M663*1000))</f>
        <v>Planned:0</v>
      </c>
      <c t="str" s="5" r="L663">
        <f>concat("Settled:",(O663*1000))</f>
        <v>Settled:0</v>
      </c>
      <c s="21" r="M663">
        <v>0</v>
      </c>
      <c s="3" r="N663"/>
      <c s="10" r="O663">
        <v>0</v>
      </c>
      <c s="13" r="P663">
        <v>-0.418</v>
      </c>
      <c s="13" r="Q663">
        <v>-24.91</v>
      </c>
      <c s="13" r="R663">
        <v>0</v>
      </c>
      <c s="13" r="S663">
        <v>0</v>
      </c>
      <c s="11" r="T663">
        <f>IF((O663=0),(W663*8),((R663/O663)*8))</f>
        <v>112</v>
      </c>
      <c s="11" r="U663">
        <f>IF((T663=0),0,(R663/T663))</f>
        <v>0</v>
      </c>
      <c s="4" r="V663"/>
      <c s="13" r="W663">
        <v>14</v>
      </c>
      <c s="24" r="X663">
        <v>0</v>
      </c>
    </row>
    <row r="664">
      <c s="16" r="A664">
        <v>40752.5833333333</v>
      </c>
      <c s="6" r="B664">
        <f>A664+time(5,0,0)</f>
        <v>40752.7916666667</v>
      </c>
      <c s="19" r="C664">
        <f>date(year(B664),month(B664),day(B664))</f>
        <v>40752</v>
      </c>
      <c s="17" r="D664">
        <f>hour(B664)</f>
        <v>19</v>
      </c>
      <c s="28" r="E664">
        <f>(8-G664)-M664</f>
        <v>0</v>
      </c>
      <c s="10" r="F664">
        <v>8</v>
      </c>
      <c s="21" r="G664">
        <v>8</v>
      </c>
      <c t="str" s="21" r="H664">
        <f>concat("AESbid:",(E664*1000))</f>
        <v>AESbid:0</v>
      </c>
      <c t="str" s="21" r="I664">
        <f>concat("NYISOsched:",(F664*1000))</f>
        <v>NYISOsched:8000</v>
      </c>
      <c t="s" s="21" r="J664">
        <v>21</v>
      </c>
      <c t="str" s="21" r="K664">
        <f>concat("Planned:",(M664*1000))</f>
        <v>Planned:0</v>
      </c>
      <c t="str" s="5" r="L664">
        <f>concat("Settled:",(O664*1000))</f>
        <v>Settled:0</v>
      </c>
      <c s="21" r="M664">
        <v>0</v>
      </c>
      <c s="3" r="N664"/>
      <c s="10" r="O664">
        <v>0</v>
      </c>
      <c s="13" r="P664">
        <v>-0.434</v>
      </c>
      <c s="13" r="Q664">
        <v>-22.75</v>
      </c>
      <c s="13" r="R664">
        <v>0</v>
      </c>
      <c s="13" r="S664">
        <v>0</v>
      </c>
      <c s="11" r="T664">
        <f>IF((O664=0),(W664*8),((R664/O664)*8))</f>
        <v>112</v>
      </c>
      <c s="11" r="U664">
        <f>IF((T664=0),0,(R664/T664))</f>
        <v>0</v>
      </c>
      <c s="4" r="V664"/>
      <c s="13" r="W664">
        <v>14</v>
      </c>
      <c s="24" r="X664">
        <v>0</v>
      </c>
    </row>
    <row r="665">
      <c s="16" r="A665">
        <v>40752.625</v>
      </c>
      <c s="6" r="B665">
        <f>A665+time(5,0,0)</f>
        <v>40752.8333333333</v>
      </c>
      <c s="19" r="C665">
        <f>date(year(B665),month(B665),day(B665))</f>
        <v>40752</v>
      </c>
      <c s="17" r="D665">
        <f>hour(B665)</f>
        <v>20</v>
      </c>
      <c s="28" r="E665">
        <f>(8-G665)-M665</f>
        <v>8</v>
      </c>
      <c s="10" r="F665">
        <v>8</v>
      </c>
      <c s="21" r="G665">
        <v>0</v>
      </c>
      <c t="str" s="21" r="H665">
        <f>concat("AESbid:",(E665*1000))</f>
        <v>AESbid:8000</v>
      </c>
      <c t="str" s="21" r="I665">
        <f>concat("NYISOsched:",(F665*1000))</f>
        <v>NYISOsched:8000</v>
      </c>
      <c t="s" s="21" r="J665">
        <v>21</v>
      </c>
      <c t="str" s="21" r="K665">
        <f>concat("Planned:",(M665*1000))</f>
        <v>Planned:0</v>
      </c>
      <c t="str" s="5" r="L665">
        <f>concat("Settled:",(O665*1000))</f>
        <v>Settled:5450</v>
      </c>
      <c s="21" r="M665">
        <v>0</v>
      </c>
      <c s="3" r="N665"/>
      <c s="10" r="O665">
        <v>5.45</v>
      </c>
      <c s="13" r="P665">
        <v>0.017</v>
      </c>
      <c s="13" r="Q665">
        <v>0.82</v>
      </c>
      <c s="13" r="R665">
        <v>76.3</v>
      </c>
      <c s="13" r="S665">
        <v>0.02</v>
      </c>
      <c s="11" r="T665">
        <f>IF((O665=0),(W665*8),((R665/O665)*8))</f>
        <v>112</v>
      </c>
      <c s="11" r="U665">
        <f>IF((T665=0),0,(R665/T665))</f>
        <v>0.68125</v>
      </c>
      <c s="4" r="V665"/>
      <c s="13" r="W665">
        <v>14</v>
      </c>
      <c s="24" r="X665">
        <v>0.091</v>
      </c>
    </row>
    <row r="666">
      <c s="16" r="A666">
        <v>40752.6666666667</v>
      </c>
      <c s="6" r="B666">
        <f>A666+time(5,0,0)</f>
        <v>40752.875</v>
      </c>
      <c s="19" r="C666">
        <f>date(year(B666),month(B666),day(B666))</f>
        <v>40752</v>
      </c>
      <c s="17" r="D666">
        <f>hour(B666)</f>
        <v>21</v>
      </c>
      <c s="28" r="E666">
        <f>(8-G666)-M666</f>
        <v>6</v>
      </c>
      <c s="10" r="F666">
        <v>8</v>
      </c>
      <c s="21" r="G666">
        <v>2</v>
      </c>
      <c t="str" s="21" r="H666">
        <f>concat("AESbid:",(E666*1000))</f>
        <v>AESbid:6000</v>
      </c>
      <c t="str" s="21" r="I666">
        <f>concat("NYISOsched:",(F666*1000))</f>
        <v>NYISOsched:8000</v>
      </c>
      <c t="s" s="21" r="J666">
        <v>21</v>
      </c>
      <c t="str" s="21" r="K666">
        <f>concat("Planned:",(M666*1000))</f>
        <v>Planned:0</v>
      </c>
      <c t="str" s="5" r="L666">
        <f>concat("Settled:",(O666*1000))</f>
        <v>Settled:6375</v>
      </c>
      <c s="21" r="M666">
        <v>0</v>
      </c>
      <c s="3" r="N666"/>
      <c s="10" r="O666">
        <v>6.375</v>
      </c>
      <c s="13" r="P666">
        <v>-0.108</v>
      </c>
      <c s="13" r="Q666">
        <v>-4.66</v>
      </c>
      <c s="13" r="R666">
        <v>89.25</v>
      </c>
      <c s="13" r="S666">
        <v>0</v>
      </c>
      <c s="11" r="T666">
        <f>IF((O666=0),(W666*8),((R666/O666)*8))</f>
        <v>112</v>
      </c>
      <c s="11" r="U666">
        <f>IF((T666=0),0,(R666/T666))</f>
        <v>0.796875</v>
      </c>
      <c s="4" r="V666"/>
      <c s="13" r="W666">
        <v>14</v>
      </c>
      <c s="24" r="X666">
        <v>0</v>
      </c>
    </row>
    <row r="667">
      <c s="16" r="A667">
        <v>40752.7083333333</v>
      </c>
      <c s="6" r="B667">
        <f>A667+time(5,0,0)</f>
        <v>40752.9166666667</v>
      </c>
      <c s="19" r="C667">
        <f>date(year(B667),month(B667),day(B667))</f>
        <v>40752</v>
      </c>
      <c s="17" r="D667">
        <f>hour(B667)</f>
        <v>22</v>
      </c>
      <c s="28" r="E667">
        <f>(8-G667)-M667</f>
        <v>6</v>
      </c>
      <c s="10" r="F667">
        <v>8</v>
      </c>
      <c s="21" r="G667">
        <v>2</v>
      </c>
      <c t="str" s="21" r="H667">
        <f>concat("AESbid:",(E667*1000))</f>
        <v>AESbid:6000</v>
      </c>
      <c t="str" s="21" r="I667">
        <f>concat("NYISOsched:",(F667*1000))</f>
        <v>NYISOsched:8000</v>
      </c>
      <c t="s" s="21" r="J667">
        <v>21</v>
      </c>
      <c t="str" s="21" r="K667">
        <f>concat("Planned:",(M667*1000))</f>
        <v>Planned:0</v>
      </c>
      <c t="str" s="5" r="L667">
        <f>concat("Settled:",(O667*1000))</f>
        <v>Settled:5816.7</v>
      </c>
      <c s="21" r="M667">
        <v>0</v>
      </c>
      <c s="3" r="N667"/>
      <c s="10" r="O667">
        <v>5.8167</v>
      </c>
      <c s="13" r="P667">
        <v>0.176</v>
      </c>
      <c s="13" r="Q667">
        <v>7.89</v>
      </c>
      <c s="13" r="R667">
        <v>81.43</v>
      </c>
      <c s="13" r="S667">
        <v>0.05</v>
      </c>
      <c s="11" r="T667">
        <f>IF((O667=0),(W667*8),((R667/O667)*8))</f>
        <v>111.994773668919</v>
      </c>
      <c s="11" r="U667">
        <f>IF((T667=0),0,(R667/T667))</f>
        <v>0.7270875</v>
      </c>
      <c s="4" r="V667"/>
      <c s="13" r="W667">
        <v>14</v>
      </c>
      <c s="24" r="X667">
        <v>0.262</v>
      </c>
    </row>
    <row r="668">
      <c s="16" r="A668">
        <v>40752.75</v>
      </c>
      <c s="6" r="B668">
        <f>A668+time(5,0,0)</f>
        <v>40752.9583333333</v>
      </c>
      <c s="19" r="C668">
        <f>date(year(B668),month(B668),day(B668))</f>
        <v>40752</v>
      </c>
      <c s="17" r="D668">
        <f>hour(B668)</f>
        <v>23</v>
      </c>
      <c s="28" r="E668">
        <f>(8-G668)-M668</f>
        <v>6</v>
      </c>
      <c s="10" r="F668">
        <v>8</v>
      </c>
      <c s="21" r="G668">
        <v>2</v>
      </c>
      <c t="str" s="21" r="H668">
        <f>concat("AESbid:",(E668*1000))</f>
        <v>AESbid:6000</v>
      </c>
      <c t="str" s="21" r="I668">
        <f>concat("NYISOsched:",(F668*1000))</f>
        <v>NYISOsched:8000</v>
      </c>
      <c t="s" s="21" r="J668">
        <v>21</v>
      </c>
      <c t="str" s="21" r="K668">
        <f>concat("Planned:",(M668*1000))</f>
        <v>Planned:0</v>
      </c>
      <c t="str" s="5" r="L668">
        <f>concat("Settled:",(O668*1000))</f>
        <v>Settled:5975</v>
      </c>
      <c s="21" r="M668">
        <v>0</v>
      </c>
      <c s="3" r="N668"/>
      <c s="10" r="O668">
        <v>5.975</v>
      </c>
      <c s="13" r="P668">
        <v>-0.773</v>
      </c>
      <c s="13" r="Q668">
        <v>-31.19</v>
      </c>
      <c s="13" r="R668">
        <v>81.59</v>
      </c>
      <c s="13" r="S668">
        <v>0.05</v>
      </c>
      <c s="11" r="T668">
        <f>IF((O668=0),(W668*8),((R668/O668)*8))</f>
        <v>109.241841004184</v>
      </c>
      <c s="11" r="U668">
        <f>IF((T668=0),0,(R668/T668))</f>
        <v>0.746875</v>
      </c>
      <c s="4" r="V668"/>
      <c s="13" r="W668">
        <v>14</v>
      </c>
      <c s="24" r="X668">
        <v>0.307</v>
      </c>
    </row>
    <row r="669">
      <c s="16" r="A669">
        <v>40752.7916666667</v>
      </c>
      <c s="19" r="B669">
        <f>A669+time(5,0,0)</f>
        <v>40753</v>
      </c>
      <c s="19" r="C669">
        <f>date(year(B669),month(B669),day(B669))</f>
        <v>40753</v>
      </c>
      <c s="17" r="D669">
        <f>hour(B669)</f>
        <v>0</v>
      </c>
      <c s="28" r="E669">
        <f>(8-G669)-M669</f>
        <v>6</v>
      </c>
      <c s="10" r="F669">
        <v>8</v>
      </c>
      <c s="21" r="G669">
        <v>2</v>
      </c>
      <c t="str" s="21" r="H669">
        <f>concat("AESbid:",(E669*1000))</f>
        <v>AESbid:6000</v>
      </c>
      <c t="str" s="21" r="I669">
        <f>concat("NYISOsched:",(F669*1000))</f>
        <v>NYISOsched:8000</v>
      </c>
      <c t="s" s="21" r="J669">
        <v>21</v>
      </c>
      <c t="str" s="21" r="K669">
        <f>concat("Planned:",(M669*1000))</f>
        <v>Planned:0</v>
      </c>
      <c t="str" s="5" r="L669">
        <f>concat("Settled:",(O669*1000))</f>
        <v>Settled:5750</v>
      </c>
      <c s="21" r="M669">
        <v>0</v>
      </c>
      <c s="3" r="N669"/>
      <c s="10" r="O669">
        <v>5.75</v>
      </c>
      <c s="13" r="P669">
        <v>-0.214</v>
      </c>
      <c s="13" r="Q669">
        <v>-8.93</v>
      </c>
      <c s="13" r="R669">
        <v>64.87</v>
      </c>
      <c s="13" r="S669">
        <v>0.04</v>
      </c>
      <c s="11" r="T669">
        <f>IF((O669=0),(W669*8),((R669/O669)*8))</f>
        <v>90.2539130434783</v>
      </c>
      <c s="11" r="U669">
        <f>IF((T669=0),0,(R669/T669))</f>
        <v>0.71875</v>
      </c>
      <c s="4" r="V669"/>
      <c s="13" r="W669">
        <v>14</v>
      </c>
      <c s="24" r="X669">
        <v>0.204</v>
      </c>
    </row>
    <row r="670">
      <c s="16" r="A670">
        <v>40752.8333333333</v>
      </c>
      <c s="6" r="B670">
        <f>A670+time(5,0,0)</f>
        <v>40753.0416666667</v>
      </c>
      <c s="19" r="C670">
        <f>date(year(B670),month(B670),day(B670))</f>
        <v>40753</v>
      </c>
      <c s="17" r="D670">
        <f>hour(B670)</f>
        <v>1</v>
      </c>
      <c s="28" r="E670">
        <f>(8-G670)-M670</f>
        <v>6</v>
      </c>
      <c s="10" r="F670">
        <v>8</v>
      </c>
      <c s="21" r="G670">
        <v>2</v>
      </c>
      <c t="str" s="21" r="H670">
        <f>concat("AESbid:",(E670*1000))</f>
        <v>AESbid:6000</v>
      </c>
      <c t="str" s="21" r="I670">
        <f>concat("NYISOsched:",(F670*1000))</f>
        <v>NYISOsched:8000</v>
      </c>
      <c t="s" s="21" r="J670">
        <v>21</v>
      </c>
      <c t="str" s="21" r="K670">
        <f>concat("Planned:",(M670*1000))</f>
        <v>Planned:0</v>
      </c>
      <c t="str" s="5" r="L670">
        <f>concat("Settled:",(O670*1000))</f>
        <v>Settled:5766.7</v>
      </c>
      <c s="21" r="M670">
        <v>0</v>
      </c>
      <c s="3" r="N670"/>
      <c s="10" r="O670">
        <v>5.7667</v>
      </c>
      <c s="13" r="P670">
        <v>-0.099</v>
      </c>
      <c s="13" r="Q670">
        <v>-4.68</v>
      </c>
      <c s="13" r="R670">
        <v>77.73</v>
      </c>
      <c s="13" r="S670">
        <v>0.13</v>
      </c>
      <c s="11" r="T670">
        <f>IF((O670=0),(W670*8),((R670/O670)*8))</f>
        <v>107.832902699984</v>
      </c>
      <c s="11" r="U670">
        <f>IF((T670=0),0,(R670/T670))</f>
        <v>0.7208375</v>
      </c>
      <c s="4" r="V670"/>
      <c s="13" r="W670">
        <v>14</v>
      </c>
      <c s="24" r="X670">
        <v>0.739</v>
      </c>
    </row>
    <row r="671">
      <c s="16" r="A671">
        <v>40752.875</v>
      </c>
      <c s="6" r="B671">
        <f>A671+time(5,0,0)</f>
        <v>40753.0833333333</v>
      </c>
      <c s="19" r="C671">
        <f>date(year(B671),month(B671),day(B671))</f>
        <v>40753</v>
      </c>
      <c s="17" r="D671">
        <f>hour(B671)</f>
        <v>2</v>
      </c>
      <c s="28" r="E671">
        <f>(8-G671)-M671</f>
        <v>8</v>
      </c>
      <c s="10" r="F671">
        <v>8</v>
      </c>
      <c s="21" r="G671">
        <v>0</v>
      </c>
      <c t="str" s="21" r="H671">
        <f>concat("AESbid:",(E671*1000))</f>
        <v>AESbid:8000</v>
      </c>
      <c t="str" s="21" r="I671">
        <f>concat("NYISOsched:",(F671*1000))</f>
        <v>NYISOsched:8000</v>
      </c>
      <c t="s" s="21" r="J671">
        <v>21</v>
      </c>
      <c t="str" s="21" r="K671">
        <f>concat("Planned:",(M671*1000))</f>
        <v>Planned:0</v>
      </c>
      <c t="str" s="5" r="L671">
        <f>concat("Settled:",(O671*1000))</f>
        <v>Settled:7666.7</v>
      </c>
      <c s="21" r="M671">
        <v>0</v>
      </c>
      <c s="3" r="N671"/>
      <c s="10" r="O671">
        <v>7.6667</v>
      </c>
      <c s="13" r="P671">
        <v>-0.718</v>
      </c>
      <c s="13" r="Q671">
        <v>-30.55</v>
      </c>
      <c s="13" r="R671">
        <v>61.33</v>
      </c>
      <c s="13" r="S671">
        <v>0</v>
      </c>
      <c s="11" r="T671">
        <f>IF((O671=0),(W671*8),((R671/O671)*8))</f>
        <v>63.9962434945935</v>
      </c>
      <c s="11" r="U671">
        <f>IF((T671=0),0,(R671/T671))</f>
        <v>0.9583375</v>
      </c>
      <c s="4" r="V671"/>
      <c s="13" r="W671">
        <v>9.1</v>
      </c>
      <c s="24" r="X671">
        <v>0</v>
      </c>
    </row>
    <row r="672">
      <c s="16" r="A672">
        <v>40752.9166666667</v>
      </c>
      <c s="6" r="B672">
        <f>A672+time(5,0,0)</f>
        <v>40753.125</v>
      </c>
      <c s="19" r="C672">
        <f>date(year(B672),month(B672),day(B672))</f>
        <v>40753</v>
      </c>
      <c s="17" r="D672">
        <f>hour(B672)</f>
        <v>3</v>
      </c>
      <c s="28" r="E672">
        <f>(8-G672)-M672</f>
        <v>8</v>
      </c>
      <c s="10" r="F672">
        <v>8</v>
      </c>
      <c s="21" r="G672">
        <v>0</v>
      </c>
      <c t="str" s="21" r="H672">
        <f>concat("AESbid:",(E672*1000))</f>
        <v>AESbid:8000</v>
      </c>
      <c t="str" s="21" r="I672">
        <f>concat("NYISOsched:",(F672*1000))</f>
        <v>NYISOsched:8000</v>
      </c>
      <c t="s" s="21" r="J672">
        <v>21</v>
      </c>
      <c t="str" s="21" r="K672">
        <f>concat("Planned:",(M672*1000))</f>
        <v>Planned:0</v>
      </c>
      <c t="str" s="5" r="L672">
        <f>concat("Settled:",(O672*1000))</f>
        <v>Settled:8000</v>
      </c>
      <c s="21" r="M672">
        <v>0</v>
      </c>
      <c s="3" r="N672"/>
      <c s="10" r="O672">
        <v>8</v>
      </c>
      <c s="13" r="P672">
        <v>-0.252</v>
      </c>
      <c s="13" r="Q672">
        <v>-10.58</v>
      </c>
      <c s="13" r="R672">
        <v>90.09</v>
      </c>
      <c s="13" r="S672">
        <v>0</v>
      </c>
      <c s="11" r="T672">
        <f>IF((O672=0),(W672*8),((R672/O672)*8))</f>
        <v>90.09</v>
      </c>
      <c s="11" r="U672">
        <f>IF((T672=0),0,(R672/T672))</f>
        <v>1</v>
      </c>
      <c s="4" r="V672"/>
      <c s="13" r="W672">
        <v>15.32</v>
      </c>
      <c s="24" r="X672">
        <v>0</v>
      </c>
    </row>
    <row r="673">
      <c s="16" r="A673">
        <v>40752.9583333333</v>
      </c>
      <c s="6" r="B673">
        <f>A673+time(5,0,0)</f>
        <v>40753.1666666667</v>
      </c>
      <c s="19" r="C673">
        <f>date(year(B673),month(B673),day(B673))</f>
        <v>40753</v>
      </c>
      <c s="17" r="D673">
        <f>hour(B673)</f>
        <v>4</v>
      </c>
      <c s="28" r="E673">
        <f>(8-G673)-M673</f>
        <v>6</v>
      </c>
      <c s="10" r="F673">
        <v>8</v>
      </c>
      <c s="21" r="G673">
        <v>2</v>
      </c>
      <c t="str" s="21" r="H673">
        <f>concat("AESbid:",(E673*1000))</f>
        <v>AESbid:6000</v>
      </c>
      <c t="str" s="21" r="I673">
        <f>concat("NYISOsched:",(F673*1000))</f>
        <v>NYISOsched:8000</v>
      </c>
      <c t="s" s="21" r="J673">
        <v>21</v>
      </c>
      <c t="str" s="21" r="K673">
        <f>concat("Planned:",(M673*1000))</f>
        <v>Planned:0</v>
      </c>
      <c t="str" s="5" r="L673">
        <f>concat("Settled:",(O673*1000))</f>
        <v>Settled:5753.8</v>
      </c>
      <c s="21" r="M673">
        <v>0</v>
      </c>
      <c s="3" r="N673"/>
      <c s="10" r="O673">
        <v>5.7538</v>
      </c>
      <c s="13" r="P673">
        <v>-0.245</v>
      </c>
      <c s="13" r="Q673">
        <v>-11.69</v>
      </c>
      <c s="13" r="R673">
        <v>46.03</v>
      </c>
      <c s="13" r="S673">
        <v>0</v>
      </c>
      <c s="11" r="T673">
        <f>IF((O673=0),(W673*8),((R673/O673)*8))</f>
        <v>63.9994438458062</v>
      </c>
      <c s="11" r="U673">
        <f>IF((T673=0),0,(R673/T673))</f>
        <v>0.719225</v>
      </c>
      <c s="4" r="V673"/>
      <c s="13" r="W673">
        <v>8.5</v>
      </c>
      <c s="24" r="X673">
        <v>0</v>
      </c>
    </row>
    <row r="674">
      <c s="16" r="A674">
        <v>40753</v>
      </c>
      <c s="6" r="B674">
        <f>A674+time(5,0,0)</f>
        <v>40753.2083333333</v>
      </c>
      <c s="19" r="C674">
        <f>date(year(B674),month(B674),day(B674))</f>
        <v>40753</v>
      </c>
      <c s="17" r="D674">
        <f>hour(B674)</f>
        <v>5</v>
      </c>
      <c s="28" r="E674">
        <f>(8-G674)-M674</f>
        <v>6</v>
      </c>
      <c s="10" r="F674">
        <v>8</v>
      </c>
      <c s="21" r="G674">
        <v>2</v>
      </c>
      <c t="str" s="21" r="H674">
        <f>concat("AESbid:",(E674*1000))</f>
        <v>AESbid:6000</v>
      </c>
      <c t="str" s="21" r="I674">
        <f>concat("NYISOsched:",(F674*1000))</f>
        <v>NYISOsched:8000</v>
      </c>
      <c t="s" s="21" r="J674">
        <v>21</v>
      </c>
      <c t="str" s="21" r="K674">
        <f>concat("Planned:",(M674*1000))</f>
        <v>Planned:0</v>
      </c>
      <c t="str" s="5" r="L674">
        <f>concat("Settled:",(O674*1000))</f>
        <v>Settled:4308.3</v>
      </c>
      <c s="21" r="M674">
        <v>0</v>
      </c>
      <c s="3" r="N674"/>
      <c s="10" r="O674">
        <v>4.3083</v>
      </c>
      <c s="13" r="P674">
        <v>-0.242</v>
      </c>
      <c s="13" r="Q674">
        <v>-11.79</v>
      </c>
      <c s="13" r="R674">
        <v>34.47</v>
      </c>
      <c s="13" r="S674">
        <v>0</v>
      </c>
      <c s="11" r="T674">
        <f>IF((O674=0),(W674*8),((R674/O674)*8))</f>
        <v>64.0066847712555</v>
      </c>
      <c s="11" r="U674">
        <f>IF((T674=0),0,(R674/T674))</f>
        <v>0.5385375</v>
      </c>
      <c s="4" r="V674"/>
      <c s="13" r="W674">
        <v>8</v>
      </c>
      <c s="24" r="X674">
        <v>0</v>
      </c>
    </row>
    <row r="675">
      <c s="16" r="A675">
        <v>40753.0416666667</v>
      </c>
      <c s="6" r="B675">
        <f>A675+time(5,0,0)</f>
        <v>40753.25</v>
      </c>
      <c s="19" r="C675">
        <f>date(year(B675),month(B675),day(B675))</f>
        <v>40753</v>
      </c>
      <c s="17" r="D675">
        <f>hour(B675)</f>
        <v>6</v>
      </c>
      <c s="28" r="E675">
        <f>(8-G675)-M675</f>
        <v>6</v>
      </c>
      <c s="10" r="F675">
        <v>8</v>
      </c>
      <c s="21" r="G675">
        <v>2</v>
      </c>
      <c t="str" s="21" r="H675">
        <f>concat("AESbid:",(E675*1000))</f>
        <v>AESbid:6000</v>
      </c>
      <c t="str" s="21" r="I675">
        <f>concat("NYISOsched:",(F675*1000))</f>
        <v>NYISOsched:8000</v>
      </c>
      <c t="s" s="21" r="J675">
        <v>21</v>
      </c>
      <c t="str" s="21" r="K675">
        <f>concat("Planned:",(M675*1000))</f>
        <v>Planned:0</v>
      </c>
      <c t="str" s="5" r="L675">
        <f>concat("Settled:",(O675*1000))</f>
        <v>Settled:4400</v>
      </c>
      <c s="21" r="M675">
        <v>0</v>
      </c>
      <c s="3" r="N675"/>
      <c s="10" r="O675">
        <v>4.4</v>
      </c>
      <c s="13" r="P675">
        <v>0.084</v>
      </c>
      <c s="13" r="Q675">
        <v>3.8</v>
      </c>
      <c s="13" r="R675">
        <v>35.2</v>
      </c>
      <c s="13" r="S675">
        <v>0.06</v>
      </c>
      <c s="11" r="T675">
        <f>IF((O675=0),(W675*8),((R675/O675)*8))</f>
        <v>64</v>
      </c>
      <c s="11" r="U675">
        <f>IF((T675=0),0,(R675/T675))</f>
        <v>0.55</v>
      </c>
      <c s="4" r="V675"/>
      <c s="13" r="W675">
        <v>8</v>
      </c>
      <c s="24" r="X675">
        <v>0.319</v>
      </c>
    </row>
    <row r="676">
      <c s="16" r="A676">
        <v>40753.0833333333</v>
      </c>
      <c s="6" r="B676">
        <f>A676+time(5,0,0)</f>
        <v>40753.2916666667</v>
      </c>
      <c s="19" r="C676">
        <f>date(year(B676),month(B676),day(B676))</f>
        <v>40753</v>
      </c>
      <c s="17" r="D676">
        <f>hour(B676)</f>
        <v>7</v>
      </c>
      <c s="28" r="E676">
        <f>(8-G676)-M676</f>
        <v>6</v>
      </c>
      <c s="10" r="F676">
        <v>8</v>
      </c>
      <c s="21" r="G676">
        <v>2</v>
      </c>
      <c t="str" s="21" r="H676">
        <f>concat("AESbid:",(E676*1000))</f>
        <v>AESbid:6000</v>
      </c>
      <c t="str" s="21" r="I676">
        <f>concat("NYISOsched:",(F676*1000))</f>
        <v>NYISOsched:8000</v>
      </c>
      <c t="s" s="21" r="J676">
        <v>21</v>
      </c>
      <c t="str" s="21" r="K676">
        <f>concat("Planned:",(M676*1000))</f>
        <v>Planned:0</v>
      </c>
      <c t="str" s="5" r="L676">
        <f>concat("Settled:",(O676*1000))</f>
        <v>Settled:7116.7</v>
      </c>
      <c s="21" r="M676">
        <v>0</v>
      </c>
      <c s="3" r="N676"/>
      <c s="10" r="O676">
        <v>7.1167</v>
      </c>
      <c s="13" r="P676">
        <v>-0.72</v>
      </c>
      <c s="13" r="Q676">
        <v>-27.94</v>
      </c>
      <c s="13" r="R676">
        <v>56.93</v>
      </c>
      <c s="13" r="S676">
        <v>0.05</v>
      </c>
      <c s="11" r="T676">
        <f>IF((O676=0),(W676*8),((R676/O676)*8))</f>
        <v>63.9959531805472</v>
      </c>
      <c s="11" r="U676">
        <f>IF((T676=0),0,(R676/T676))</f>
        <v>0.8895875</v>
      </c>
      <c s="4" r="V676"/>
      <c s="13" r="W676">
        <v>8</v>
      </c>
      <c s="24" r="X676">
        <v>0.269</v>
      </c>
    </row>
    <row r="677">
      <c s="16" r="A677">
        <v>40753.125</v>
      </c>
      <c s="6" r="B677">
        <f>A677+time(5,0,0)</f>
        <v>40753.3333333333</v>
      </c>
      <c s="19" r="C677">
        <f>date(year(B677),month(B677),day(B677))</f>
        <v>40753</v>
      </c>
      <c s="17" r="D677">
        <f>hour(B677)</f>
        <v>8</v>
      </c>
      <c s="28" r="E677">
        <f>(8-G677)-M677</f>
        <v>6</v>
      </c>
      <c s="10" r="F677">
        <v>8</v>
      </c>
      <c s="21" r="G677">
        <v>2</v>
      </c>
      <c t="str" s="21" r="H677">
        <f>concat("AESbid:",(E677*1000))</f>
        <v>AESbid:6000</v>
      </c>
      <c t="str" s="21" r="I677">
        <f>concat("NYISOsched:",(F677*1000))</f>
        <v>NYISOsched:8000</v>
      </c>
      <c t="s" s="21" r="J677">
        <v>21</v>
      </c>
      <c t="str" s="21" r="K677">
        <f>concat("Planned:",(M677*1000))</f>
        <v>Planned:0</v>
      </c>
      <c t="str" s="5" r="L677">
        <f>concat("Settled:",(O677*1000))</f>
        <v>Settled:5533.299999999999</v>
      </c>
      <c s="21" r="M677">
        <v>0</v>
      </c>
      <c s="3" r="N677"/>
      <c s="10" r="O677">
        <v>5.5333</v>
      </c>
      <c s="13" r="P677">
        <v>-0.235</v>
      </c>
      <c s="13" r="Q677">
        <v>-9.23</v>
      </c>
      <c s="13" r="R677">
        <v>44.27</v>
      </c>
      <c s="13" r="S677">
        <v>0</v>
      </c>
      <c s="11" r="T677">
        <f>IF((O677=0),(W677*8),((R677/O677)*8))</f>
        <v>64.0052048506316</v>
      </c>
      <c s="11" r="U677">
        <f>IF((T677=0),0,(R677/T677))</f>
        <v>0.6916625</v>
      </c>
      <c s="4" r="V677"/>
      <c s="13" r="W677">
        <v>8</v>
      </c>
      <c s="24" r="X677">
        <v>0</v>
      </c>
    </row>
    <row r="678">
      <c s="16" r="A678">
        <v>40753.1666666667</v>
      </c>
      <c s="6" r="B678">
        <f>A678+time(5,0,0)</f>
        <v>40753.375</v>
      </c>
      <c s="19" r="C678">
        <f>date(year(B678),month(B678),day(B678))</f>
        <v>40753</v>
      </c>
      <c s="17" r="D678">
        <f>hour(B678)</f>
        <v>9</v>
      </c>
      <c s="28" r="E678">
        <f>(8-G678)-M678</f>
        <v>6</v>
      </c>
      <c s="10" r="F678">
        <v>8</v>
      </c>
      <c s="21" r="G678">
        <v>2</v>
      </c>
      <c t="str" s="21" r="H678">
        <f>concat("AESbid:",(E678*1000))</f>
        <v>AESbid:6000</v>
      </c>
      <c t="str" s="21" r="I678">
        <f>concat("NYISOsched:",(F678*1000))</f>
        <v>NYISOsched:8000</v>
      </c>
      <c t="s" s="21" r="J678">
        <v>21</v>
      </c>
      <c t="str" s="21" r="K678">
        <f>concat("Planned:",(M678*1000))</f>
        <v>Planned:0</v>
      </c>
      <c t="str" s="5" r="L678">
        <f>concat("Settled:",(O678*1000))</f>
        <v>Settled:7191.7</v>
      </c>
      <c s="21" r="M678">
        <v>0</v>
      </c>
      <c s="3" r="N678"/>
      <c s="10" r="O678">
        <v>7.1917</v>
      </c>
      <c s="13" r="P678">
        <v>-0.007</v>
      </c>
      <c s="13" r="Q678">
        <v>-0.27</v>
      </c>
      <c s="13" r="R678">
        <v>57.53</v>
      </c>
      <c s="13" r="S678">
        <v>0.14</v>
      </c>
      <c s="11" r="T678">
        <f>IF((O678=0),(W678*8),((R678/O678)*8))</f>
        <v>63.9959953835672</v>
      </c>
      <c s="11" r="U678">
        <f>IF((T678=0),0,(R678/T678))</f>
        <v>0.8989625</v>
      </c>
      <c s="4" r="V678"/>
      <c s="13" r="W678">
        <v>8</v>
      </c>
      <c s="24" r="X678">
        <v>0.811</v>
      </c>
    </row>
    <row r="679">
      <c s="16" r="A679">
        <v>40753.2083333333</v>
      </c>
      <c s="6" r="B679">
        <f>A679+time(5,0,0)</f>
        <v>40753.4166666667</v>
      </c>
      <c s="19" r="C679">
        <f>date(year(B679),month(B679),day(B679))</f>
        <v>40753</v>
      </c>
      <c s="17" r="D679">
        <f>hour(B679)</f>
        <v>10</v>
      </c>
      <c s="28" r="E679">
        <f>(8-G679)-M679</f>
        <v>8</v>
      </c>
      <c s="10" r="F679">
        <v>8</v>
      </c>
      <c s="21" r="G679">
        <v>0</v>
      </c>
      <c t="str" s="21" r="H679">
        <f>concat("AESbid:",(E679*1000))</f>
        <v>AESbid:8000</v>
      </c>
      <c t="str" s="21" r="I679">
        <f>concat("NYISOsched:",(F679*1000))</f>
        <v>NYISOsched:8000</v>
      </c>
      <c t="s" s="21" r="J679">
        <v>21</v>
      </c>
      <c t="str" s="21" r="K679">
        <f>concat("Planned:",(M679*1000))</f>
        <v>Planned:0</v>
      </c>
      <c t="str" s="5" r="L679">
        <f>concat("Settled:",(O679*1000))</f>
        <v>Settled:7108.3</v>
      </c>
      <c s="21" r="M679">
        <v>0</v>
      </c>
      <c s="3" r="N679"/>
      <c s="10" r="O679">
        <v>7.1083</v>
      </c>
      <c s="13" r="P679">
        <v>-0.598</v>
      </c>
      <c s="13" r="Q679">
        <v>-24.52</v>
      </c>
      <c s="13" r="R679">
        <v>61.46</v>
      </c>
      <c s="13" r="S679">
        <v>0.02</v>
      </c>
      <c s="11" r="T679">
        <f>IF((O679=0),(W679*8),((R679/O679)*8))</f>
        <v>69.1698437038392</v>
      </c>
      <c s="11" r="U679">
        <f>IF((T679=0),0,(R679/T679))</f>
        <v>0.8885375</v>
      </c>
      <c s="4" r="V679"/>
      <c s="13" r="W679">
        <v>8</v>
      </c>
      <c s="24" r="X679">
        <v>0.091</v>
      </c>
    </row>
    <row r="680">
      <c s="16" r="A680">
        <v>40753.25</v>
      </c>
      <c s="6" r="B680">
        <f>A680+time(5,0,0)</f>
        <v>40753.4583333333</v>
      </c>
      <c s="19" r="C680">
        <f>date(year(B680),month(B680),day(B680))</f>
        <v>40753</v>
      </c>
      <c s="17" r="D680">
        <f>hour(B680)</f>
        <v>11</v>
      </c>
      <c s="28" r="E680">
        <f>(8-G680)-M680</f>
        <v>4</v>
      </c>
      <c s="10" r="F680">
        <v>8</v>
      </c>
      <c s="21" r="G680">
        <v>4</v>
      </c>
      <c t="str" s="21" r="H680">
        <f>concat("AESbid:",(E680*1000))</f>
        <v>AESbid:4000</v>
      </c>
      <c t="str" s="21" r="I680">
        <f>concat("NYISOsched:",(F680*1000))</f>
        <v>NYISOsched:8000</v>
      </c>
      <c t="s" s="21" r="J680">
        <v>21</v>
      </c>
      <c t="str" s="21" r="K680">
        <f>concat("Planned:",(M680*1000))</f>
        <v>Planned:0</v>
      </c>
      <c t="str" s="5" r="L680">
        <f>concat("Settled:",(O680*1000))</f>
        <v>Settled:4566.7</v>
      </c>
      <c s="21" r="M680">
        <v>0</v>
      </c>
      <c s="3" r="N680"/>
      <c s="10" r="O680">
        <v>4.5667</v>
      </c>
      <c s="13" r="P680">
        <v>-0.545</v>
      </c>
      <c s="13" r="Q680">
        <v>-20.74</v>
      </c>
      <c s="13" r="R680">
        <v>68.26</v>
      </c>
      <c s="13" r="S680">
        <v>0.05</v>
      </c>
      <c s="11" r="T680">
        <f>IF((O680=0),(W680*8),((R680/O680)*8))</f>
        <v>119.578689206648</v>
      </c>
      <c s="11" r="U680">
        <f>IF((T680=0),0,(R680/T680))</f>
        <v>0.5708375</v>
      </c>
      <c s="4" r="V680"/>
      <c s="13" r="W680">
        <v>15</v>
      </c>
      <c s="24" r="X680">
        <v>0.295</v>
      </c>
    </row>
    <row r="681">
      <c s="16" r="A681">
        <v>40753.2916666667</v>
      </c>
      <c s="6" r="B681">
        <f>A681+time(5,0,0)</f>
        <v>40753.5</v>
      </c>
      <c s="19" r="C681">
        <f>date(year(B681),month(B681),day(B681))</f>
        <v>40753</v>
      </c>
      <c s="17" r="D681">
        <f>hour(B681)</f>
        <v>12</v>
      </c>
      <c s="28" r="E681">
        <f>(8-G681)-M681</f>
        <v>4</v>
      </c>
      <c s="10" r="F681">
        <v>8</v>
      </c>
      <c s="21" r="G681">
        <v>4</v>
      </c>
      <c t="str" s="21" r="H681">
        <f>concat("AESbid:",(E681*1000))</f>
        <v>AESbid:4000</v>
      </c>
      <c t="str" s="21" r="I681">
        <f>concat("NYISOsched:",(F681*1000))</f>
        <v>NYISOsched:8000</v>
      </c>
      <c t="s" s="21" r="J681">
        <v>21</v>
      </c>
      <c t="str" s="21" r="K681">
        <f>concat("Planned:",(M681*1000))</f>
        <v>Planned:0</v>
      </c>
      <c t="str" s="5" r="L681">
        <f>concat("Settled:",(O681*1000))</f>
        <v>Settled:4000</v>
      </c>
      <c s="21" r="M681">
        <v>0</v>
      </c>
      <c s="3" r="N681"/>
      <c s="10" r="O681">
        <v>4</v>
      </c>
      <c s="13" r="P681">
        <v>-0.233</v>
      </c>
      <c s="13" r="Q681">
        <v>-8.78</v>
      </c>
      <c s="13" r="R681">
        <v>35.59</v>
      </c>
      <c s="13" r="S681">
        <v>0.07</v>
      </c>
      <c s="11" r="T681">
        <f>IF((O681=0),(W681*8),((R681/O681)*8))</f>
        <v>71.18</v>
      </c>
      <c s="11" r="U681">
        <f>IF((T681=0),0,(R681/T681))</f>
        <v>0.5</v>
      </c>
      <c s="4" r="V681"/>
      <c s="13" r="W681">
        <v>8.37</v>
      </c>
      <c s="24" r="X681">
        <v>0.379</v>
      </c>
    </row>
    <row r="682">
      <c s="16" r="A682">
        <v>40753.3333333333</v>
      </c>
      <c s="6" r="B682">
        <f>A682+time(5,0,0)</f>
        <v>40753.5416666667</v>
      </c>
      <c s="19" r="C682">
        <f>date(year(B682),month(B682),day(B682))</f>
        <v>40753</v>
      </c>
      <c s="17" r="D682">
        <f>hour(B682)</f>
        <v>13</v>
      </c>
      <c s="28" r="E682">
        <f>(8-G682)-M682</f>
        <v>4</v>
      </c>
      <c s="10" r="F682">
        <v>8</v>
      </c>
      <c s="21" r="G682">
        <v>4</v>
      </c>
      <c t="str" s="21" r="H682">
        <f>concat("AESbid:",(E682*1000))</f>
        <v>AESbid:4000</v>
      </c>
      <c t="str" s="21" r="I682">
        <f>concat("NYISOsched:",(F682*1000))</f>
        <v>NYISOsched:8000</v>
      </c>
      <c t="s" s="21" r="J682">
        <v>21</v>
      </c>
      <c t="str" s="21" r="K682">
        <f>concat("Planned:",(M682*1000))</f>
        <v>Planned:0</v>
      </c>
      <c t="str" s="5" r="L682">
        <f>concat("Settled:",(O682*1000))</f>
        <v>Settled:4000</v>
      </c>
      <c s="21" r="M682">
        <v>0</v>
      </c>
      <c s="3" r="N682"/>
      <c s="10" r="O682">
        <v>4</v>
      </c>
      <c s="13" r="P682">
        <v>-0.321</v>
      </c>
      <c s="13" r="Q682">
        <v>-10.41</v>
      </c>
      <c s="13" r="R682">
        <v>48</v>
      </c>
      <c s="13" r="S682">
        <v>0.07</v>
      </c>
      <c s="11" r="T682">
        <f>IF((O682=0),(W682*8),((R682/O682)*8))</f>
        <v>96</v>
      </c>
      <c s="11" r="U682">
        <f>IF((T682=0),0,(R682/T682))</f>
        <v>0.5</v>
      </c>
      <c s="4" r="V682"/>
      <c s="13" r="W682">
        <v>12</v>
      </c>
      <c s="24" r="X682">
        <v>0.382</v>
      </c>
    </row>
    <row r="683">
      <c s="16" r="A683">
        <v>40753.375</v>
      </c>
      <c s="6" r="B683">
        <f>A683+time(5,0,0)</f>
        <v>40753.5833333333</v>
      </c>
      <c s="19" r="C683">
        <f>date(year(B683),month(B683),day(B683))</f>
        <v>40753</v>
      </c>
      <c s="17" r="D683">
        <f>hour(B683)</f>
        <v>14</v>
      </c>
      <c s="28" r="E683">
        <f>(8-G683)-M683</f>
        <v>4</v>
      </c>
      <c s="10" r="F683">
        <v>8</v>
      </c>
      <c s="21" r="G683">
        <v>4</v>
      </c>
      <c t="str" s="21" r="H683">
        <f>concat("AESbid:",(E683*1000))</f>
        <v>AESbid:4000</v>
      </c>
      <c t="str" s="21" r="I683">
        <f>concat("NYISOsched:",(F683*1000))</f>
        <v>NYISOsched:8000</v>
      </c>
      <c t="s" s="21" r="J683">
        <v>21</v>
      </c>
      <c t="str" s="21" r="K683">
        <f>concat("Planned:",(M683*1000))</f>
        <v>Planned:0</v>
      </c>
      <c t="str" s="5" r="L683">
        <f>concat("Settled:",(O683*1000))</f>
        <v>Settled:3966.7</v>
      </c>
      <c s="21" r="M683">
        <v>0</v>
      </c>
      <c s="3" r="N683"/>
      <c s="10" r="O683">
        <v>3.9667</v>
      </c>
      <c s="13" r="P683">
        <v>-0.389</v>
      </c>
      <c s="13" r="Q683">
        <v>-13.99</v>
      </c>
      <c s="13" r="R683">
        <v>47.6</v>
      </c>
      <c s="13" r="S683">
        <v>0.05</v>
      </c>
      <c s="11" r="T683">
        <f>IF((O683=0),(W683*8),((R683/O683)*8))</f>
        <v>95.99919328409</v>
      </c>
      <c s="11" r="U683">
        <f>IF((T683=0),0,(R683/T683))</f>
        <v>0.4958375</v>
      </c>
      <c s="4" r="V683"/>
      <c s="13" r="W683">
        <v>12</v>
      </c>
      <c s="24" r="X683">
        <v>0.314</v>
      </c>
    </row>
    <row r="684">
      <c s="16" r="A684">
        <v>40753.4166666667</v>
      </c>
      <c s="6" r="B684">
        <f>A684+time(5,0,0)</f>
        <v>40753.625</v>
      </c>
      <c s="19" r="C684">
        <f>date(year(B684),month(B684),day(B684))</f>
        <v>40753</v>
      </c>
      <c s="17" r="D684">
        <f>hour(B684)</f>
        <v>15</v>
      </c>
      <c s="28" r="E684">
        <f>(8-G684)-M684</f>
        <v>4</v>
      </c>
      <c s="10" r="F684">
        <v>8</v>
      </c>
      <c s="21" r="G684">
        <v>4</v>
      </c>
      <c t="str" s="21" r="H684">
        <f>concat("AESbid:",(E684*1000))</f>
        <v>AESbid:4000</v>
      </c>
      <c t="str" s="21" r="I684">
        <f>concat("NYISOsched:",(F684*1000))</f>
        <v>NYISOsched:8000</v>
      </c>
      <c t="s" s="21" r="J684">
        <v>21</v>
      </c>
      <c t="str" s="21" r="K684">
        <f>concat("Planned:",(M684*1000))</f>
        <v>Planned:0</v>
      </c>
      <c t="str" s="5" r="L684">
        <f>concat("Settled:",(O684*1000))</f>
        <v>Settled:2216.7</v>
      </c>
      <c s="21" r="M684">
        <v>0</v>
      </c>
      <c s="3" r="N684"/>
      <c s="10" r="O684">
        <v>2.2167</v>
      </c>
      <c s="13" r="P684">
        <v>-0.189</v>
      </c>
      <c s="13" r="Q684">
        <v>-7.59</v>
      </c>
      <c s="13" r="R684">
        <v>27.93</v>
      </c>
      <c s="13" r="S684">
        <v>0.02</v>
      </c>
      <c s="11" r="T684">
        <f>IF((O684=0),(W684*8),((R684/O684)*8))</f>
        <v>100.79848423332</v>
      </c>
      <c s="11" r="U684">
        <f>IF((T684=0),0,(R684/T684))</f>
        <v>0.2770875</v>
      </c>
      <c s="4" r="V684"/>
      <c s="13" r="W684">
        <v>19.12</v>
      </c>
      <c s="24" r="X684">
        <v>0.101</v>
      </c>
    </row>
    <row r="685">
      <c s="16" r="A685">
        <v>40753.4583333333</v>
      </c>
      <c s="6" r="B685">
        <f>A685+time(5,0,0)</f>
        <v>40753.6666666667</v>
      </c>
      <c s="19" r="C685">
        <f>date(year(B685),month(B685),day(B685))</f>
        <v>40753</v>
      </c>
      <c s="17" r="D685">
        <f>hour(B685)</f>
        <v>16</v>
      </c>
      <c s="28" r="E685">
        <f>(8-G685)-M685</f>
        <v>8</v>
      </c>
      <c s="10" r="F685">
        <v>8</v>
      </c>
      <c s="21" r="G685">
        <v>0</v>
      </c>
      <c t="str" s="21" r="H685">
        <f>concat("AESbid:",(E685*1000))</f>
        <v>AESbid:8000</v>
      </c>
      <c t="str" s="21" r="I685">
        <f>concat("NYISOsched:",(F685*1000))</f>
        <v>NYISOsched:8000</v>
      </c>
      <c t="s" s="21" r="J685">
        <v>21</v>
      </c>
      <c t="str" s="21" r="K685">
        <f>concat("Planned:",(M685*1000))</f>
        <v>Planned:0</v>
      </c>
      <c t="str" s="5" r="L685">
        <f>concat("Settled:",(O685*1000))</f>
        <v>Settled:5125</v>
      </c>
      <c s="21" r="M685">
        <v>0</v>
      </c>
      <c s="3" r="N685"/>
      <c s="10" r="O685">
        <v>5.125</v>
      </c>
      <c s="13" r="P685">
        <v>-0.245</v>
      </c>
      <c s="13" r="Q685">
        <v>-9.76</v>
      </c>
      <c s="13" r="R685">
        <v>102.5</v>
      </c>
      <c s="13" r="S685">
        <v>0</v>
      </c>
      <c s="11" r="T685">
        <f>IF((O685=0),(W685*8),((R685/O685)*8))</f>
        <v>160</v>
      </c>
      <c s="11" r="U685">
        <f>IF((T685=0),0,(R685/T685))</f>
        <v>0.640625</v>
      </c>
      <c s="4" r="V685"/>
      <c s="13" r="W685">
        <v>20</v>
      </c>
      <c s="24" r="X685">
        <v>0</v>
      </c>
    </row>
    <row r="686">
      <c s="16" r="A686">
        <v>40753.5</v>
      </c>
      <c s="6" r="B686">
        <f>A686+time(5,0,0)</f>
        <v>40753.7083333333</v>
      </c>
      <c s="19" r="C686">
        <f>date(year(B686),month(B686),day(B686))</f>
        <v>40753</v>
      </c>
      <c s="17" r="D686">
        <f>hour(B686)</f>
        <v>17</v>
      </c>
      <c s="28" r="E686">
        <f>(8-G686)-M686</f>
        <v>8</v>
      </c>
      <c s="10" r="F686">
        <v>8</v>
      </c>
      <c s="21" r="G686">
        <v>0</v>
      </c>
      <c t="str" s="21" r="H686">
        <f>concat("AESbid:",(E686*1000))</f>
        <v>AESbid:8000</v>
      </c>
      <c t="str" s="21" r="I686">
        <f>concat("NYISOsched:",(F686*1000))</f>
        <v>NYISOsched:8000</v>
      </c>
      <c t="s" s="21" r="J686">
        <v>21</v>
      </c>
      <c t="str" s="21" r="K686">
        <f>concat("Planned:",(M686*1000))</f>
        <v>Planned:0</v>
      </c>
      <c t="str" s="5" r="L686">
        <f>concat("Settled:",(O686*1000))</f>
        <v>Settled:6283.299999999999</v>
      </c>
      <c s="21" r="M686">
        <v>0</v>
      </c>
      <c s="3" r="N686"/>
      <c s="10" r="O686">
        <v>6.2833</v>
      </c>
      <c s="13" r="P686">
        <v>-0.247</v>
      </c>
      <c s="13" r="Q686">
        <v>-10.11</v>
      </c>
      <c s="13" r="R686">
        <v>125.67</v>
      </c>
      <c s="13" r="S686">
        <v>0</v>
      </c>
      <c s="11" r="T686">
        <f>IF((O686=0),(W686*8),((R686/O686)*8))</f>
        <v>160.005092865214</v>
      </c>
      <c s="11" r="U686">
        <f>IF((T686=0),0,(R686/T686))</f>
        <v>0.7854125</v>
      </c>
      <c s="4" r="V686"/>
      <c s="13" r="W686">
        <v>20</v>
      </c>
      <c s="24" r="X686">
        <v>0</v>
      </c>
    </row>
    <row r="687">
      <c s="16" r="A687">
        <v>40753.5416666667</v>
      </c>
      <c s="6" r="B687">
        <f>A687+time(5,0,0)</f>
        <v>40753.75</v>
      </c>
      <c s="19" r="C687">
        <f>date(year(B687),month(B687),day(B687))</f>
        <v>40753</v>
      </c>
      <c s="17" r="D687">
        <f>hour(B687)</f>
        <v>18</v>
      </c>
      <c s="28" r="E687">
        <f>(8-G687)-M687</f>
        <v>8</v>
      </c>
      <c s="10" r="F687">
        <v>8</v>
      </c>
      <c s="21" r="G687">
        <v>0</v>
      </c>
      <c t="str" s="21" r="H687">
        <f>concat("AESbid:",(E687*1000))</f>
        <v>AESbid:8000</v>
      </c>
      <c t="str" s="21" r="I687">
        <f>concat("NYISOsched:",(F687*1000))</f>
        <v>NYISOsched:8000</v>
      </c>
      <c t="s" s="21" r="J687">
        <v>21</v>
      </c>
      <c t="str" s="21" r="K687">
        <f>concat("Planned:",(M687*1000))</f>
        <v>Planned:0</v>
      </c>
      <c t="str" s="5" r="L687">
        <f>concat("Settled:",(O687*1000))</f>
        <v>Settled:7750</v>
      </c>
      <c s="21" r="M687">
        <v>0</v>
      </c>
      <c s="3" r="N687"/>
      <c s="10" r="O687">
        <v>7.75</v>
      </c>
      <c s="13" r="P687">
        <v>0.641</v>
      </c>
      <c s="13" r="Q687">
        <v>28.54</v>
      </c>
      <c s="13" r="R687">
        <v>155</v>
      </c>
      <c s="13" r="S687">
        <v>0.21</v>
      </c>
      <c s="11" r="T687">
        <f>IF((O687=0),(W687*8),((R687/O687)*8))</f>
        <v>160</v>
      </c>
      <c s="11" r="U687">
        <f>IF((T687=0),0,(R687/T687))</f>
        <v>0.96875</v>
      </c>
      <c s="4" r="V687"/>
      <c s="13" r="W687">
        <v>20</v>
      </c>
      <c s="24" r="X687">
        <v>1.195</v>
      </c>
    </row>
    <row r="688">
      <c s="16" r="A688">
        <v>40753.5833333333</v>
      </c>
      <c s="6" r="B688">
        <f>A688+time(5,0,0)</f>
        <v>40753.7916666667</v>
      </c>
      <c s="19" r="C688">
        <f>date(year(B688),month(B688),day(B688))</f>
        <v>40753</v>
      </c>
      <c s="17" r="D688">
        <f>hour(B688)</f>
        <v>19</v>
      </c>
      <c s="28" r="E688">
        <f>(8-G688)-M688</f>
        <v>8</v>
      </c>
      <c s="10" r="F688">
        <v>8</v>
      </c>
      <c s="21" r="G688">
        <v>0</v>
      </c>
      <c t="str" s="21" r="H688">
        <f>concat("AESbid:",(E688*1000))</f>
        <v>AESbid:8000</v>
      </c>
      <c t="str" s="21" r="I688">
        <f>concat("NYISOsched:",(F688*1000))</f>
        <v>NYISOsched:8000</v>
      </c>
      <c t="s" s="21" r="J688">
        <v>21</v>
      </c>
      <c t="str" s="21" r="K688">
        <f>concat("Planned:",(M688*1000))</f>
        <v>Planned:0</v>
      </c>
      <c t="str" s="5" r="L688">
        <f>concat("Settled:",(O688*1000))</f>
        <v>Settled:8000</v>
      </c>
      <c s="21" r="M688">
        <v>0</v>
      </c>
      <c s="3" r="N688"/>
      <c s="10" r="O688">
        <v>8</v>
      </c>
      <c s="13" r="P688">
        <v>-0.485</v>
      </c>
      <c s="13" r="Q688">
        <v>-26.94</v>
      </c>
      <c s="13" r="R688">
        <v>160</v>
      </c>
      <c s="13" r="S688">
        <v>0.03</v>
      </c>
      <c s="11" r="T688">
        <f>IF((O688=0),(W688*8),((R688/O688)*8))</f>
        <v>160</v>
      </c>
      <c s="11" r="U688">
        <f>IF((T688=0),0,(R688/T688))</f>
        <v>1</v>
      </c>
      <c s="4" r="V688"/>
      <c s="13" r="W688">
        <v>20</v>
      </c>
      <c s="24" r="X688">
        <v>0.146</v>
      </c>
    </row>
    <row r="689">
      <c s="16" r="A689">
        <v>40753.625</v>
      </c>
      <c s="6" r="B689">
        <f>A689+time(5,0,0)</f>
        <v>40753.8333333333</v>
      </c>
      <c s="19" r="C689">
        <f>date(year(B689),month(B689),day(B689))</f>
        <v>40753</v>
      </c>
      <c s="17" r="D689">
        <f>hour(B689)</f>
        <v>20</v>
      </c>
      <c s="28" r="E689">
        <f>(8-G689)-M689</f>
        <v>8</v>
      </c>
      <c s="10" r="F689">
        <v>8</v>
      </c>
      <c s="21" r="G689">
        <v>0</v>
      </c>
      <c t="str" s="21" r="H689">
        <f>concat("AESbid:",(E689*1000))</f>
        <v>AESbid:8000</v>
      </c>
      <c t="str" s="21" r="I689">
        <f>concat("NYISOsched:",(F689*1000))</f>
        <v>NYISOsched:8000</v>
      </c>
      <c t="s" s="21" r="J689">
        <v>21</v>
      </c>
      <c t="str" s="21" r="K689">
        <f>concat("Planned:",(M689*1000))</f>
        <v>Planned:0</v>
      </c>
      <c t="str" s="5" r="L689">
        <f>concat("Settled:",(O689*1000))</f>
        <v>Settled:8000</v>
      </c>
      <c s="21" r="M689">
        <v>0</v>
      </c>
      <c s="3" r="N689"/>
      <c s="10" r="O689">
        <v>8</v>
      </c>
      <c s="13" r="P689">
        <v>-0.068</v>
      </c>
      <c s="13" r="Q689">
        <v>-3.53</v>
      </c>
      <c s="13" r="R689">
        <v>160</v>
      </c>
      <c s="13" r="S689">
        <v>0.07</v>
      </c>
      <c s="11" r="T689">
        <f>IF((O689=0),(W689*8),((R689/O689)*8))</f>
        <v>160</v>
      </c>
      <c s="11" r="U689">
        <f>IF((T689=0),0,(R689/T689))</f>
        <v>1</v>
      </c>
      <c s="4" r="V689"/>
      <c s="13" r="W689">
        <v>20</v>
      </c>
      <c s="24" r="X689">
        <v>0.374</v>
      </c>
    </row>
    <row r="690">
      <c s="16" r="A690">
        <v>40753.6666666667</v>
      </c>
      <c s="6" r="B690">
        <f>A690+time(5,0,0)</f>
        <v>40753.875</v>
      </c>
      <c s="19" r="C690">
        <f>date(year(B690),month(B690),day(B690))</f>
        <v>40753</v>
      </c>
      <c s="17" r="D690">
        <f>hour(B690)</f>
        <v>21</v>
      </c>
      <c s="28" r="E690">
        <f>(8-G690)-M690</f>
        <v>8</v>
      </c>
      <c s="10" r="F690">
        <v>8</v>
      </c>
      <c s="21" r="G690">
        <v>0</v>
      </c>
      <c t="str" s="21" r="H690">
        <f>concat("AESbid:",(E690*1000))</f>
        <v>AESbid:8000</v>
      </c>
      <c t="str" s="21" r="I690">
        <f>concat("NYISOsched:",(F690*1000))</f>
        <v>NYISOsched:8000</v>
      </c>
      <c t="s" s="21" r="J690">
        <v>21</v>
      </c>
      <c t="str" s="21" r="K690">
        <f>concat("Planned:",(M690*1000))</f>
        <v>Planned:0</v>
      </c>
      <c t="str" s="5" r="L690">
        <f>concat("Settled:",(O690*1000))</f>
        <v>Settled:8000</v>
      </c>
      <c s="21" r="M690">
        <v>0</v>
      </c>
      <c s="3" r="N690"/>
      <c s="10" r="O690">
        <v>8</v>
      </c>
      <c s="13" r="P690">
        <v>-0.742</v>
      </c>
      <c s="13" r="Q690">
        <v>-24.78</v>
      </c>
      <c s="13" r="R690">
        <v>96.7</v>
      </c>
      <c s="13" r="S690">
        <v>0.08</v>
      </c>
      <c s="11" r="T690">
        <f>IF((O690=0),(W690*8),((R690/O690)*8))</f>
        <v>96.7</v>
      </c>
      <c s="11" r="U690">
        <f>IF((T690=0),0,(R690/T690))</f>
        <v>1</v>
      </c>
      <c s="4" r="V690"/>
      <c s="13" r="W690">
        <v>20</v>
      </c>
      <c s="24" r="X690">
        <v>0.468</v>
      </c>
    </row>
    <row r="691">
      <c s="16" r="A691">
        <v>40753.7083333333</v>
      </c>
      <c s="6" r="B691">
        <f>A691+time(5,0,0)</f>
        <v>40753.9166666667</v>
      </c>
      <c s="19" r="C691">
        <f>date(year(B691),month(B691),day(B691))</f>
        <v>40753</v>
      </c>
      <c s="17" r="D691">
        <f>hour(B691)</f>
        <v>22</v>
      </c>
      <c s="28" r="E691">
        <f>(8-G691)-M691</f>
        <v>8</v>
      </c>
      <c s="10" r="F691">
        <v>8</v>
      </c>
      <c s="21" r="G691">
        <v>0</v>
      </c>
      <c t="str" s="21" r="H691">
        <f>concat("AESbid:",(E691*1000))</f>
        <v>AESbid:8000</v>
      </c>
      <c t="str" s="21" r="I691">
        <f>concat("NYISOsched:",(F691*1000))</f>
        <v>NYISOsched:8000</v>
      </c>
      <c t="s" s="21" r="J691">
        <v>21</v>
      </c>
      <c t="str" s="21" r="K691">
        <f>concat("Planned:",(M691*1000))</f>
        <v>Planned:0</v>
      </c>
      <c t="str" s="5" r="L691">
        <f>concat("Settled:",(O691*1000))</f>
        <v>Settled:8000</v>
      </c>
      <c s="21" r="M691">
        <v>0</v>
      </c>
      <c s="3" r="N691"/>
      <c s="10" r="O691">
        <v>8</v>
      </c>
      <c s="13" r="P691">
        <v>-0.389</v>
      </c>
      <c s="13" r="Q691">
        <v>-15.61</v>
      </c>
      <c s="13" r="R691">
        <v>116.72</v>
      </c>
      <c s="13" r="S691">
        <v>0.03</v>
      </c>
      <c s="11" r="T691">
        <f>IF((O691=0),(W691*8),((R691/O691)*8))</f>
        <v>116.72</v>
      </c>
      <c s="11" r="U691">
        <f>IF((T691=0),0,(R691/T691))</f>
        <v>1</v>
      </c>
      <c s="4" r="V691"/>
      <c s="13" r="W691">
        <v>20</v>
      </c>
      <c s="24" r="X691">
        <v>0.197</v>
      </c>
    </row>
    <row r="692">
      <c s="16" r="A692">
        <v>40753.75</v>
      </c>
      <c s="6" r="B692">
        <f>A692+time(5,0,0)</f>
        <v>40753.9583333333</v>
      </c>
      <c s="19" r="C692">
        <f>date(year(B692),month(B692),day(B692))</f>
        <v>40753</v>
      </c>
      <c s="17" r="D692">
        <f>hour(B692)</f>
        <v>23</v>
      </c>
      <c s="28" r="E692">
        <f>(8-G692)-M692</f>
        <v>8</v>
      </c>
      <c s="10" r="F692">
        <v>8</v>
      </c>
      <c s="21" r="G692">
        <v>0</v>
      </c>
      <c t="str" s="21" r="H692">
        <f>concat("AESbid:",(E692*1000))</f>
        <v>AESbid:8000</v>
      </c>
      <c t="str" s="21" r="I692">
        <f>concat("NYISOsched:",(F692*1000))</f>
        <v>NYISOsched:8000</v>
      </c>
      <c t="s" s="21" r="J692">
        <v>21</v>
      </c>
      <c t="str" s="21" r="K692">
        <f>concat("Planned:",(M692*1000))</f>
        <v>Planned:0</v>
      </c>
      <c t="str" s="5" r="L692">
        <f>concat("Settled:",(O692*1000))</f>
        <v>Settled:8000</v>
      </c>
      <c s="21" r="M692">
        <v>0</v>
      </c>
      <c s="3" r="N692"/>
      <c s="10" r="O692">
        <v>8</v>
      </c>
      <c s="13" r="P692">
        <v>-0.326</v>
      </c>
      <c s="13" r="Q692">
        <v>-13.71</v>
      </c>
      <c s="13" r="R692">
        <v>160</v>
      </c>
      <c s="13" r="S692">
        <v>0.06</v>
      </c>
      <c s="11" r="T692">
        <f>IF((O692=0),(W692*8),((R692/O692)*8))</f>
        <v>160</v>
      </c>
      <c s="11" r="U692">
        <f>IF((T692=0),0,(R692/T692))</f>
        <v>1</v>
      </c>
      <c s="4" r="V692"/>
      <c s="13" r="W692">
        <v>20</v>
      </c>
      <c s="24" r="X692">
        <v>0.341</v>
      </c>
    </row>
    <row r="693">
      <c s="16" r="A693">
        <v>40753.7916666667</v>
      </c>
      <c s="19" r="B693">
        <f>A693+time(5,0,0)</f>
        <v>40754</v>
      </c>
      <c s="19" r="C693">
        <f>date(year(B693),month(B693),day(B693))</f>
        <v>40754</v>
      </c>
      <c s="17" r="D693">
        <f>hour(B693)</f>
        <v>0</v>
      </c>
      <c s="28" r="E693">
        <f>(8-G693)-M693</f>
        <v>8</v>
      </c>
      <c s="10" r="F693">
        <v>8</v>
      </c>
      <c s="21" r="G693">
        <v>0</v>
      </c>
      <c t="str" s="21" r="H693">
        <f>concat("AESbid:",(E693*1000))</f>
        <v>AESbid:8000</v>
      </c>
      <c t="str" s="21" r="I693">
        <f>concat("NYISOsched:",(F693*1000))</f>
        <v>NYISOsched:8000</v>
      </c>
      <c t="s" s="21" r="J693">
        <v>21</v>
      </c>
      <c t="str" s="21" r="K693">
        <f>concat("Planned:",(M693*1000))</f>
        <v>Planned:0</v>
      </c>
      <c t="str" s="5" r="L693">
        <f>concat("Settled:",(O693*1000))</f>
        <v>Settled:8000</v>
      </c>
      <c s="21" r="M693">
        <v>0</v>
      </c>
      <c s="3" r="N693"/>
      <c s="10" r="O693">
        <v>8</v>
      </c>
      <c s="13" r="P693">
        <v>-0.13</v>
      </c>
      <c s="13" r="Q693">
        <v>-5.37</v>
      </c>
      <c s="13" r="R693">
        <v>156.15</v>
      </c>
      <c s="13" r="S693">
        <v>0.1</v>
      </c>
      <c s="11" r="T693">
        <f>IF((O693=0),(W693*8),((R693/O693)*8))</f>
        <v>156.15</v>
      </c>
      <c s="11" r="U693">
        <f>IF((T693=0),0,(R693/T693))</f>
        <v>1</v>
      </c>
      <c s="4" r="V693"/>
      <c s="13" r="W693">
        <v>20</v>
      </c>
      <c s="24" r="X693">
        <v>0.588</v>
      </c>
    </row>
    <row r="694">
      <c s="16" r="A694">
        <v>40753.8333333333</v>
      </c>
      <c s="6" r="B694">
        <f>A694+time(5,0,0)</f>
        <v>40754.0416666667</v>
      </c>
      <c s="19" r="C694">
        <f>date(year(B694),month(B694),day(B694))</f>
        <v>40754</v>
      </c>
      <c s="17" r="D694">
        <f>hour(B694)</f>
        <v>1</v>
      </c>
      <c s="28" r="E694">
        <f>(8-G694)-M694</f>
        <v>8</v>
      </c>
      <c s="10" r="F694">
        <v>8</v>
      </c>
      <c s="21" r="G694">
        <v>0</v>
      </c>
      <c t="str" s="21" r="H694">
        <f>concat("AESbid:",(E694*1000))</f>
        <v>AESbid:8000</v>
      </c>
      <c t="str" s="21" r="I694">
        <f>concat("NYISOsched:",(F694*1000))</f>
        <v>NYISOsched:8000</v>
      </c>
      <c t="s" s="21" r="J694">
        <v>21</v>
      </c>
      <c t="str" s="21" r="K694">
        <f>concat("Planned:",(M694*1000))</f>
        <v>Planned:0</v>
      </c>
      <c t="str" s="5" r="L694">
        <f>concat("Settled:",(O694*1000))</f>
        <v>Settled:8000</v>
      </c>
      <c s="21" r="M694">
        <v>0</v>
      </c>
      <c s="3" r="N694"/>
      <c s="10" r="O694">
        <v>8</v>
      </c>
      <c s="13" r="P694">
        <v>-0.358</v>
      </c>
      <c s="13" r="Q694">
        <v>-14.11</v>
      </c>
      <c s="13" r="R694">
        <v>152</v>
      </c>
      <c s="13" r="S694">
        <v>0.12</v>
      </c>
      <c s="11" r="T694">
        <f>IF((O694=0),(W694*8),((R694/O694)*8))</f>
        <v>152</v>
      </c>
      <c s="11" r="U694">
        <f>IF((T694=0),0,(R694/T694))</f>
        <v>1</v>
      </c>
      <c s="4" r="V694"/>
      <c s="13" r="W694">
        <v>20</v>
      </c>
      <c s="24" r="X694">
        <v>0.691</v>
      </c>
    </row>
    <row r="695">
      <c s="16" r="A695">
        <v>40753.875</v>
      </c>
      <c s="6" r="B695">
        <f>A695+time(5,0,0)</f>
        <v>40754.0833333333</v>
      </c>
      <c s="19" r="C695">
        <f>date(year(B695),month(B695),day(B695))</f>
        <v>40754</v>
      </c>
      <c s="17" r="D695">
        <f>hour(B695)</f>
        <v>2</v>
      </c>
      <c s="28" r="E695">
        <f>(8-G695)-M695</f>
        <v>8</v>
      </c>
      <c s="10" r="F695">
        <v>8</v>
      </c>
      <c s="21" r="G695">
        <v>0</v>
      </c>
      <c t="str" s="21" r="H695">
        <f>concat("AESbid:",(E695*1000))</f>
        <v>AESbid:8000</v>
      </c>
      <c t="str" s="21" r="I695">
        <f>concat("NYISOsched:",(F695*1000))</f>
        <v>NYISOsched:8000</v>
      </c>
      <c t="s" s="21" r="J695">
        <v>21</v>
      </c>
      <c t="str" s="21" r="K695">
        <f>concat("Planned:",(M695*1000))</f>
        <v>Planned:0</v>
      </c>
      <c t="str" s="5" r="L695">
        <f>concat("Settled:",(O695*1000))</f>
        <v>Settled:8000</v>
      </c>
      <c s="21" r="M695">
        <v>0</v>
      </c>
      <c s="3" r="N695"/>
      <c s="10" r="O695">
        <v>8</v>
      </c>
      <c s="13" r="P695">
        <v>-0.386</v>
      </c>
      <c s="13" r="Q695">
        <v>-16.33</v>
      </c>
      <c s="13" r="R695">
        <v>64</v>
      </c>
      <c s="13" r="S695">
        <v>0.13</v>
      </c>
      <c s="11" r="T695">
        <f>IF((O695=0),(W695*8),((R695/O695)*8))</f>
        <v>64</v>
      </c>
      <c s="11" r="U695">
        <f>IF((T695=0),0,(R695/T695))</f>
        <v>1</v>
      </c>
      <c s="4" r="V695"/>
      <c s="13" r="W695">
        <v>13.46</v>
      </c>
      <c s="24" r="X695">
        <v>0.766</v>
      </c>
    </row>
    <row r="696">
      <c s="16" r="A696">
        <v>40753.9166666667</v>
      </c>
      <c s="6" r="B696">
        <f>A696+time(5,0,0)</f>
        <v>40754.125</v>
      </c>
      <c s="19" r="C696">
        <f>date(year(B696),month(B696),day(B696))</f>
        <v>40754</v>
      </c>
      <c s="17" r="D696">
        <f>hour(B696)</f>
        <v>3</v>
      </c>
      <c s="28" r="E696">
        <f>(8-G696)-M696</f>
        <v>8</v>
      </c>
      <c s="10" r="F696">
        <v>8</v>
      </c>
      <c s="21" r="G696">
        <v>0</v>
      </c>
      <c t="str" s="21" r="H696">
        <f>concat("AESbid:",(E696*1000))</f>
        <v>AESbid:8000</v>
      </c>
      <c t="str" s="21" r="I696">
        <f>concat("NYISOsched:",(F696*1000))</f>
        <v>NYISOsched:8000</v>
      </c>
      <c t="s" s="21" r="J696">
        <v>21</v>
      </c>
      <c t="str" s="21" r="K696">
        <f>concat("Planned:",(M696*1000))</f>
        <v>Planned:0</v>
      </c>
      <c t="str" s="5" r="L696">
        <f>concat("Settled:",(O696*1000))</f>
        <v>Settled:8000</v>
      </c>
      <c s="21" r="M696">
        <v>0</v>
      </c>
      <c s="3" r="N696"/>
      <c s="10" r="O696">
        <v>8</v>
      </c>
      <c s="13" r="P696">
        <v>-0.615</v>
      </c>
      <c s="13" r="Q696">
        <v>-20.14</v>
      </c>
      <c s="13" r="R696">
        <v>110.88</v>
      </c>
      <c s="13" r="S696">
        <v>0.04</v>
      </c>
      <c s="11" r="T696">
        <f>IF((O696=0),(W696*8),((R696/O696)*8))</f>
        <v>110.88</v>
      </c>
      <c s="11" r="U696">
        <f>IF((T696=0),0,(R696/T696))</f>
        <v>1</v>
      </c>
      <c s="4" r="V696"/>
      <c s="13" r="W696">
        <v>12.11</v>
      </c>
      <c s="24" r="X696">
        <v>0.254</v>
      </c>
    </row>
    <row r="697">
      <c s="16" r="A697">
        <v>40753.9583333333</v>
      </c>
      <c s="6" r="B697">
        <f>A697+time(5,0,0)</f>
        <v>40754.1666666667</v>
      </c>
      <c s="19" r="C697">
        <f>date(year(B697),month(B697),day(B697))</f>
        <v>40754</v>
      </c>
      <c s="17" r="D697">
        <f>hour(B697)</f>
        <v>4</v>
      </c>
      <c s="28" r="E697">
        <f>(8-G697)-M697</f>
        <v>8</v>
      </c>
      <c s="10" r="F697">
        <v>8</v>
      </c>
      <c s="21" r="G697">
        <v>0</v>
      </c>
      <c t="str" s="21" r="H697">
        <f>concat("AESbid:",(E697*1000))</f>
        <v>AESbid:8000</v>
      </c>
      <c t="str" s="21" r="I697">
        <f>concat("NYISOsched:",(F697*1000))</f>
        <v>NYISOsched:8000</v>
      </c>
      <c t="s" s="21" r="J697">
        <v>21</v>
      </c>
      <c t="str" s="21" r="K697">
        <f>concat("Planned:",(M697*1000))</f>
        <v>Planned:0</v>
      </c>
      <c t="str" s="5" r="L697">
        <f>concat("Settled:",(O697*1000))</f>
        <v>Settled:8000</v>
      </c>
      <c s="21" r="M697">
        <v>0</v>
      </c>
      <c s="3" r="N697"/>
      <c s="10" r="O697">
        <v>8</v>
      </c>
      <c s="13" r="P697">
        <v>-0.173</v>
      </c>
      <c s="13" r="Q697">
        <v>-9.66</v>
      </c>
      <c s="13" r="R697">
        <v>155.63</v>
      </c>
      <c s="13" r="S697">
        <v>0.15</v>
      </c>
      <c s="11" r="T697">
        <f>IF((O697=0),(W697*8),((R697/O697)*8))</f>
        <v>155.63</v>
      </c>
      <c s="11" r="U697">
        <f>IF((T697=0),0,(R697/T697))</f>
        <v>1</v>
      </c>
      <c s="4" r="V697"/>
      <c s="13" r="W697">
        <v>9</v>
      </c>
      <c s="24" r="X697">
        <v>0.878</v>
      </c>
    </row>
    <row r="698">
      <c s="16" r="A698">
        <v>40754</v>
      </c>
      <c s="6" r="B698">
        <f>A698+time(5,0,0)</f>
        <v>40754.2083333333</v>
      </c>
      <c s="19" r="C698">
        <f>date(year(B698),month(B698),day(B698))</f>
        <v>40754</v>
      </c>
      <c s="17" r="D698">
        <f>hour(B698)</f>
        <v>5</v>
      </c>
      <c s="28" r="E698">
        <f>(8-G698)-M698</f>
        <v>8</v>
      </c>
      <c s="10" r="F698">
        <v>8</v>
      </c>
      <c s="21" r="G698">
        <v>0</v>
      </c>
      <c t="str" s="21" r="H698">
        <f>concat("AESbid:",(E698*1000))</f>
        <v>AESbid:8000</v>
      </c>
      <c t="str" s="21" r="I698">
        <f>concat("NYISOsched:",(F698*1000))</f>
        <v>NYISOsched:8000</v>
      </c>
      <c t="s" s="21" r="J698">
        <v>21</v>
      </c>
      <c t="str" s="21" r="K698">
        <f>concat("Planned:",(M698*1000))</f>
        <v>Planned:0</v>
      </c>
      <c t="str" s="5" r="L698">
        <f>concat("Settled:",(O698*1000))</f>
        <v>Settled:8000</v>
      </c>
      <c s="21" r="M698">
        <v>0</v>
      </c>
      <c s="3" r="N698"/>
      <c s="10" r="O698">
        <v>8</v>
      </c>
      <c s="13" r="P698">
        <v>0.113</v>
      </c>
      <c s="13" r="Q698">
        <v>8.31</v>
      </c>
      <c s="13" r="R698">
        <v>154.66</v>
      </c>
      <c s="13" r="S698">
        <v>0.19</v>
      </c>
      <c s="11" r="T698">
        <f>IF((O698=0),(W698*8),((R698/O698)*8))</f>
        <v>154.66</v>
      </c>
      <c s="11" r="U698">
        <f>IF((T698=0),0,(R698/T698))</f>
        <v>1</v>
      </c>
      <c s="4" r="V698"/>
      <c s="13" r="W698">
        <v>8</v>
      </c>
      <c s="24" r="X698">
        <v>1.102</v>
      </c>
    </row>
    <row r="699">
      <c s="16" r="A699">
        <v>40754.0416666667</v>
      </c>
      <c s="6" r="B699">
        <f>A699+time(5,0,0)</f>
        <v>40754.25</v>
      </c>
      <c s="19" r="C699">
        <f>date(year(B699),month(B699),day(B699))</f>
        <v>40754</v>
      </c>
      <c s="17" r="D699">
        <f>hour(B699)</f>
        <v>6</v>
      </c>
      <c s="28" r="E699">
        <f>(8-G699)-M699</f>
        <v>8</v>
      </c>
      <c s="10" r="F699">
        <v>8</v>
      </c>
      <c s="21" r="G699">
        <v>0</v>
      </c>
      <c t="str" s="21" r="H699">
        <f>concat("AESbid:",(E699*1000))</f>
        <v>AESbid:8000</v>
      </c>
      <c t="str" s="21" r="I699">
        <f>concat("NYISOsched:",(F699*1000))</f>
        <v>NYISOsched:8000</v>
      </c>
      <c t="s" s="21" r="J699">
        <v>21</v>
      </c>
      <c t="str" s="21" r="K699">
        <f>concat("Planned:",(M699*1000))</f>
        <v>Planned:0</v>
      </c>
      <c t="str" s="5" r="L699">
        <f>concat("Settled:",(O699*1000))</f>
        <v>Settled:8000</v>
      </c>
      <c s="21" r="M699">
        <v>0</v>
      </c>
      <c s="3" r="N699"/>
      <c s="10" r="O699">
        <v>8</v>
      </c>
      <c s="13" r="P699">
        <v>-1.008</v>
      </c>
      <c s="13" r="Q699">
        <v>-49.19</v>
      </c>
      <c s="13" r="R699">
        <v>64</v>
      </c>
      <c s="13" r="S699">
        <v>0.04</v>
      </c>
      <c s="11" r="T699">
        <f>IF((O699=0),(W699*8),((R699/O699)*8))</f>
        <v>64</v>
      </c>
      <c s="11" r="U699">
        <f>IF((T699=0),0,(R699/T699))</f>
        <v>1</v>
      </c>
      <c s="4" r="V699"/>
      <c s="13" r="W699">
        <v>6.9</v>
      </c>
      <c s="24" r="X699">
        <v>0.228</v>
      </c>
    </row>
    <row r="700">
      <c s="16" r="A700">
        <v>40754.0833333333</v>
      </c>
      <c s="6" r="B700">
        <f>A700+time(5,0,0)</f>
        <v>40754.2916666667</v>
      </c>
      <c s="19" r="C700">
        <f>date(year(B700),month(B700),day(B700))</f>
        <v>40754</v>
      </c>
      <c s="17" r="D700">
        <f>hour(B700)</f>
        <v>7</v>
      </c>
      <c s="28" r="E700">
        <f>(8-G700)-M700</f>
        <v>8</v>
      </c>
      <c s="10" r="F700">
        <v>8</v>
      </c>
      <c s="21" r="G700">
        <v>0</v>
      </c>
      <c t="str" s="21" r="H700">
        <f>concat("AESbid:",(E700*1000))</f>
        <v>AESbid:8000</v>
      </c>
      <c t="str" s="21" r="I700">
        <f>concat("NYISOsched:",(F700*1000))</f>
        <v>NYISOsched:8000</v>
      </c>
      <c t="s" s="21" r="J700">
        <v>21</v>
      </c>
      <c t="str" s="21" r="K700">
        <f>concat("Planned:",(M700*1000))</f>
        <v>Planned:0</v>
      </c>
      <c t="str" s="5" r="L700">
        <f>concat("Settled:",(O700*1000))</f>
        <v>Settled:8000</v>
      </c>
      <c s="21" r="M700">
        <v>0</v>
      </c>
      <c s="3" r="N700"/>
      <c s="10" r="O700">
        <v>8</v>
      </c>
      <c s="13" r="P700">
        <v>-0.305</v>
      </c>
      <c s="13" r="Q700">
        <v>-12.21</v>
      </c>
      <c s="13" r="R700">
        <v>64</v>
      </c>
      <c s="13" r="S700">
        <v>0.08</v>
      </c>
      <c s="11" r="T700">
        <f>IF((O700=0),(W700*8),((R700/O700)*8))</f>
        <v>64</v>
      </c>
      <c s="11" r="U700">
        <f>IF((T700=0),0,(R700/T700))</f>
        <v>1</v>
      </c>
      <c s="4" r="V700"/>
      <c s="13" r="W700">
        <v>6.62</v>
      </c>
      <c s="24" r="X700">
        <v>0.449</v>
      </c>
    </row>
    <row r="701">
      <c s="16" r="A701">
        <v>40754.125</v>
      </c>
      <c s="6" r="B701">
        <f>A701+time(5,0,0)</f>
        <v>40754.3333333333</v>
      </c>
      <c s="19" r="C701">
        <f>date(year(B701),month(B701),day(B701))</f>
        <v>40754</v>
      </c>
      <c s="17" r="D701">
        <f>hour(B701)</f>
        <v>8</v>
      </c>
      <c s="28" r="E701">
        <f>(8-G701)-M701</f>
        <v>8</v>
      </c>
      <c s="10" r="F701">
        <v>8</v>
      </c>
      <c s="21" r="G701">
        <v>0</v>
      </c>
      <c t="str" s="21" r="H701">
        <f>concat("AESbid:",(E701*1000))</f>
        <v>AESbid:8000</v>
      </c>
      <c t="str" s="21" r="I701">
        <f>concat("NYISOsched:",(F701*1000))</f>
        <v>NYISOsched:8000</v>
      </c>
      <c t="s" s="21" r="J701">
        <v>21</v>
      </c>
      <c t="str" s="21" r="K701">
        <f>concat("Planned:",(M701*1000))</f>
        <v>Planned:0</v>
      </c>
      <c t="str" s="5" r="L701">
        <f>concat("Settled:",(O701*1000))</f>
        <v>Settled:8000</v>
      </c>
      <c s="21" r="M701">
        <v>0</v>
      </c>
      <c s="3" r="N701"/>
      <c s="10" r="O701">
        <v>8</v>
      </c>
      <c s="13" r="P701">
        <v>-0.144</v>
      </c>
      <c s="13" r="Q701">
        <v>-4.78</v>
      </c>
      <c s="13" r="R701">
        <v>64</v>
      </c>
      <c s="13" r="S701">
        <v>0.05</v>
      </c>
      <c s="11" r="T701">
        <f>IF((O701=0),(W701*8),((R701/O701)*8))</f>
        <v>64</v>
      </c>
      <c s="11" r="U701">
        <f>IF((T701=0),0,(R701/T701))</f>
        <v>1</v>
      </c>
      <c s="4" r="V701"/>
      <c s="13" r="W701">
        <v>8</v>
      </c>
      <c s="24" r="X701">
        <v>0.288</v>
      </c>
    </row>
    <row r="702">
      <c s="16" r="A702">
        <v>40754.1666666667</v>
      </c>
      <c s="6" r="B702">
        <f>A702+time(5,0,0)</f>
        <v>40754.375</v>
      </c>
      <c s="19" r="C702">
        <f>date(year(B702),month(B702),day(B702))</f>
        <v>40754</v>
      </c>
      <c s="17" r="D702">
        <f>hour(B702)</f>
        <v>9</v>
      </c>
      <c s="28" r="E702">
        <f>(8-G702)-M702</f>
        <v>8</v>
      </c>
      <c s="10" r="F702">
        <v>8</v>
      </c>
      <c s="21" r="G702">
        <v>0</v>
      </c>
      <c t="str" s="21" r="H702">
        <f>concat("AESbid:",(E702*1000))</f>
        <v>AESbid:8000</v>
      </c>
      <c t="str" s="21" r="I702">
        <f>concat("NYISOsched:",(F702*1000))</f>
        <v>NYISOsched:8000</v>
      </c>
      <c t="s" s="21" r="J702">
        <v>21</v>
      </c>
      <c t="str" s="21" r="K702">
        <f>concat("Planned:",(M702*1000))</f>
        <v>Planned:0</v>
      </c>
      <c t="str" s="5" r="L702">
        <f>concat("Settled:",(O702*1000))</f>
        <v>Settled:8000</v>
      </c>
      <c s="21" r="M702">
        <v>0</v>
      </c>
      <c s="3" r="N702"/>
      <c s="10" r="O702">
        <v>8</v>
      </c>
      <c s="13" r="P702">
        <v>0.022</v>
      </c>
      <c s="13" r="Q702">
        <v>0.71</v>
      </c>
      <c s="13" r="R702">
        <v>65.16</v>
      </c>
      <c s="13" r="S702">
        <v>0.09</v>
      </c>
      <c s="11" r="T702">
        <f>IF((O702=0),(W702*8),((R702/O702)*8))</f>
        <v>65.16</v>
      </c>
      <c s="11" r="U702">
        <f>IF((T702=0),0,(R702/T702))</f>
        <v>1</v>
      </c>
      <c s="4" r="V702"/>
      <c s="13" r="W702">
        <v>8</v>
      </c>
      <c s="24" r="X702">
        <v>0.538</v>
      </c>
    </row>
    <row r="703">
      <c s="16" r="A703">
        <v>40754.2083333333</v>
      </c>
      <c s="6" r="B703">
        <f>A703+time(5,0,0)</f>
        <v>40754.4166666667</v>
      </c>
      <c s="19" r="C703">
        <f>date(year(B703),month(B703),day(B703))</f>
        <v>40754</v>
      </c>
      <c s="17" r="D703">
        <f>hour(B703)</f>
        <v>10</v>
      </c>
      <c s="28" r="E703">
        <f>(8-G703)-M703</f>
        <v>8</v>
      </c>
      <c s="10" r="F703">
        <v>8</v>
      </c>
      <c s="21" r="G703">
        <v>0</v>
      </c>
      <c t="str" s="21" r="H703">
        <f>concat("AESbid:",(E703*1000))</f>
        <v>AESbid:8000</v>
      </c>
      <c t="str" s="21" r="I703">
        <f>concat("NYISOsched:",(F703*1000))</f>
        <v>NYISOsched:8000</v>
      </c>
      <c t="s" s="21" r="J703">
        <v>21</v>
      </c>
      <c t="str" s="21" r="K703">
        <f>concat("Planned:",(M703*1000))</f>
        <v>Planned:0</v>
      </c>
      <c t="str" s="5" r="L703">
        <f>concat("Settled:",(O703*1000))</f>
        <v>Settled:8000</v>
      </c>
      <c s="21" r="M703">
        <v>0</v>
      </c>
      <c s="3" r="N703"/>
      <c s="10" r="O703">
        <v>8</v>
      </c>
      <c s="13" r="P703">
        <v>-0.752</v>
      </c>
      <c s="13" r="Q703">
        <v>-26.6</v>
      </c>
      <c s="13" r="R703">
        <v>69.71</v>
      </c>
      <c s="13" r="S703">
        <v>0.05</v>
      </c>
      <c s="11" r="T703">
        <f>IF((O703=0),(W703*8),((R703/O703)*8))</f>
        <v>69.71</v>
      </c>
      <c s="11" r="U703">
        <f>IF((T703=0),0,(R703/T703))</f>
        <v>1</v>
      </c>
      <c s="4" r="V703"/>
      <c s="13" r="W703">
        <v>10.04</v>
      </c>
      <c s="24" r="X703">
        <v>0.302</v>
      </c>
    </row>
    <row r="704">
      <c s="16" r="A704">
        <v>40754.25</v>
      </c>
      <c s="6" r="B704">
        <f>A704+time(5,0,0)</f>
        <v>40754.4583333333</v>
      </c>
      <c s="19" r="C704">
        <f>date(year(B704),month(B704),day(B704))</f>
        <v>40754</v>
      </c>
      <c s="17" r="D704">
        <f>hour(B704)</f>
        <v>11</v>
      </c>
      <c s="28" r="E704">
        <f>(8-G704)-M704</f>
        <v>8</v>
      </c>
      <c s="10" r="F704">
        <v>8</v>
      </c>
      <c s="21" r="G704">
        <v>0</v>
      </c>
      <c t="str" s="21" r="H704">
        <f>concat("AESbid:",(E704*1000))</f>
        <v>AESbid:8000</v>
      </c>
      <c t="str" s="21" r="I704">
        <f>concat("NYISOsched:",(F704*1000))</f>
        <v>NYISOsched:8000</v>
      </c>
      <c t="s" s="21" r="J704">
        <v>21</v>
      </c>
      <c t="str" s="21" r="K704">
        <f>concat("Planned:",(M704*1000))</f>
        <v>Planned:0</v>
      </c>
      <c t="str" s="5" r="L704">
        <f>concat("Settled:",(O704*1000))</f>
        <v>Settled:8000</v>
      </c>
      <c s="21" r="M704">
        <v>0</v>
      </c>
      <c s="3" r="N704"/>
      <c s="10" r="O704">
        <v>8</v>
      </c>
      <c s="13" r="P704">
        <v>0.051</v>
      </c>
      <c s="13" r="Q704">
        <v>1.47</v>
      </c>
      <c s="13" r="R704">
        <v>144.12</v>
      </c>
      <c s="13" r="S704">
        <v>0.06</v>
      </c>
      <c s="11" r="T704">
        <f>IF((O704=0),(W704*8),((R704/O704)*8))</f>
        <v>144.12</v>
      </c>
      <c s="11" r="U704">
        <f>IF((T704=0),0,(R704/T704))</f>
        <v>1</v>
      </c>
      <c s="4" r="V704"/>
      <c s="13" r="W704">
        <v>15.58</v>
      </c>
      <c s="24" r="X704">
        <v>0.334</v>
      </c>
    </row>
    <row r="705">
      <c s="16" r="A705">
        <v>40754.2916666667</v>
      </c>
      <c s="6" r="B705">
        <f>A705+time(5,0,0)</f>
        <v>40754.5</v>
      </c>
      <c s="19" r="C705">
        <f>date(year(B705),month(B705),day(B705))</f>
        <v>40754</v>
      </c>
      <c s="17" r="D705">
        <f>hour(B705)</f>
        <v>12</v>
      </c>
      <c s="28" r="E705">
        <f>(8-G705)-M705</f>
        <v>8</v>
      </c>
      <c s="10" r="F705">
        <v>8</v>
      </c>
      <c s="21" r="G705">
        <v>0</v>
      </c>
      <c t="str" s="21" r="H705">
        <f>concat("AESbid:",(E705*1000))</f>
        <v>AESbid:8000</v>
      </c>
      <c t="str" s="21" r="I705">
        <f>concat("NYISOsched:",(F705*1000))</f>
        <v>NYISOsched:8000</v>
      </c>
      <c t="s" s="21" r="J705">
        <v>21</v>
      </c>
      <c t="str" s="21" r="K705">
        <f>concat("Planned:",(M705*1000))</f>
        <v>Planned:0</v>
      </c>
      <c t="str" s="5" r="L705">
        <f>concat("Settled:",(O705*1000))</f>
        <v>Settled:7966.700000000001</v>
      </c>
      <c s="21" r="M705">
        <v>0</v>
      </c>
      <c s="3" r="N705"/>
      <c s="10" r="O705">
        <v>7.9667</v>
      </c>
      <c s="13" r="P705">
        <v>0.091</v>
      </c>
      <c s="13" r="Q705">
        <v>2.94</v>
      </c>
      <c s="13" r="R705">
        <v>132.13</v>
      </c>
      <c s="13" r="S705">
        <v>0.1</v>
      </c>
      <c s="11" r="T705">
        <f>IF((O705=0),(W705*8),((R705/O705)*8))</f>
        <v>132.682290032259</v>
      </c>
      <c s="11" r="U705">
        <f>IF((T705=0),0,(R705/T705))</f>
        <v>0.9958375</v>
      </c>
      <c s="4" r="V705"/>
      <c s="13" r="W705">
        <v>8</v>
      </c>
      <c s="24" r="X705">
        <v>0.578</v>
      </c>
    </row>
    <row r="706">
      <c s="16" r="A706">
        <v>40754.3333333333</v>
      </c>
      <c s="6" r="B706">
        <f>A706+time(5,0,0)</f>
        <v>40754.5416666667</v>
      </c>
      <c s="19" r="C706">
        <f>date(year(B706),month(B706),day(B706))</f>
        <v>40754</v>
      </c>
      <c s="17" r="D706">
        <f>hour(B706)</f>
        <v>13</v>
      </c>
      <c s="28" r="E706">
        <f>(8-G706)-M706</f>
        <v>8</v>
      </c>
      <c s="10" r="F706">
        <v>8</v>
      </c>
      <c s="21" r="G706">
        <v>0</v>
      </c>
      <c t="str" s="21" r="H706">
        <f>concat("AESbid:",(E706*1000))</f>
        <v>AESbid:8000</v>
      </c>
      <c t="str" s="21" r="I706">
        <f>concat("NYISOsched:",(F706*1000))</f>
        <v>NYISOsched:8000</v>
      </c>
      <c t="s" s="21" r="J706">
        <v>21</v>
      </c>
      <c t="str" s="21" r="K706">
        <f>concat("Planned:",(M706*1000))</f>
        <v>Planned:0</v>
      </c>
      <c t="str" s="5" r="L706">
        <f>concat("Settled:",(O706*1000))</f>
        <v>Settled:7850</v>
      </c>
      <c s="21" r="M706">
        <v>0</v>
      </c>
      <c s="3" r="N706"/>
      <c s="10" r="O706">
        <v>7.85</v>
      </c>
      <c s="13" r="P706">
        <v>-0.453</v>
      </c>
      <c s="13" r="Q706">
        <v>-15.57</v>
      </c>
      <c s="13" r="R706">
        <v>72.8</v>
      </c>
      <c s="13" r="S706">
        <v>0.04</v>
      </c>
      <c s="11" r="T706">
        <f>IF((O706=0),(W706*8),((R706/O706)*8))</f>
        <v>74.1910828025478</v>
      </c>
      <c s="11" r="U706">
        <f>IF((T706=0),0,(R706/T706))</f>
        <v>0.98125</v>
      </c>
      <c s="4" r="V706"/>
      <c s="13" r="W706">
        <v>8</v>
      </c>
      <c s="24" r="X706">
        <v>0.202</v>
      </c>
    </row>
    <row r="707">
      <c s="16" r="A707">
        <v>40754.375</v>
      </c>
      <c s="6" r="B707">
        <f>A707+time(5,0,0)</f>
        <v>40754.5833333333</v>
      </c>
      <c s="19" r="C707">
        <f>date(year(B707),month(B707),day(B707))</f>
        <v>40754</v>
      </c>
      <c s="17" r="D707">
        <f>hour(B707)</f>
        <v>14</v>
      </c>
      <c s="28" r="E707">
        <f>(8-G707)-M707</f>
        <v>8</v>
      </c>
      <c s="10" r="F707">
        <v>8</v>
      </c>
      <c s="21" r="G707">
        <v>0</v>
      </c>
      <c t="str" s="21" r="H707">
        <f>concat("AESbid:",(E707*1000))</f>
        <v>AESbid:8000</v>
      </c>
      <c t="str" s="21" r="I707">
        <f>concat("NYISOsched:",(F707*1000))</f>
        <v>NYISOsched:8000</v>
      </c>
      <c t="s" s="21" r="J707">
        <v>21</v>
      </c>
      <c t="str" s="21" r="K707">
        <f>concat("Planned:",(M707*1000))</f>
        <v>Planned:0</v>
      </c>
      <c t="str" s="5" r="L707">
        <f>concat("Settled:",(O707*1000))</f>
        <v>Settled:7933.3</v>
      </c>
      <c s="21" r="M707">
        <v>0</v>
      </c>
      <c s="3" r="N707"/>
      <c s="10" r="O707">
        <v>7.9333</v>
      </c>
      <c s="13" r="P707">
        <v>-0.458</v>
      </c>
      <c s="13" r="Q707">
        <v>-17.9</v>
      </c>
      <c s="13" r="R707">
        <v>63.47</v>
      </c>
      <c s="13" r="S707">
        <v>0.08</v>
      </c>
      <c s="11" r="T707">
        <f>IF((O707=0),(W707*8),((R707/O707)*8))</f>
        <v>64.0036302673541</v>
      </c>
      <c s="11" r="U707">
        <f>IF((T707=0),0,(R707/T707))</f>
        <v>0.9916625</v>
      </c>
      <c s="4" r="V707"/>
      <c s="13" r="W707">
        <v>8</v>
      </c>
      <c s="24" r="X707">
        <v>0.456</v>
      </c>
    </row>
    <row r="708">
      <c s="16" r="A708">
        <v>40754.4166666667</v>
      </c>
      <c s="6" r="B708">
        <f>A708+time(5,0,0)</f>
        <v>40754.625</v>
      </c>
      <c s="19" r="C708">
        <f>date(year(B708),month(B708),day(B708))</f>
        <v>40754</v>
      </c>
      <c s="17" r="D708">
        <f>hour(B708)</f>
        <v>15</v>
      </c>
      <c s="28" r="E708">
        <f>(8-G708)-M708</f>
        <v>8</v>
      </c>
      <c s="10" r="F708">
        <v>8</v>
      </c>
      <c s="21" r="G708">
        <v>0</v>
      </c>
      <c t="str" s="21" r="H708">
        <f>concat("AESbid:",(E708*1000))</f>
        <v>AESbid:8000</v>
      </c>
      <c t="str" s="21" r="I708">
        <f>concat("NYISOsched:",(F708*1000))</f>
        <v>NYISOsched:8000</v>
      </c>
      <c t="s" s="21" r="J708">
        <v>21</v>
      </c>
      <c t="str" s="21" r="K708">
        <f>concat("Planned:",(M708*1000))</f>
        <v>Planned:0</v>
      </c>
      <c t="str" s="5" r="L708">
        <f>concat("Settled:",(O708*1000))</f>
        <v>Settled:7958.3</v>
      </c>
      <c s="21" r="M708">
        <v>0</v>
      </c>
      <c s="3" r="N708"/>
      <c s="10" r="O708">
        <v>7.9583</v>
      </c>
      <c s="13" r="P708">
        <v>-0.643</v>
      </c>
      <c s="13" r="Q708">
        <v>-25.19</v>
      </c>
      <c s="13" r="R708">
        <v>64.87</v>
      </c>
      <c s="13" r="S708">
        <v>0.09</v>
      </c>
      <c s="11" r="T708">
        <f>IF((O708=0),(W708*8),((R708/O708)*8))</f>
        <v>65.2099066383524</v>
      </c>
      <c s="11" r="U708">
        <f>IF((T708=0),0,(R708/T708))</f>
        <v>0.9947875</v>
      </c>
      <c s="4" r="V708"/>
      <c s="13" r="W708">
        <v>8.65</v>
      </c>
      <c s="24" r="X708">
        <v>0.487</v>
      </c>
    </row>
    <row r="709">
      <c s="16" r="A709">
        <v>40754.4583333333</v>
      </c>
      <c s="6" r="B709">
        <f>A709+time(5,0,0)</f>
        <v>40754.6666666667</v>
      </c>
      <c s="19" r="C709">
        <f>date(year(B709),month(B709),day(B709))</f>
        <v>40754</v>
      </c>
      <c s="17" r="D709">
        <f>hour(B709)</f>
        <v>16</v>
      </c>
      <c s="28" r="E709">
        <f>(8-G709)-M709</f>
        <v>8</v>
      </c>
      <c s="10" r="F709">
        <v>8</v>
      </c>
      <c s="21" r="G709">
        <v>0</v>
      </c>
      <c t="str" s="21" r="H709">
        <f>concat("AESbid:",(E709*1000))</f>
        <v>AESbid:8000</v>
      </c>
      <c t="str" s="21" r="I709">
        <f>concat("NYISOsched:",(F709*1000))</f>
        <v>NYISOsched:8000</v>
      </c>
      <c t="s" s="21" r="J709">
        <v>21</v>
      </c>
      <c t="str" s="21" r="K709">
        <f>concat("Planned:",(M709*1000))</f>
        <v>Planned:0</v>
      </c>
      <c t="str" s="5" r="L709">
        <f>concat("Settled:",(O709*1000))</f>
        <v>Settled:7983.3</v>
      </c>
      <c s="21" r="M709">
        <v>0</v>
      </c>
      <c s="3" r="N709"/>
      <c s="10" r="O709">
        <v>7.9833</v>
      </c>
      <c s="13" r="P709">
        <v>-0.355</v>
      </c>
      <c s="13" r="Q709">
        <v>-13.6</v>
      </c>
      <c s="13" r="R709">
        <v>107.2</v>
      </c>
      <c s="13" r="S709">
        <v>0.13</v>
      </c>
      <c s="11" r="T709">
        <f>IF((O709=0),(W709*8),((R709/O709)*8))</f>
        <v>107.424248117946</v>
      </c>
      <c s="11" r="U709">
        <f>IF((T709=0),0,(R709/T709))</f>
        <v>0.9979125</v>
      </c>
      <c s="4" r="V709"/>
      <c s="13" r="W709">
        <v>14</v>
      </c>
      <c s="24" r="X709">
        <v>0.72</v>
      </c>
    </row>
    <row r="710">
      <c s="16" r="A710">
        <v>40754.5</v>
      </c>
      <c s="6" r="B710">
        <f>A710+time(5,0,0)</f>
        <v>40754.7083333333</v>
      </c>
      <c s="19" r="C710">
        <f>date(year(B710),month(B710),day(B710))</f>
        <v>40754</v>
      </c>
      <c s="17" r="D710">
        <f>hour(B710)</f>
        <v>17</v>
      </c>
      <c s="28" r="E710">
        <f>(8-G710)-M710</f>
        <v>8</v>
      </c>
      <c s="10" r="F710">
        <v>8</v>
      </c>
      <c s="21" r="G710">
        <v>0</v>
      </c>
      <c t="str" s="21" r="H710">
        <f>concat("AESbid:",(E710*1000))</f>
        <v>AESbid:8000</v>
      </c>
      <c t="str" s="21" r="I710">
        <f>concat("NYISOsched:",(F710*1000))</f>
        <v>NYISOsched:8000</v>
      </c>
      <c t="s" s="21" r="J710">
        <v>21</v>
      </c>
      <c t="str" s="21" r="K710">
        <f>concat("Planned:",(M710*1000))</f>
        <v>Planned:0</v>
      </c>
      <c t="str" s="5" r="L710">
        <f>concat("Settled:",(O710*1000))</f>
        <v>Settled:8000</v>
      </c>
      <c s="21" r="M710">
        <v>0</v>
      </c>
      <c s="3" r="N710"/>
      <c s="10" r="O710">
        <v>8</v>
      </c>
      <c s="13" r="P710">
        <v>-0.007</v>
      </c>
      <c s="13" r="Q710">
        <v>-0.27</v>
      </c>
      <c s="13" r="R710">
        <v>108.44</v>
      </c>
      <c s="13" r="S710">
        <v>0.08</v>
      </c>
      <c s="11" r="T710">
        <f>IF((O710=0),(W710*8),((R710/O710)*8))</f>
        <v>108.44</v>
      </c>
      <c s="11" r="U710">
        <f>IF((T710=0),0,(R710/T710))</f>
        <v>1</v>
      </c>
      <c s="4" r="V710"/>
      <c s="13" r="W710">
        <v>14</v>
      </c>
      <c s="24" r="X710">
        <v>0.456</v>
      </c>
    </row>
    <row r="711">
      <c s="16" r="A711">
        <v>40754.5416666667</v>
      </c>
      <c s="6" r="B711">
        <f>A711+time(5,0,0)</f>
        <v>40754.75</v>
      </c>
      <c s="19" r="C711">
        <f>date(year(B711),month(B711),day(B711))</f>
        <v>40754</v>
      </c>
      <c s="17" r="D711">
        <f>hour(B711)</f>
        <v>18</v>
      </c>
      <c s="28" r="E711">
        <f>(8-G711)-M711</f>
        <v>8</v>
      </c>
      <c s="10" r="F711">
        <v>8</v>
      </c>
      <c s="21" r="G711">
        <v>0</v>
      </c>
      <c t="str" s="21" r="H711">
        <f>concat("AESbid:",(E711*1000))</f>
        <v>AESbid:8000</v>
      </c>
      <c t="str" s="21" r="I711">
        <f>concat("NYISOsched:",(F711*1000))</f>
        <v>NYISOsched:8000</v>
      </c>
      <c t="s" s="21" r="J711">
        <v>21</v>
      </c>
      <c t="str" s="21" r="K711">
        <f>concat("Planned:",(M711*1000))</f>
        <v>Planned:0</v>
      </c>
      <c t="str" s="5" r="L711">
        <f>concat("Settled:",(O711*1000))</f>
        <v>Settled:8000</v>
      </c>
      <c s="21" r="M711">
        <v>0</v>
      </c>
      <c s="3" r="N711"/>
      <c s="10" r="O711">
        <v>8</v>
      </c>
      <c s="13" r="P711">
        <v>-0.288</v>
      </c>
      <c s="13" r="Q711">
        <v>-9.83</v>
      </c>
      <c s="13" r="R711">
        <v>112</v>
      </c>
      <c s="13" r="S711">
        <v>0.07</v>
      </c>
      <c s="11" r="T711">
        <f>IF((O711=0),(W711*8),((R711/O711)*8))</f>
        <v>112</v>
      </c>
      <c s="11" r="U711">
        <f>IF((T711=0),0,(R711/T711))</f>
        <v>1</v>
      </c>
      <c s="4" r="V711"/>
      <c s="13" r="W711">
        <v>14</v>
      </c>
      <c s="24" r="X711">
        <v>0.391</v>
      </c>
    </row>
    <row r="712">
      <c s="16" r="A712">
        <v>40754.5833333333</v>
      </c>
      <c s="6" r="B712">
        <f>A712+time(5,0,0)</f>
        <v>40754.7916666667</v>
      </c>
      <c s="19" r="C712">
        <f>date(year(B712),month(B712),day(B712))</f>
        <v>40754</v>
      </c>
      <c s="17" r="D712">
        <f>hour(B712)</f>
        <v>19</v>
      </c>
      <c s="28" r="E712">
        <f>(8-G712)-M712</f>
        <v>8</v>
      </c>
      <c s="10" r="F712">
        <v>8</v>
      </c>
      <c s="21" r="G712">
        <v>0</v>
      </c>
      <c t="str" s="21" r="H712">
        <f>concat("AESbid:",(E712*1000))</f>
        <v>AESbid:8000</v>
      </c>
      <c t="str" s="21" r="I712">
        <f>concat("NYISOsched:",(F712*1000))</f>
        <v>NYISOsched:8000</v>
      </c>
      <c t="s" s="21" r="J712">
        <v>21</v>
      </c>
      <c t="str" s="21" r="K712">
        <f>concat("Planned:",(M712*1000))</f>
        <v>Planned:0</v>
      </c>
      <c t="str" s="5" r="L712">
        <f>concat("Settled:",(O712*1000))</f>
        <v>Settled:7991.7</v>
      </c>
      <c s="21" r="M712">
        <v>0</v>
      </c>
      <c s="3" r="N712"/>
      <c s="10" r="O712">
        <v>7.9917</v>
      </c>
      <c s="13" r="P712">
        <v>-0.139</v>
      </c>
      <c s="13" r="Q712">
        <v>-5.38</v>
      </c>
      <c s="13" r="R712">
        <v>111.88</v>
      </c>
      <c s="13" r="S712">
        <v>0.07</v>
      </c>
      <c s="11" r="T712">
        <f>IF((O712=0),(W712*8),((R712/O712)*8))</f>
        <v>111.996196053405</v>
      </c>
      <c s="11" r="U712">
        <f>IF((T712=0),0,(R712/T712))</f>
        <v>0.9989625</v>
      </c>
      <c s="4" r="V712"/>
      <c s="13" r="W712">
        <v>14</v>
      </c>
      <c s="24" r="X712">
        <v>0.415</v>
      </c>
    </row>
    <row r="713">
      <c s="16" r="A713">
        <v>40754.625</v>
      </c>
      <c s="6" r="B713">
        <f>A713+time(5,0,0)</f>
        <v>40754.8333333333</v>
      </c>
      <c s="19" r="C713">
        <f>date(year(B713),month(B713),day(B713))</f>
        <v>40754</v>
      </c>
      <c s="17" r="D713">
        <f>hour(B713)</f>
        <v>20</v>
      </c>
      <c s="28" r="E713">
        <f>(8-G713)-M713</f>
        <v>8</v>
      </c>
      <c s="10" r="F713">
        <v>8</v>
      </c>
      <c s="21" r="G713">
        <v>0</v>
      </c>
      <c t="str" s="21" r="H713">
        <f>concat("AESbid:",(E713*1000))</f>
        <v>AESbid:8000</v>
      </c>
      <c t="str" s="21" r="I713">
        <f>concat("NYISOsched:",(F713*1000))</f>
        <v>NYISOsched:8000</v>
      </c>
      <c t="s" s="21" r="J713">
        <v>21</v>
      </c>
      <c t="str" s="21" r="K713">
        <f>concat("Planned:",(M713*1000))</f>
        <v>Planned:0</v>
      </c>
      <c t="str" s="5" r="L713">
        <f>concat("Settled:",(O713*1000))</f>
        <v>Settled:8000</v>
      </c>
      <c s="21" r="M713">
        <v>0</v>
      </c>
      <c s="3" r="N713"/>
      <c s="10" r="O713">
        <v>8</v>
      </c>
      <c s="13" r="P713">
        <v>-0.403</v>
      </c>
      <c s="13" r="Q713">
        <v>-14.1</v>
      </c>
      <c s="13" r="R713">
        <v>112</v>
      </c>
      <c s="13" r="S713">
        <v>0.1</v>
      </c>
      <c s="11" r="T713">
        <f>IF((O713=0),(W713*8),((R713/O713)*8))</f>
        <v>112</v>
      </c>
      <c s="11" r="U713">
        <f>IF((T713=0),0,(R713/T713))</f>
        <v>1</v>
      </c>
      <c s="4" r="V713"/>
      <c s="13" r="W713">
        <v>14</v>
      </c>
      <c s="24" r="X713">
        <v>0.574</v>
      </c>
    </row>
    <row r="714">
      <c s="16" r="A714">
        <v>40754.6666666667</v>
      </c>
      <c s="6" r="B714">
        <f>A714+time(5,0,0)</f>
        <v>40754.875</v>
      </c>
      <c s="19" r="C714">
        <f>date(year(B714),month(B714),day(B714))</f>
        <v>40754</v>
      </c>
      <c s="17" r="D714">
        <f>hour(B714)</f>
        <v>21</v>
      </c>
      <c s="28" r="E714">
        <f>(8-G714)-M714</f>
        <v>8</v>
      </c>
      <c s="10" r="F714">
        <v>8</v>
      </c>
      <c s="21" r="G714">
        <v>0</v>
      </c>
      <c t="str" s="21" r="H714">
        <f>concat("AESbid:",(E714*1000))</f>
        <v>AESbid:8000</v>
      </c>
      <c t="str" s="21" r="I714">
        <f>concat("NYISOsched:",(F714*1000))</f>
        <v>NYISOsched:8000</v>
      </c>
      <c t="s" s="21" r="J714">
        <v>21</v>
      </c>
      <c t="str" s="21" r="K714">
        <f>concat("Planned:",(M714*1000))</f>
        <v>Planned:0</v>
      </c>
      <c t="str" s="5" r="L714">
        <f>concat("Settled:",(O714*1000))</f>
        <v>Settled:8000</v>
      </c>
      <c s="21" r="M714">
        <v>0</v>
      </c>
      <c s="3" r="N714"/>
      <c s="10" r="O714">
        <v>8</v>
      </c>
      <c s="13" r="P714">
        <v>-0.679</v>
      </c>
      <c s="13" r="Q714">
        <v>-25.39</v>
      </c>
      <c s="13" r="R714">
        <v>112</v>
      </c>
      <c s="13" r="S714">
        <v>0.06</v>
      </c>
      <c s="11" r="T714">
        <f>IF((O714=0),(W714*8),((R714/O714)*8))</f>
        <v>112</v>
      </c>
      <c s="11" r="U714">
        <f>IF((T714=0),0,(R714/T714))</f>
        <v>1</v>
      </c>
      <c s="4" r="V714"/>
      <c s="13" r="W714">
        <v>15</v>
      </c>
      <c s="24" r="X714">
        <v>0.36</v>
      </c>
    </row>
    <row r="715">
      <c s="16" r="A715">
        <v>40754.7083333333</v>
      </c>
      <c s="6" r="B715">
        <f>A715+time(5,0,0)</f>
        <v>40754.9166666667</v>
      </c>
      <c s="19" r="C715">
        <f>date(year(B715),month(B715),day(B715))</f>
        <v>40754</v>
      </c>
      <c s="17" r="D715">
        <f>hour(B715)</f>
        <v>22</v>
      </c>
      <c s="28" r="E715">
        <f>(8-G715)-M715</f>
        <v>8</v>
      </c>
      <c s="10" r="F715">
        <v>8</v>
      </c>
      <c s="21" r="G715">
        <v>0</v>
      </c>
      <c t="str" s="21" r="H715">
        <f>concat("AESbid:",(E715*1000))</f>
        <v>AESbid:8000</v>
      </c>
      <c t="str" s="21" r="I715">
        <f>concat("NYISOsched:",(F715*1000))</f>
        <v>NYISOsched:8000</v>
      </c>
      <c t="s" s="21" r="J715">
        <v>21</v>
      </c>
      <c t="str" s="21" r="K715">
        <f>concat("Planned:",(M715*1000))</f>
        <v>Planned:0</v>
      </c>
      <c t="str" s="5" r="L715">
        <f>concat("Settled:",(O715*1000))</f>
        <v>Settled:7950</v>
      </c>
      <c s="21" r="M715">
        <v>0</v>
      </c>
      <c s="3" r="N715"/>
      <c s="10" r="O715">
        <v>7.95</v>
      </c>
      <c s="13" r="P715">
        <v>0.324</v>
      </c>
      <c s="13" r="Q715">
        <v>16.81</v>
      </c>
      <c s="13" r="R715">
        <v>111.3</v>
      </c>
      <c s="13" r="S715">
        <v>0.12</v>
      </c>
      <c s="11" r="T715">
        <f>IF((O715=0),(W715*8),((R715/O715)*8))</f>
        <v>112</v>
      </c>
      <c s="11" r="U715">
        <f>IF((T715=0),0,(R715/T715))</f>
        <v>0.99375</v>
      </c>
      <c s="4" r="V715"/>
      <c s="13" r="W715">
        <v>15</v>
      </c>
      <c s="24" r="X715">
        <v>0.71</v>
      </c>
    </row>
    <row r="716">
      <c s="16" r="A716">
        <v>40754.75</v>
      </c>
      <c s="6" r="B716">
        <f>A716+time(5,0,0)</f>
        <v>40754.9583333333</v>
      </c>
      <c s="19" r="C716">
        <f>date(year(B716),month(B716),day(B716))</f>
        <v>40754</v>
      </c>
      <c s="17" r="D716">
        <f>hour(B716)</f>
        <v>23</v>
      </c>
      <c s="28" r="E716">
        <f>(8-G716)-M716</f>
        <v>8</v>
      </c>
      <c s="10" r="F716">
        <v>8</v>
      </c>
      <c s="21" r="G716">
        <v>0</v>
      </c>
      <c t="str" s="21" r="H716">
        <f>concat("AESbid:",(E716*1000))</f>
        <v>AESbid:8000</v>
      </c>
      <c t="str" s="21" r="I716">
        <f>concat("NYISOsched:",(F716*1000))</f>
        <v>NYISOsched:8000</v>
      </c>
      <c t="s" s="21" r="J716">
        <v>21</v>
      </c>
      <c t="str" s="21" r="K716">
        <f>concat("Planned:",(M716*1000))</f>
        <v>Planned:0</v>
      </c>
      <c t="str" s="5" r="L716">
        <f>concat("Settled:",(O716*1000))</f>
        <v>Settled:7975</v>
      </c>
      <c s="21" r="M716">
        <v>0</v>
      </c>
      <c s="3" r="N716"/>
      <c s="10" r="O716">
        <v>7.975</v>
      </c>
      <c s="13" r="P716">
        <v>-1.049</v>
      </c>
      <c s="13" r="Q716">
        <v>-65.31</v>
      </c>
      <c s="13" r="R716">
        <v>117.54</v>
      </c>
      <c s="13" r="S716">
        <v>0.11</v>
      </c>
      <c s="11" r="T716">
        <f>IF((O716=0),(W716*8),((R716/O716)*8))</f>
        <v>117.908463949843</v>
      </c>
      <c s="11" r="U716">
        <f>IF((T716=0),0,(R716/T716))</f>
        <v>0.996875</v>
      </c>
      <c s="4" r="V716"/>
      <c s="13" r="W716">
        <v>14</v>
      </c>
      <c s="24" r="X716">
        <v>0.648</v>
      </c>
    </row>
    <row r="717">
      <c s="16" r="A717">
        <v>40754.7916666667</v>
      </c>
      <c s="19" r="B717">
        <f>A717+time(5,0,0)</f>
        <v>40755</v>
      </c>
      <c s="19" r="C717">
        <f>date(year(B717),month(B717),day(B717))</f>
        <v>40755</v>
      </c>
      <c s="17" r="D717">
        <f>hour(B717)</f>
        <v>0</v>
      </c>
      <c s="28" r="E717">
        <f>(8-G717)-M717</f>
        <v>8</v>
      </c>
      <c s="10" r="F717">
        <v>8</v>
      </c>
      <c s="21" r="G717">
        <v>0</v>
      </c>
      <c t="str" s="21" r="H717">
        <f>concat("AESbid:",(E717*1000))</f>
        <v>AESbid:8000</v>
      </c>
      <c t="str" s="21" r="I717">
        <f>concat("NYISOsched:",(F717*1000))</f>
        <v>NYISOsched:8000</v>
      </c>
      <c t="s" s="21" r="J717">
        <v>21</v>
      </c>
      <c t="str" s="21" r="K717">
        <f>concat("Planned:",(M717*1000))</f>
        <v>Planned:0</v>
      </c>
      <c t="str" s="5" r="L717">
        <f>concat("Settled:",(O717*1000))</f>
        <v>Settled:8000</v>
      </c>
      <c s="21" r="M717">
        <v>0</v>
      </c>
      <c s="3" r="N717"/>
      <c s="10" r="O717">
        <v>8</v>
      </c>
      <c s="13" r="P717">
        <v>-0.331</v>
      </c>
      <c s="13" r="Q717">
        <v>-16.47</v>
      </c>
      <c s="13" r="R717">
        <v>111.36</v>
      </c>
      <c s="13" r="S717">
        <v>0.04</v>
      </c>
      <c s="11" r="T717">
        <f>IF((O717=0),(W717*8),((R717/O717)*8))</f>
        <v>111.36</v>
      </c>
      <c s="11" r="U717">
        <f>IF((T717=0),0,(R717/T717))</f>
        <v>1</v>
      </c>
      <c s="4" r="V717"/>
      <c s="13" r="W717">
        <v>14</v>
      </c>
      <c s="24" r="X717">
        <v>0.245</v>
      </c>
    </row>
    <row r="718">
      <c s="16" r="A718">
        <v>40754.8333333333</v>
      </c>
      <c s="6" r="B718">
        <f>A718+time(5,0,0)</f>
        <v>40755.0416666667</v>
      </c>
      <c s="19" r="C718">
        <f>date(year(B718),month(B718),day(B718))</f>
        <v>40755</v>
      </c>
      <c s="17" r="D718">
        <f>hour(B718)</f>
        <v>1</v>
      </c>
      <c s="28" r="E718">
        <f>(8-G718)-M718</f>
        <v>8</v>
      </c>
      <c s="10" r="F718">
        <v>8</v>
      </c>
      <c s="21" r="G718">
        <v>0</v>
      </c>
      <c t="str" s="21" r="H718">
        <f>concat("AESbid:",(E718*1000))</f>
        <v>AESbid:8000</v>
      </c>
      <c t="str" s="21" r="I718">
        <f>concat("NYISOsched:",(F718*1000))</f>
        <v>NYISOsched:8000</v>
      </c>
      <c t="s" s="21" r="J718">
        <v>21</v>
      </c>
      <c t="str" s="21" r="K718">
        <f>concat("Planned:",(M718*1000))</f>
        <v>Planned:0</v>
      </c>
      <c t="str" s="5" r="L718">
        <f>concat("Settled:",(O718*1000))</f>
        <v>Settled:8000</v>
      </c>
      <c s="21" r="M718">
        <v>0</v>
      </c>
      <c s="3" r="N718"/>
      <c s="10" r="O718">
        <v>8</v>
      </c>
      <c s="13" r="P718">
        <v>0.192</v>
      </c>
      <c s="13" r="Q718">
        <v>7.36</v>
      </c>
      <c s="13" r="R718">
        <v>108</v>
      </c>
      <c s="13" r="S718">
        <v>0.11</v>
      </c>
      <c s="11" r="T718">
        <f>IF((O718=0),(W718*8),((R718/O718)*8))</f>
        <v>108</v>
      </c>
      <c s="11" r="U718">
        <f>IF((T718=0),0,(R718/T718))</f>
        <v>1</v>
      </c>
      <c s="4" r="V718"/>
      <c s="13" r="W718">
        <v>14</v>
      </c>
      <c s="24" r="X718">
        <v>0.626</v>
      </c>
    </row>
    <row r="719">
      <c s="16" r="A719">
        <v>40754.875</v>
      </c>
      <c s="6" r="B719">
        <f>A719+time(5,0,0)</f>
        <v>40755.0833333333</v>
      </c>
      <c s="19" r="C719">
        <f>date(year(B719),month(B719),day(B719))</f>
        <v>40755</v>
      </c>
      <c s="17" r="D719">
        <f>hour(B719)</f>
        <v>2</v>
      </c>
      <c s="28" r="E719">
        <f>(8-G719)-M719</f>
        <v>8</v>
      </c>
      <c s="10" r="F719">
        <v>8</v>
      </c>
      <c s="21" r="G719">
        <v>0</v>
      </c>
      <c t="str" s="21" r="H719">
        <f>concat("AESbid:",(E719*1000))</f>
        <v>AESbid:8000</v>
      </c>
      <c t="str" s="21" r="I719">
        <f>concat("NYISOsched:",(F719*1000))</f>
        <v>NYISOsched:8000</v>
      </c>
      <c t="s" s="21" r="J719">
        <v>21</v>
      </c>
      <c t="str" s="21" r="K719">
        <f>concat("Planned:",(M719*1000))</f>
        <v>Planned:0</v>
      </c>
      <c t="str" s="5" r="L719">
        <f>concat("Settled:",(O719*1000))</f>
        <v>Settled:8000</v>
      </c>
      <c s="21" r="M719">
        <v>0</v>
      </c>
      <c s="3" r="N719"/>
      <c s="10" r="O719">
        <v>8</v>
      </c>
      <c s="13" r="P719">
        <v>-0.782</v>
      </c>
      <c s="13" r="Q719">
        <v>-29.53</v>
      </c>
      <c s="13" r="R719">
        <v>65.59</v>
      </c>
      <c s="13" r="S719">
        <v>0.02</v>
      </c>
      <c s="11" r="T719">
        <f>IF((O719=0),(W719*8),((R719/O719)*8))</f>
        <v>65.59</v>
      </c>
      <c s="11" r="U719">
        <f>IF((T719=0),0,(R719/T719))</f>
        <v>1</v>
      </c>
      <c s="4" r="V719"/>
      <c s="13" r="W719">
        <v>12.92</v>
      </c>
      <c s="24" r="X719">
        <v>0.137</v>
      </c>
    </row>
    <row r="720">
      <c s="16" r="A720">
        <v>40754.9166666667</v>
      </c>
      <c s="6" r="B720">
        <f>A720+time(5,0,0)</f>
        <v>40755.125</v>
      </c>
      <c s="19" r="C720">
        <f>date(year(B720),month(B720),day(B720))</f>
        <v>40755</v>
      </c>
      <c s="17" r="D720">
        <f>hour(B720)</f>
        <v>3</v>
      </c>
      <c s="28" r="E720">
        <f>(8-G720)-M720</f>
        <v>8</v>
      </c>
      <c s="10" r="F720">
        <v>8</v>
      </c>
      <c s="21" r="G720">
        <v>0</v>
      </c>
      <c t="str" s="21" r="H720">
        <f>concat("AESbid:",(E720*1000))</f>
        <v>AESbid:8000</v>
      </c>
      <c t="str" s="21" r="I720">
        <f>concat("NYISOsched:",(F720*1000))</f>
        <v>NYISOsched:8000</v>
      </c>
      <c t="s" s="21" r="J720">
        <v>21</v>
      </c>
      <c t="str" s="21" r="K720">
        <f>concat("Planned:",(M720*1000))</f>
        <v>Planned:0</v>
      </c>
      <c t="str" s="5" r="L720">
        <f>concat("Settled:",(O720*1000))</f>
        <v>Settled:8000</v>
      </c>
      <c s="21" r="M720">
        <v>0</v>
      </c>
      <c s="3" r="N720"/>
      <c s="10" r="O720">
        <v>8</v>
      </c>
      <c s="13" r="P720">
        <v>-0.283</v>
      </c>
      <c s="13" r="Q720">
        <v>-9.49</v>
      </c>
      <c s="13" r="R720">
        <v>105.94</v>
      </c>
      <c s="13" r="S720">
        <v>0.04</v>
      </c>
      <c s="11" r="T720">
        <f>IF((O720=0),(W720*8),((R720/O720)*8))</f>
        <v>105.94</v>
      </c>
      <c s="11" r="U720">
        <f>IF((T720=0),0,(R720/T720))</f>
        <v>1</v>
      </c>
      <c s="4" r="V720"/>
      <c s="13" r="W720">
        <v>15.5</v>
      </c>
      <c s="24" r="X720">
        <v>0.223</v>
      </c>
    </row>
    <row r="721">
      <c s="16" r="A721">
        <v>40754.9583333333</v>
      </c>
      <c s="6" r="B721">
        <f>A721+time(5,0,0)</f>
        <v>40755.1666666667</v>
      </c>
      <c s="19" r="C721">
        <f>date(year(B721),month(B721),day(B721))</f>
        <v>40755</v>
      </c>
      <c s="17" r="D721">
        <f>hour(B721)</f>
        <v>4</v>
      </c>
      <c s="28" r="E721">
        <f>(8-G721)-M721</f>
        <v>8</v>
      </c>
      <c s="10" r="F721">
        <v>8</v>
      </c>
      <c s="21" r="G721">
        <v>0</v>
      </c>
      <c t="str" s="21" r="H721">
        <f>concat("AESbid:",(E721*1000))</f>
        <v>AESbid:8000</v>
      </c>
      <c t="str" s="21" r="I721">
        <f>concat("NYISOsched:",(F721*1000))</f>
        <v>NYISOsched:8000</v>
      </c>
      <c t="s" s="21" r="J721">
        <v>21</v>
      </c>
      <c t="str" s="21" r="K721">
        <f>concat("Planned:",(M721*1000))</f>
        <v>Planned:0</v>
      </c>
      <c t="str" s="5" r="L721">
        <f>concat("Settled:",(O721*1000))</f>
        <v>Settled:7950</v>
      </c>
      <c s="21" r="M721">
        <v>0</v>
      </c>
      <c s="3" r="N721"/>
      <c s="10" r="O721">
        <v>7.95</v>
      </c>
      <c s="13" r="P721">
        <v>-0.334</v>
      </c>
      <c s="13" r="Q721">
        <v>-12.29</v>
      </c>
      <c s="13" r="R721">
        <v>167.15</v>
      </c>
      <c s="13" r="S721">
        <v>0.11</v>
      </c>
      <c s="11" r="T721">
        <f>IF((O721=0),(W721*8),((R721/O721)*8))</f>
        <v>168.201257861635</v>
      </c>
      <c s="11" r="U721">
        <f>IF((T721=0),0,(R721/T721))</f>
        <v>0.99375</v>
      </c>
      <c s="4" r="V721"/>
      <c s="13" r="W721">
        <v>9.13</v>
      </c>
      <c s="24" r="X721">
        <v>0.626</v>
      </c>
    </row>
    <row r="722">
      <c s="16" r="A722">
        <v>40755</v>
      </c>
      <c s="6" r="B722">
        <f>A722+time(5,0,0)</f>
        <v>40755.2083333333</v>
      </c>
      <c s="19" r="C722">
        <f>date(year(B722),month(B722),day(B722))</f>
        <v>40755</v>
      </c>
      <c s="17" r="D722">
        <f>hour(B722)</f>
        <v>5</v>
      </c>
      <c s="28" r="E722">
        <f>(8-G722)-M722</f>
        <v>8</v>
      </c>
      <c s="10" r="F722">
        <v>8</v>
      </c>
      <c s="21" r="G722">
        <v>0</v>
      </c>
      <c t="str" s="21" r="H722">
        <f>concat("AESbid:",(E722*1000))</f>
        <v>AESbid:8000</v>
      </c>
      <c t="str" s="21" r="I722">
        <f>concat("NYISOsched:",(F722*1000))</f>
        <v>NYISOsched:8000</v>
      </c>
      <c t="s" s="21" r="J722">
        <v>21</v>
      </c>
      <c t="str" s="21" r="K722">
        <f>concat("Planned:",(M722*1000))</f>
        <v>Planned:0</v>
      </c>
      <c t="str" s="5" r="L722">
        <f>concat("Settled:",(O722*1000))</f>
        <v>Settled:8000</v>
      </c>
      <c s="21" r="M722">
        <v>0</v>
      </c>
      <c s="3" r="N722"/>
      <c s="10" r="O722">
        <v>8</v>
      </c>
      <c s="13" r="P722">
        <v>-0.055</v>
      </c>
      <c s="13" r="Q722">
        <v>-2.32</v>
      </c>
      <c s="13" r="R722">
        <v>64</v>
      </c>
      <c s="13" r="S722">
        <v>0.1</v>
      </c>
      <c s="11" r="T722">
        <f>IF((O722=0),(W722*8),((R722/O722)*8))</f>
        <v>64</v>
      </c>
      <c s="11" r="U722">
        <f>IF((T722=0),0,(R722/T722))</f>
        <v>1</v>
      </c>
      <c s="4" r="V722"/>
      <c s="13" r="W722">
        <v>8</v>
      </c>
      <c s="24" r="X722">
        <v>0.6</v>
      </c>
    </row>
    <row r="723">
      <c s="16" r="A723">
        <v>40755.0416666667</v>
      </c>
      <c s="6" r="B723">
        <f>A723+time(5,0,0)</f>
        <v>40755.25</v>
      </c>
      <c s="19" r="C723">
        <f>date(year(B723),month(B723),day(B723))</f>
        <v>40755</v>
      </c>
      <c s="17" r="D723">
        <f>hour(B723)</f>
        <v>6</v>
      </c>
      <c s="28" r="E723">
        <f>(8-G723)-M723</f>
        <v>8</v>
      </c>
      <c s="10" r="F723">
        <v>8</v>
      </c>
      <c s="21" r="G723">
        <v>0</v>
      </c>
      <c t="str" s="21" r="H723">
        <f>concat("AESbid:",(E723*1000))</f>
        <v>AESbid:8000</v>
      </c>
      <c t="str" s="21" r="I723">
        <f>concat("NYISOsched:",(F723*1000))</f>
        <v>NYISOsched:8000</v>
      </c>
      <c t="s" s="21" r="J723">
        <v>21</v>
      </c>
      <c t="str" s="21" r="K723">
        <f>concat("Planned:",(M723*1000))</f>
        <v>Planned:0</v>
      </c>
      <c t="str" s="5" r="L723">
        <f>concat("Settled:",(O723*1000))</f>
        <v>Settled:8000</v>
      </c>
      <c s="21" r="M723">
        <v>0</v>
      </c>
      <c s="3" r="N723"/>
      <c s="10" r="O723">
        <v>8</v>
      </c>
      <c s="13" r="P723">
        <v>-0.533</v>
      </c>
      <c s="13" r="Q723">
        <v>-21.46</v>
      </c>
      <c s="13" r="R723">
        <v>63.4</v>
      </c>
      <c s="13" r="S723">
        <v>0.04</v>
      </c>
      <c s="11" r="T723">
        <f>IF((O723=0),(W723*8),((R723/O723)*8))</f>
        <v>63.4</v>
      </c>
      <c s="11" r="U723">
        <f>IF((T723=0),0,(R723/T723))</f>
        <v>1</v>
      </c>
      <c s="4" r="V723"/>
      <c s="13" r="W723">
        <v>8</v>
      </c>
      <c s="24" r="X723">
        <v>0.206</v>
      </c>
    </row>
    <row r="724">
      <c s="16" r="A724">
        <v>40755.0833333333</v>
      </c>
      <c s="6" r="B724">
        <f>A724+time(5,0,0)</f>
        <v>40755.2916666667</v>
      </c>
      <c s="19" r="C724">
        <f>date(year(B724),month(B724),day(B724))</f>
        <v>40755</v>
      </c>
      <c s="17" r="D724">
        <f>hour(B724)</f>
        <v>7</v>
      </c>
      <c s="28" r="E724">
        <f>(8-G724)-M724</f>
        <v>8</v>
      </c>
      <c s="10" r="F724">
        <v>8</v>
      </c>
      <c s="21" r="G724">
        <v>0</v>
      </c>
      <c t="str" s="21" r="H724">
        <f>concat("AESbid:",(E724*1000))</f>
        <v>AESbid:8000</v>
      </c>
      <c t="str" s="21" r="I724">
        <f>concat("NYISOsched:",(F724*1000))</f>
        <v>NYISOsched:8000</v>
      </c>
      <c t="s" s="21" r="J724">
        <v>21</v>
      </c>
      <c t="str" s="21" r="K724">
        <f>concat("Planned:",(M724*1000))</f>
        <v>Planned:0</v>
      </c>
      <c t="str" s="5" r="L724">
        <f>concat("Settled:",(O724*1000))</f>
        <v>Settled:8000</v>
      </c>
      <c s="21" r="M724">
        <v>0</v>
      </c>
      <c s="3" r="N724"/>
      <c s="10" r="O724">
        <v>8</v>
      </c>
      <c s="13" r="P724">
        <v>-0.221</v>
      </c>
      <c s="13" r="Q724">
        <v>-8.78</v>
      </c>
      <c s="13" r="R724">
        <v>62.63</v>
      </c>
      <c s="13" r="S724">
        <v>0.04</v>
      </c>
      <c s="11" r="T724">
        <f>IF((O724=0),(W724*8),((R724/O724)*8))</f>
        <v>62.63</v>
      </c>
      <c s="11" r="U724">
        <f>IF((T724=0),0,(R724/T724))</f>
        <v>1</v>
      </c>
      <c s="4" r="V724"/>
      <c s="13" r="W724">
        <v>6.65</v>
      </c>
      <c s="24" r="X724">
        <v>0.221</v>
      </c>
    </row>
    <row r="725">
      <c s="16" r="A725">
        <v>40755.125</v>
      </c>
      <c s="6" r="B725">
        <f>A725+time(5,0,0)</f>
        <v>40755.3333333333</v>
      </c>
      <c s="19" r="C725">
        <f>date(year(B725),month(B725),day(B725))</f>
        <v>40755</v>
      </c>
      <c s="17" r="D725">
        <f>hour(B725)</f>
        <v>8</v>
      </c>
      <c s="28" r="E725">
        <f>(8-G725)-M725</f>
        <v>8</v>
      </c>
      <c s="10" r="F725">
        <v>8</v>
      </c>
      <c s="21" r="G725">
        <v>0</v>
      </c>
      <c t="str" s="21" r="H725">
        <f>concat("AESbid:",(E725*1000))</f>
        <v>AESbid:8000</v>
      </c>
      <c t="str" s="21" r="I725">
        <f>concat("NYISOsched:",(F725*1000))</f>
        <v>NYISOsched:8000</v>
      </c>
      <c t="s" s="21" r="J725">
        <v>21</v>
      </c>
      <c t="str" s="21" r="K725">
        <f>concat("Planned:",(M725*1000))</f>
        <v>Planned:0</v>
      </c>
      <c t="str" s="5" r="L725">
        <f>concat("Settled:",(O725*1000))</f>
        <v>Settled:8000</v>
      </c>
      <c s="21" r="M725">
        <v>0</v>
      </c>
      <c s="3" r="N725"/>
      <c s="10" r="O725">
        <v>8</v>
      </c>
      <c s="13" r="P725">
        <v>-0.365</v>
      </c>
      <c s="13" r="Q725">
        <v>-13.24</v>
      </c>
      <c s="13" r="R725">
        <v>64</v>
      </c>
      <c s="13" r="S725">
        <v>0.09</v>
      </c>
      <c s="11" r="T725">
        <f>IF((O725=0),(W725*8),((R725/O725)*8))</f>
        <v>64</v>
      </c>
      <c s="11" r="U725">
        <f>IF((T725=0),0,(R725/T725))</f>
        <v>1</v>
      </c>
      <c s="4" r="V725"/>
      <c s="13" r="W725">
        <v>7.18</v>
      </c>
      <c s="24" r="X725">
        <v>0.494</v>
      </c>
    </row>
    <row r="726">
      <c s="16" r="A726">
        <v>40755.1666666667</v>
      </c>
      <c s="6" r="B726">
        <f>A726+time(5,0,0)</f>
        <v>40755.375</v>
      </c>
      <c s="19" r="C726">
        <f>date(year(B726),month(B726),day(B726))</f>
        <v>40755</v>
      </c>
      <c s="17" r="D726">
        <f>hour(B726)</f>
        <v>9</v>
      </c>
      <c s="28" r="E726">
        <f>(8-G726)-M726</f>
        <v>8</v>
      </c>
      <c s="10" r="F726">
        <v>8</v>
      </c>
      <c s="21" r="G726">
        <v>0</v>
      </c>
      <c t="str" s="21" r="H726">
        <f>concat("AESbid:",(E726*1000))</f>
        <v>AESbid:8000</v>
      </c>
      <c t="str" s="21" r="I726">
        <f>concat("NYISOsched:",(F726*1000))</f>
        <v>NYISOsched:8000</v>
      </c>
      <c t="s" s="21" r="J726">
        <v>21</v>
      </c>
      <c t="str" s="21" r="K726">
        <f>concat("Planned:",(M726*1000))</f>
        <v>Planned:0</v>
      </c>
      <c t="str" s="5" r="L726">
        <f>concat("Settled:",(O726*1000))</f>
        <v>Settled:8000</v>
      </c>
      <c s="21" r="M726">
        <v>0</v>
      </c>
      <c s="3" r="N726"/>
      <c s="10" r="O726">
        <v>8</v>
      </c>
      <c s="13" r="P726">
        <v>-0.213</v>
      </c>
      <c s="13" r="Q726">
        <v>-5.28</v>
      </c>
      <c s="13" r="R726">
        <v>77.71</v>
      </c>
      <c s="13" r="S726">
        <v>0.06</v>
      </c>
      <c s="11" r="T726">
        <f>IF((O726=0),(W726*8),((R726/O726)*8))</f>
        <v>77.71</v>
      </c>
      <c s="11" r="U726">
        <f>IF((T726=0),0,(R726/T726))</f>
        <v>1</v>
      </c>
      <c s="4" r="V726"/>
      <c s="13" r="W726">
        <v>8</v>
      </c>
      <c s="24" r="X726">
        <v>0.334</v>
      </c>
    </row>
    <row r="727">
      <c s="16" r="A727">
        <v>40755.2083333333</v>
      </c>
      <c s="6" r="B727">
        <f>A727+time(5,0,0)</f>
        <v>40755.4166666667</v>
      </c>
      <c s="19" r="C727">
        <f>date(year(B727),month(B727),day(B727))</f>
        <v>40755</v>
      </c>
      <c s="17" r="D727">
        <f>hour(B727)</f>
        <v>10</v>
      </c>
      <c s="28" r="E727">
        <f>(8-G727)-M727</f>
        <v>8</v>
      </c>
      <c s="10" r="F727">
        <v>8</v>
      </c>
      <c s="21" r="G727">
        <v>0</v>
      </c>
      <c t="str" s="21" r="H727">
        <f>concat("AESbid:",(E727*1000))</f>
        <v>AESbid:8000</v>
      </c>
      <c t="str" s="21" r="I727">
        <f>concat("NYISOsched:",(F727*1000))</f>
        <v>NYISOsched:8000</v>
      </c>
      <c t="s" s="21" r="J727">
        <v>21</v>
      </c>
      <c t="str" s="21" r="K727">
        <f>concat("Planned:",(M727*1000))</f>
        <v>Planned:0</v>
      </c>
      <c t="str" s="5" r="L727">
        <f>concat("Settled:",(O727*1000))</f>
        <v>Settled:7975</v>
      </c>
      <c s="21" r="M727">
        <v>0</v>
      </c>
      <c s="3" r="N727"/>
      <c s="10" r="O727">
        <v>7.975</v>
      </c>
      <c s="13" r="P727">
        <v>-0.42</v>
      </c>
      <c s="13" r="Q727">
        <v>-11.52</v>
      </c>
      <c s="13" r="R727">
        <v>137.61</v>
      </c>
      <c s="13" r="S727">
        <v>0.11</v>
      </c>
      <c s="11" r="T727">
        <f>IF((O727=0),(W727*8),((R727/O727)*8))</f>
        <v>138.041379310345</v>
      </c>
      <c s="11" r="U727">
        <f>IF((T727=0),0,(R727/T727))</f>
        <v>0.996875</v>
      </c>
      <c s="4" r="V727"/>
      <c s="13" r="W727">
        <v>10.31</v>
      </c>
      <c s="24" r="X727">
        <v>0.641</v>
      </c>
    </row>
    <row r="728">
      <c s="16" r="A728">
        <v>40755.25</v>
      </c>
      <c s="6" r="B728">
        <f>A728+time(5,0,0)</f>
        <v>40755.4583333333</v>
      </c>
      <c s="19" r="C728">
        <f>date(year(B728),month(B728),day(B728))</f>
        <v>40755</v>
      </c>
      <c s="17" r="D728">
        <f>hour(B728)</f>
        <v>11</v>
      </c>
      <c s="28" r="E728">
        <f>(8-G728)-M728</f>
        <v>8</v>
      </c>
      <c s="10" r="F728">
        <v>8</v>
      </c>
      <c s="21" r="G728">
        <v>0</v>
      </c>
      <c t="str" s="21" r="H728">
        <f>concat("AESbid:",(E728*1000))</f>
        <v>AESbid:8000</v>
      </c>
      <c t="str" s="21" r="I728">
        <f>concat("NYISOsched:",(F728*1000))</f>
        <v>NYISOsched:8000</v>
      </c>
      <c t="s" s="21" r="J728">
        <v>21</v>
      </c>
      <c t="str" s="21" r="K728">
        <f>concat("Planned:",(M728*1000))</f>
        <v>Planned:0</v>
      </c>
      <c t="str" s="5" r="L728">
        <f>concat("Settled:",(O728*1000))</f>
        <v>Settled:8000</v>
      </c>
      <c s="21" r="M728">
        <v>0</v>
      </c>
      <c s="3" r="N728"/>
      <c s="10" r="O728">
        <v>8</v>
      </c>
      <c s="13" r="P728">
        <v>0.326</v>
      </c>
      <c s="13" r="Q728">
        <v>6.5</v>
      </c>
      <c s="13" r="R728">
        <v>270.96</v>
      </c>
      <c s="13" r="S728">
        <v>0.11</v>
      </c>
      <c s="11" r="T728">
        <f>IF((O728=0),(W728*8),((R728/O728)*8))</f>
        <v>270.96</v>
      </c>
      <c s="11" r="U728">
        <f>IF((T728=0),0,(R728/T728))</f>
        <v>1</v>
      </c>
      <c s="4" r="V728"/>
      <c s="13" r="W728">
        <v>20.24</v>
      </c>
      <c s="24" r="X728">
        <v>0.65</v>
      </c>
    </row>
    <row r="729">
      <c s="16" r="A729">
        <v>40755.2916666667</v>
      </c>
      <c s="6" r="B729">
        <f>A729+time(5,0,0)</f>
        <v>40755.5</v>
      </c>
      <c s="19" r="C729">
        <f>date(year(B729),month(B729),day(B729))</f>
        <v>40755</v>
      </c>
      <c s="17" r="D729">
        <f>hour(B729)</f>
        <v>12</v>
      </c>
      <c s="28" r="E729">
        <f>(8-G729)-M729</f>
        <v>8</v>
      </c>
      <c s="10" r="F729">
        <v>8</v>
      </c>
      <c s="21" r="G729">
        <v>0</v>
      </c>
      <c t="str" s="21" r="H729">
        <f>concat("AESbid:",(E729*1000))</f>
        <v>AESbid:8000</v>
      </c>
      <c t="str" s="21" r="I729">
        <f>concat("NYISOsched:",(F729*1000))</f>
        <v>NYISOsched:8000</v>
      </c>
      <c t="s" s="21" r="J729">
        <v>21</v>
      </c>
      <c t="str" s="21" r="K729">
        <f>concat("Planned:",(M729*1000))</f>
        <v>Planned:0</v>
      </c>
      <c t="str" s="5" r="L729">
        <f>concat("Settled:",(O729*1000))</f>
        <v>Settled:7825</v>
      </c>
      <c s="21" r="M729">
        <v>0</v>
      </c>
      <c s="3" r="N729"/>
      <c s="10" r="O729">
        <v>7.825</v>
      </c>
      <c s="13" r="P729">
        <v>-0.28</v>
      </c>
      <c s="13" r="Q729">
        <v>-7.71</v>
      </c>
      <c s="13" r="R729">
        <v>190.4</v>
      </c>
      <c s="13" r="S729">
        <v>0.09</v>
      </c>
      <c s="11" r="T729">
        <f>IF((O729=0),(W729*8),((R729/O729)*8))</f>
        <v>194.658146964856</v>
      </c>
      <c s="11" r="U729">
        <f>IF((T729=0),0,(R729/T729))</f>
        <v>0.978125</v>
      </c>
      <c s="4" r="V729"/>
      <c s="13" r="W729">
        <v>8</v>
      </c>
      <c s="24" r="X729">
        <v>0.514</v>
      </c>
    </row>
    <row r="730">
      <c s="16" r="A730">
        <v>40755.3333333333</v>
      </c>
      <c s="6" r="B730">
        <f>A730+time(5,0,0)</f>
        <v>40755.5416666667</v>
      </c>
      <c s="19" r="C730">
        <f>date(year(B730),month(B730),day(B730))</f>
        <v>40755</v>
      </c>
      <c s="17" r="D730">
        <f>hour(B730)</f>
        <v>13</v>
      </c>
      <c s="28" r="E730">
        <f>(8-G730)-M730</f>
        <v>8</v>
      </c>
      <c s="10" r="F730">
        <v>8</v>
      </c>
      <c s="21" r="G730">
        <v>0</v>
      </c>
      <c t="str" s="21" r="H730">
        <f>concat("AESbid:",(E730*1000))</f>
        <v>AESbid:8000</v>
      </c>
      <c t="str" s="21" r="I730">
        <f>concat("NYISOsched:",(F730*1000))</f>
        <v>NYISOsched:8000</v>
      </c>
      <c t="s" s="21" r="J730">
        <v>21</v>
      </c>
      <c t="str" s="21" r="K730">
        <f>concat("Planned:",(M730*1000))</f>
        <v>Planned:0</v>
      </c>
      <c t="str" s="5" r="L730">
        <f>concat("Settled:",(O730*1000))</f>
        <v>Settled:7850</v>
      </c>
      <c s="21" r="M730">
        <v>0</v>
      </c>
      <c s="3" r="N730"/>
      <c s="10" r="O730">
        <v>7.85</v>
      </c>
      <c s="13" r="P730">
        <v>-0.204</v>
      </c>
      <c s="13" r="Q730">
        <v>-6.01</v>
      </c>
      <c s="13" r="R730">
        <v>142.12</v>
      </c>
      <c s="13" r="S730">
        <v>0.09</v>
      </c>
      <c s="11" r="T730">
        <f>IF((O730=0),(W730*8),((R730/O730)*8))</f>
        <v>144.835668789809</v>
      </c>
      <c s="11" r="U730">
        <f>IF((T730=0),0,(R730/T730))</f>
        <v>0.98125</v>
      </c>
      <c s="4" r="V730"/>
      <c s="13" r="W730">
        <v>8</v>
      </c>
      <c s="24" r="X730">
        <v>0.535</v>
      </c>
    </row>
    <row r="731">
      <c s="16" r="A731">
        <v>40755.375</v>
      </c>
      <c s="6" r="B731">
        <f>A731+time(5,0,0)</f>
        <v>40755.5833333333</v>
      </c>
      <c s="19" r="C731">
        <f>date(year(B731),month(B731),day(B731))</f>
        <v>40755</v>
      </c>
      <c s="17" r="D731">
        <f>hour(B731)</f>
        <v>14</v>
      </c>
      <c s="28" r="E731">
        <f>(8-G731)-M731</f>
        <v>8</v>
      </c>
      <c s="10" r="F731">
        <v>8</v>
      </c>
      <c s="21" r="G731">
        <v>0</v>
      </c>
      <c t="str" s="21" r="H731">
        <f>concat("AESbid:",(E731*1000))</f>
        <v>AESbid:8000</v>
      </c>
      <c t="str" s="21" r="I731">
        <f>concat("NYISOsched:",(F731*1000))</f>
        <v>NYISOsched:8000</v>
      </c>
      <c t="s" s="21" r="J731">
        <v>21</v>
      </c>
      <c t="str" s="21" r="K731">
        <f>concat("Planned:",(M731*1000))</f>
        <v>Planned:0</v>
      </c>
      <c t="str" s="5" r="L731">
        <f>concat("Settled:",(O731*1000))</f>
        <v>Settled:7816.7</v>
      </c>
      <c s="21" r="M731">
        <v>0</v>
      </c>
      <c s="3" r="N731"/>
      <c s="10" r="O731">
        <v>7.8167</v>
      </c>
      <c s="13" r="P731">
        <v>-0.535</v>
      </c>
      <c s="13" r="Q731">
        <v>-19.59</v>
      </c>
      <c s="13" r="R731">
        <v>62.53</v>
      </c>
      <c s="13" r="S731">
        <v>0.02</v>
      </c>
      <c s="11" r="T731">
        <f>IF((O731=0),(W731*8),((R731/O731)*8))</f>
        <v>63.9963155807438</v>
      </c>
      <c s="11" r="U731">
        <f>IF((T731=0),0,(R731/T731))</f>
        <v>0.9770875</v>
      </c>
      <c s="4" r="V731"/>
      <c s="13" r="W731">
        <v>8</v>
      </c>
      <c s="24" r="X731">
        <v>0.139</v>
      </c>
    </row>
    <row r="732">
      <c s="16" r="A732">
        <v>40755.4166666667</v>
      </c>
      <c s="6" r="B732">
        <f>A732+time(5,0,0)</f>
        <v>40755.625</v>
      </c>
      <c s="19" r="C732">
        <f>date(year(B732),month(B732),day(B732))</f>
        <v>40755</v>
      </c>
      <c s="17" r="D732">
        <f>hour(B732)</f>
        <v>15</v>
      </c>
      <c s="28" r="E732">
        <f>(8-G732)-M732</f>
        <v>8</v>
      </c>
      <c s="10" r="F732">
        <v>8</v>
      </c>
      <c s="21" r="G732">
        <v>0</v>
      </c>
      <c t="str" s="21" r="H732">
        <f>concat("AESbid:",(E732*1000))</f>
        <v>AESbid:8000</v>
      </c>
      <c t="str" s="21" r="I732">
        <f>concat("NYISOsched:",(F732*1000))</f>
        <v>NYISOsched:8000</v>
      </c>
      <c t="s" s="21" r="J732">
        <v>21</v>
      </c>
      <c t="str" s="21" r="K732">
        <f>concat("Planned:",(M732*1000))</f>
        <v>Planned:0</v>
      </c>
      <c t="str" s="5" r="L732">
        <f>concat("Settled:",(O732*1000))</f>
        <v>Settled:7925</v>
      </c>
      <c s="21" r="M732">
        <v>0</v>
      </c>
      <c s="3" r="N732"/>
      <c s="10" r="O732">
        <v>7.925</v>
      </c>
      <c s="13" r="P732">
        <v>-0.262</v>
      </c>
      <c s="13" r="Q732">
        <v>-11.19</v>
      </c>
      <c s="13" r="R732">
        <v>64.01</v>
      </c>
      <c s="13" r="S732">
        <v>0.09</v>
      </c>
      <c s="11" r="T732">
        <f>IF((O732=0),(W732*8),((R732/O732)*8))</f>
        <v>64.6157728706625</v>
      </c>
      <c s="11" r="U732">
        <f>IF((T732=0),0,(R732/T732))</f>
        <v>0.990625</v>
      </c>
      <c s="4" r="V732"/>
      <c s="13" r="W732">
        <v>8</v>
      </c>
      <c s="24" r="X732">
        <v>0.516</v>
      </c>
    </row>
    <row r="733">
      <c s="16" r="A733">
        <v>40755.4583333333</v>
      </c>
      <c s="6" r="B733">
        <f>A733+time(5,0,0)</f>
        <v>40755.6666666667</v>
      </c>
      <c s="19" r="C733">
        <f>date(year(B733),month(B733),day(B733))</f>
        <v>40755</v>
      </c>
      <c s="17" r="D733">
        <f>hour(B733)</f>
        <v>16</v>
      </c>
      <c s="28" r="E733">
        <f>(8-G733)-M733</f>
        <v>8</v>
      </c>
      <c s="10" r="F733">
        <v>8</v>
      </c>
      <c s="21" r="G733">
        <v>0</v>
      </c>
      <c t="str" s="21" r="H733">
        <f>concat("AESbid:",(E733*1000))</f>
        <v>AESbid:8000</v>
      </c>
      <c t="str" s="21" r="I733">
        <f>concat("NYISOsched:",(F733*1000))</f>
        <v>NYISOsched:8000</v>
      </c>
      <c t="s" s="21" r="J733">
        <v>21</v>
      </c>
      <c t="str" s="21" r="K733">
        <f>concat("Planned:",(M733*1000))</f>
        <v>Planned:0</v>
      </c>
      <c t="str" s="5" r="L733">
        <f>concat("Settled:",(O733*1000))</f>
        <v>Settled:8000</v>
      </c>
      <c s="21" r="M733">
        <v>0</v>
      </c>
      <c s="3" r="N733"/>
      <c s="10" r="O733">
        <v>8</v>
      </c>
      <c s="13" r="P733">
        <v>-0.564</v>
      </c>
      <c s="13" r="Q733">
        <v>-24.46</v>
      </c>
      <c s="13" r="R733">
        <v>74.36</v>
      </c>
      <c s="13" r="S733">
        <v>0.08</v>
      </c>
      <c s="11" r="T733">
        <f>IF((O733=0),(W733*8),((R733/O733)*8))</f>
        <v>74.36</v>
      </c>
      <c s="11" r="U733">
        <f>IF((T733=0),0,(R733/T733))</f>
        <v>1</v>
      </c>
      <c s="4" r="V733"/>
      <c s="13" r="W733">
        <v>14</v>
      </c>
      <c s="24" r="X733">
        <v>0.48</v>
      </c>
    </row>
    <row r="734">
      <c s="16" r="A734">
        <v>40755.5</v>
      </c>
      <c s="6" r="B734">
        <f>A734+time(5,0,0)</f>
        <v>40755.7083333333</v>
      </c>
      <c s="19" r="C734">
        <f>date(year(B734),month(B734),day(B734))</f>
        <v>40755</v>
      </c>
      <c s="17" r="D734">
        <f>hour(B734)</f>
        <v>17</v>
      </c>
      <c s="28" r="E734">
        <f>(8-G734)-M734</f>
        <v>8</v>
      </c>
      <c s="10" r="F734">
        <v>8</v>
      </c>
      <c s="21" r="G734">
        <v>0</v>
      </c>
      <c t="str" s="21" r="H734">
        <f>concat("AESbid:",(E734*1000))</f>
        <v>AESbid:8000</v>
      </c>
      <c t="str" s="21" r="I734">
        <f>concat("NYISOsched:",(F734*1000))</f>
        <v>NYISOsched:8000</v>
      </c>
      <c t="s" s="21" r="J734">
        <v>21</v>
      </c>
      <c t="str" s="21" r="K734">
        <f>concat("Planned:",(M734*1000))</f>
        <v>Planned:0</v>
      </c>
      <c t="str" s="5" r="L734">
        <f>concat("Settled:",(O734*1000))</f>
        <v>Settled:7966.700000000001</v>
      </c>
      <c s="21" r="M734">
        <v>0</v>
      </c>
      <c s="3" r="N734"/>
      <c s="10" r="O734">
        <v>7.9667</v>
      </c>
      <c s="13" r="P734">
        <v>-0.087</v>
      </c>
      <c s="13" r="Q734">
        <v>-3.84</v>
      </c>
      <c s="13" r="R734">
        <v>96.07</v>
      </c>
      <c s="13" r="S734">
        <v>0.14</v>
      </c>
      <c s="11" r="T734">
        <f>IF((O734=0),(W734*8),((R734/O734)*8))</f>
        <v>96.47156288049</v>
      </c>
      <c s="11" r="U734">
        <f>IF((T734=0),0,(R734/T734))</f>
        <v>0.9958375</v>
      </c>
      <c s="4" r="V734"/>
      <c s="13" r="W734">
        <v>14</v>
      </c>
      <c s="24" r="X734">
        <v>0.823</v>
      </c>
    </row>
    <row r="735">
      <c s="16" r="A735">
        <v>40755.5416666667</v>
      </c>
      <c s="6" r="B735">
        <f>A735+time(5,0,0)</f>
        <v>40755.75</v>
      </c>
      <c s="19" r="C735">
        <f>date(year(B735),month(B735),day(B735))</f>
        <v>40755</v>
      </c>
      <c s="17" r="D735">
        <f>hour(B735)</f>
        <v>18</v>
      </c>
      <c s="28" r="E735">
        <f>(8-G735)-M735</f>
        <v>8</v>
      </c>
      <c s="10" r="F735">
        <v>8</v>
      </c>
      <c s="21" r="G735">
        <v>0</v>
      </c>
      <c t="str" s="21" r="H735">
        <f>concat("AESbid:",(E735*1000))</f>
        <v>AESbid:8000</v>
      </c>
      <c t="str" s="21" r="I735">
        <f>concat("NYISOsched:",(F735*1000))</f>
        <v>NYISOsched:8000</v>
      </c>
      <c t="s" s="21" r="J735">
        <v>21</v>
      </c>
      <c t="str" s="21" r="K735">
        <f>concat("Planned:",(M735*1000))</f>
        <v>Planned:0</v>
      </c>
      <c t="str" s="5" r="L735">
        <f>concat("Settled:",(O735*1000))</f>
        <v>Settled:7983.3</v>
      </c>
      <c s="21" r="M735">
        <v>0</v>
      </c>
      <c s="3" r="N735"/>
      <c s="10" r="O735">
        <v>7.9833</v>
      </c>
      <c s="13" r="P735">
        <v>-0.105</v>
      </c>
      <c s="13" r="Q735">
        <v>-5.6</v>
      </c>
      <c s="13" r="R735">
        <v>111.77</v>
      </c>
      <c s="13" r="S735">
        <v>0.1</v>
      </c>
      <c s="11" r="T735">
        <f>IF((O735=0),(W735*8),((R735/O735)*8))</f>
        <v>112.003807949094</v>
      </c>
      <c s="11" r="U735">
        <f>IF((T735=0),0,(R735/T735))</f>
        <v>0.9979125</v>
      </c>
      <c s="4" r="V735"/>
      <c s="13" r="W735">
        <v>14</v>
      </c>
      <c s="24" r="X735">
        <v>0.569</v>
      </c>
    </row>
    <row r="736">
      <c s="16" r="A736">
        <v>40755.5833333333</v>
      </c>
      <c s="6" r="B736">
        <f>A736+time(5,0,0)</f>
        <v>40755.7916666667</v>
      </c>
      <c s="19" r="C736">
        <f>date(year(B736),month(B736),day(B736))</f>
        <v>40755</v>
      </c>
      <c s="17" r="D736">
        <f>hour(B736)</f>
        <v>19</v>
      </c>
      <c s="28" r="E736">
        <f>(8-G736)-M736</f>
        <v>8</v>
      </c>
      <c s="10" r="F736">
        <v>8</v>
      </c>
      <c s="21" r="G736">
        <v>0</v>
      </c>
      <c t="str" s="21" r="H736">
        <f>concat("AESbid:",(E736*1000))</f>
        <v>AESbid:8000</v>
      </c>
      <c t="str" s="21" r="I736">
        <f>concat("NYISOsched:",(F736*1000))</f>
        <v>NYISOsched:8000</v>
      </c>
      <c t="s" s="21" r="J736">
        <v>21</v>
      </c>
      <c t="str" s="21" r="K736">
        <f>concat("Planned:",(M736*1000))</f>
        <v>Planned:0</v>
      </c>
      <c t="str" s="5" r="L736">
        <f>concat("Settled:",(O736*1000))</f>
        <v>Settled:7950</v>
      </c>
      <c s="21" r="M736">
        <v>0</v>
      </c>
      <c s="3" r="N736"/>
      <c s="10" r="O736">
        <v>7.95</v>
      </c>
      <c s="13" r="P736">
        <v>-0.314</v>
      </c>
      <c s="13" r="Q736">
        <v>-17.39</v>
      </c>
      <c s="13" r="R736">
        <v>111.3</v>
      </c>
      <c s="13" r="S736">
        <v>0.08</v>
      </c>
      <c s="11" r="T736">
        <f>IF((O736=0),(W736*8),((R736/O736)*8))</f>
        <v>112</v>
      </c>
      <c s="11" r="U736">
        <f>IF((T736=0),0,(R736/T736))</f>
        <v>0.99375</v>
      </c>
      <c s="4" r="V736"/>
      <c s="13" r="W736">
        <v>14</v>
      </c>
      <c s="24" r="X736">
        <v>0.468</v>
      </c>
    </row>
    <row r="737">
      <c s="16" r="A737">
        <v>40755.625</v>
      </c>
      <c s="6" r="B737">
        <f>A737+time(5,0,0)</f>
        <v>40755.8333333333</v>
      </c>
      <c s="19" r="C737">
        <f>date(year(B737),month(B737),day(B737))</f>
        <v>40755</v>
      </c>
      <c s="17" r="D737">
        <f>hour(B737)</f>
        <v>20</v>
      </c>
      <c s="28" r="E737">
        <f>(8-G737)-M737</f>
        <v>8</v>
      </c>
      <c s="10" r="F737">
        <v>8</v>
      </c>
      <c s="21" r="G737">
        <v>0</v>
      </c>
      <c t="str" s="21" r="H737">
        <f>concat("AESbid:",(E737*1000))</f>
        <v>AESbid:8000</v>
      </c>
      <c t="str" s="21" r="I737">
        <f>concat("NYISOsched:",(F737*1000))</f>
        <v>NYISOsched:8000</v>
      </c>
      <c t="s" s="21" r="J737">
        <v>21</v>
      </c>
      <c t="str" s="21" r="K737">
        <f>concat("Planned:",(M737*1000))</f>
        <v>Planned:0</v>
      </c>
      <c t="str" s="5" r="L737">
        <f>concat("Settled:",(O737*1000))</f>
        <v>Settled:7962.2</v>
      </c>
      <c s="21" r="M737">
        <v>0</v>
      </c>
      <c s="3" r="N737"/>
      <c s="10" r="O737">
        <v>7.9622</v>
      </c>
      <c s="13" r="P737">
        <v>-0.703</v>
      </c>
      <c s="13" r="Q737">
        <v>-43.35</v>
      </c>
      <c s="13" r="R737">
        <v>138.66</v>
      </c>
      <c s="13" r="S737">
        <v>0.08</v>
      </c>
      <c s="11" r="T737">
        <f>IF((O737=0),(W737*8),((R737/O737)*8))</f>
        <v>139.31827886765</v>
      </c>
      <c s="11" r="U737">
        <f>IF((T737=0),0,(R737/T737))</f>
        <v>0.995275</v>
      </c>
      <c s="4" r="V737"/>
      <c s="13" r="W737">
        <v>14</v>
      </c>
      <c s="24" r="X737">
        <v>0.475</v>
      </c>
    </row>
    <row r="738">
      <c s="16" r="A738">
        <v>40755.6666666667</v>
      </c>
      <c s="6" r="B738">
        <f>A738+time(5,0,0)</f>
        <v>40755.875</v>
      </c>
      <c s="19" r="C738">
        <f>date(year(B738),month(B738),day(B738))</f>
        <v>40755</v>
      </c>
      <c s="17" r="D738">
        <f>hour(B738)</f>
        <v>21</v>
      </c>
      <c s="28" r="E738">
        <f>(8-G738)-M738</f>
        <v>8</v>
      </c>
      <c s="10" r="F738">
        <v>8</v>
      </c>
      <c s="21" r="G738">
        <v>0</v>
      </c>
      <c t="str" s="21" r="H738">
        <f>concat("AESbid:",(E738*1000))</f>
        <v>AESbid:8000</v>
      </c>
      <c t="str" s="21" r="I738">
        <f>concat("NYISOsched:",(F738*1000))</f>
        <v>NYISOsched:8000</v>
      </c>
      <c t="s" s="21" r="J738">
        <v>21</v>
      </c>
      <c t="str" s="21" r="K738">
        <f>concat("Planned:",(M738*1000))</f>
        <v>Planned:0</v>
      </c>
      <c t="str" s="5" r="L738">
        <f>concat("Settled:",(O738*1000))</f>
        <v>Settled:7958.3</v>
      </c>
      <c s="21" r="M738">
        <v>0</v>
      </c>
      <c s="3" r="N738"/>
      <c s="10" r="O738">
        <v>7.9583</v>
      </c>
      <c s="13" r="P738">
        <v>-0.225</v>
      </c>
      <c s="13" r="Q738">
        <v>-30.07</v>
      </c>
      <c s="13" r="R738">
        <v>657.53</v>
      </c>
      <c s="13" r="S738">
        <v>0.08</v>
      </c>
      <c s="11" r="T738">
        <f>IF((O738=0),(W738*8),((R738/O738)*8))</f>
        <v>660.9753339281</v>
      </c>
      <c s="11" r="U738">
        <f>IF((T738=0),0,(R738/T738))</f>
        <v>0.9947875</v>
      </c>
      <c s="4" r="V738"/>
      <c s="13" r="W738">
        <v>14</v>
      </c>
      <c s="24" r="X738">
        <v>0.466</v>
      </c>
    </row>
    <row r="739">
      <c s="16" r="A739">
        <v>40755.7083333333</v>
      </c>
      <c s="6" r="B739">
        <f>A739+time(5,0,0)</f>
        <v>40755.9166666667</v>
      </c>
      <c s="19" r="C739">
        <f>date(year(B739),month(B739),day(B739))</f>
        <v>40755</v>
      </c>
      <c s="17" r="D739">
        <f>hour(B739)</f>
        <v>22</v>
      </c>
      <c s="28" r="E739">
        <f>(8-G739)-M739</f>
        <v>8</v>
      </c>
      <c s="10" r="F739">
        <v>8</v>
      </c>
      <c s="21" r="G739">
        <v>0</v>
      </c>
      <c t="str" s="21" r="H739">
        <f>concat("AESbid:",(E739*1000))</f>
        <v>AESbid:8000</v>
      </c>
      <c t="str" s="21" r="I739">
        <f>concat("NYISOsched:",(F739*1000))</f>
        <v>NYISOsched:8000</v>
      </c>
      <c t="s" s="21" r="J739">
        <v>21</v>
      </c>
      <c t="str" s="21" r="K739">
        <f>concat("Planned:",(M739*1000))</f>
        <v>Planned:0</v>
      </c>
      <c t="str" s="5" r="L739">
        <f>concat("Settled:",(O739*1000))</f>
        <v>Settled:8000</v>
      </c>
      <c s="21" r="M739">
        <v>0</v>
      </c>
      <c s="3" r="N739"/>
      <c s="10" r="O739">
        <v>8</v>
      </c>
      <c s="13" r="P739">
        <v>-0.472</v>
      </c>
      <c s="13" r="Q739">
        <v>-33.77</v>
      </c>
      <c s="13" r="R739">
        <v>172.89</v>
      </c>
      <c s="13" r="S739">
        <v>0.1</v>
      </c>
      <c s="11" r="T739">
        <f>IF((O739=0),(W739*8),((R739/O739)*8))</f>
        <v>172.89</v>
      </c>
      <c s="11" r="U739">
        <f>IF((T739=0),0,(R739/T739))</f>
        <v>1</v>
      </c>
      <c s="4" r="V739"/>
      <c s="13" r="W739">
        <v>14</v>
      </c>
      <c s="24" r="X739">
        <v>0.574</v>
      </c>
    </row>
    <row r="740">
      <c s="16" r="A740">
        <v>40755.75</v>
      </c>
      <c s="6" r="B740">
        <f>A740+time(5,0,0)</f>
        <v>40755.9583333333</v>
      </c>
      <c s="19" r="C740">
        <f>date(year(B740),month(B740),day(B740))</f>
        <v>40755</v>
      </c>
      <c s="17" r="D740">
        <f>hour(B740)</f>
        <v>23</v>
      </c>
      <c s="28" r="E740">
        <f>(8-G740)-M740</f>
        <v>8</v>
      </c>
      <c s="10" r="F740">
        <v>8</v>
      </c>
      <c s="21" r="G740">
        <v>0</v>
      </c>
      <c t="str" s="21" r="H740">
        <f>concat("AESbid:",(E740*1000))</f>
        <v>AESbid:8000</v>
      </c>
      <c t="str" s="21" r="I740">
        <f>concat("NYISOsched:",(F740*1000))</f>
        <v>NYISOsched:8000</v>
      </c>
      <c t="s" s="21" r="J740">
        <v>21</v>
      </c>
      <c t="str" s="21" r="K740">
        <f>concat("Planned:",(M740*1000))</f>
        <v>Planned:0</v>
      </c>
      <c t="str" s="5" r="L740">
        <f>concat("Settled:",(O740*1000))</f>
        <v>Settled:8000</v>
      </c>
      <c s="21" r="M740">
        <v>0</v>
      </c>
      <c s="3" r="N740"/>
      <c s="10" r="O740">
        <v>8</v>
      </c>
      <c s="13" r="P740">
        <v>-0.542</v>
      </c>
      <c s="13" r="Q740">
        <v>-33.61</v>
      </c>
      <c s="13" r="R740">
        <v>112</v>
      </c>
      <c s="13" r="S740">
        <v>0.05</v>
      </c>
      <c s="11" r="T740">
        <f>IF((O740=0),(W740*8),((R740/O740)*8))</f>
        <v>112</v>
      </c>
      <c s="11" r="U740">
        <f>IF((T740=0),0,(R740/T740))</f>
        <v>1</v>
      </c>
      <c s="4" r="V740"/>
      <c s="13" r="W740">
        <v>14</v>
      </c>
      <c s="24" r="X740">
        <v>0.288</v>
      </c>
    </row>
    <row r="741">
      <c s="16" r="A741">
        <v>40755.7916666667</v>
      </c>
      <c s="19" r="B741">
        <f>A741+time(5,0,0)</f>
        <v>40756</v>
      </c>
      <c s="19" r="C741">
        <f>date(year(B741),month(B741),day(B741))</f>
        <v>40756</v>
      </c>
      <c s="17" r="D741">
        <f>hour(B741)</f>
        <v>0</v>
      </c>
      <c s="28" r="E741">
        <f>(8-G741)-M741</f>
        <v>8</v>
      </c>
      <c s="10" r="F741">
        <v>8</v>
      </c>
      <c s="21" r="G741">
        <v>0</v>
      </c>
      <c t="str" s="21" r="H741">
        <f>concat("AESbid:",(E741*1000))</f>
        <v>AESbid:8000</v>
      </c>
      <c t="str" s="21" r="I741">
        <f>concat("NYISOsched:",(F741*1000))</f>
        <v>NYISOsched:8000</v>
      </c>
      <c t="s" s="21" r="J741">
        <v>21</v>
      </c>
      <c t="str" s="21" r="K741">
        <f>concat("Planned:",(M741*1000))</f>
        <v>Planned:0</v>
      </c>
      <c t="str" s="5" r="L741">
        <f>concat("Settled:",(O741*1000))</f>
        <v>Settled:8000</v>
      </c>
      <c s="21" r="M741">
        <v>0</v>
      </c>
      <c s="3" r="N741"/>
      <c s="10" r="O741">
        <v>8</v>
      </c>
      <c s="13" r="P741">
        <v>0.033</v>
      </c>
      <c s="13" r="Q741">
        <v>1.8</v>
      </c>
      <c s="13" r="R741">
        <v>112</v>
      </c>
      <c s="13" r="S741">
        <v>0.06</v>
      </c>
      <c s="11" r="T741">
        <f>IF((O741=0),(W741*8),((R741/O741)*8))</f>
        <v>112</v>
      </c>
      <c s="11" r="U741">
        <f>IF((T741=0),0,(R741/T741))</f>
        <v>1</v>
      </c>
      <c s="4" r="V741"/>
      <c s="13" r="W741">
        <v>14</v>
      </c>
      <c s="24" r="X741">
        <v>0.367</v>
      </c>
    </row>
    <row r="742">
      <c s="16" r="A742">
        <v>40755.8333333333</v>
      </c>
      <c s="6" r="B742">
        <f>A742+time(5,0,0)</f>
        <v>40756.0416666667</v>
      </c>
      <c s="19" r="C742">
        <f>date(year(B742),month(B742),day(B742))</f>
        <v>40756</v>
      </c>
      <c s="17" r="D742">
        <f>hour(B742)</f>
        <v>1</v>
      </c>
      <c s="28" r="E742">
        <f>(8-G742)-M742</f>
        <v>8</v>
      </c>
      <c s="10" r="F742">
        <v>8</v>
      </c>
      <c s="21" r="G742">
        <v>0</v>
      </c>
      <c t="str" s="21" r="H742">
        <f>concat("AESbid:",(E742*1000))</f>
        <v>AESbid:8000</v>
      </c>
      <c t="str" s="21" r="I742">
        <f>concat("NYISOsched:",(F742*1000))</f>
        <v>NYISOsched:8000</v>
      </c>
      <c t="s" s="21" r="J742">
        <v>21</v>
      </c>
      <c t="str" s="21" r="K742">
        <f>concat("Planned:",(M742*1000))</f>
        <v>Planned:0</v>
      </c>
      <c t="str" s="5" r="L742">
        <f>concat("Settled:",(O742*1000))</f>
        <v>Settled:7933.3</v>
      </c>
      <c s="21" r="M742">
        <v>0</v>
      </c>
      <c s="3" r="N742"/>
      <c s="10" r="O742">
        <v>7.9333</v>
      </c>
      <c s="13" r="P742">
        <v>0.065</v>
      </c>
      <c s="13" r="Q742">
        <v>3.7</v>
      </c>
      <c s="13" r="R742">
        <v>107.12</v>
      </c>
      <c s="13" r="S742">
        <v>0.08</v>
      </c>
      <c s="11" r="T742">
        <f>IF((O742=0),(W742*8),((R742/O742)*8))</f>
        <v>108.020621935386</v>
      </c>
      <c s="11" r="U742">
        <f>IF((T742=0),0,(R742/T742))</f>
        <v>0.9916625</v>
      </c>
      <c s="4" r="V742"/>
      <c s="13" r="W742">
        <v>14</v>
      </c>
      <c s="24" r="X742">
        <v>0.478</v>
      </c>
    </row>
    <row r="743">
      <c s="16" r="A743">
        <v>40755.875</v>
      </c>
      <c s="6" r="B743">
        <f>A743+time(5,0,0)</f>
        <v>40756.0833333333</v>
      </c>
      <c s="19" r="C743">
        <f>date(year(B743),month(B743),day(B743))</f>
        <v>40756</v>
      </c>
      <c s="17" r="D743">
        <f>hour(B743)</f>
        <v>2</v>
      </c>
      <c s="28" r="E743">
        <f>(8-G743)-M743</f>
        <v>8</v>
      </c>
      <c s="10" r="F743">
        <v>8</v>
      </c>
      <c s="21" r="G743">
        <v>0</v>
      </c>
      <c t="str" s="21" r="H743">
        <f>concat("AESbid:",(E743*1000))</f>
        <v>AESbid:8000</v>
      </c>
      <c t="str" s="21" r="I743">
        <f>concat("NYISOsched:",(F743*1000))</f>
        <v>NYISOsched:8000</v>
      </c>
      <c t="s" s="21" r="J743">
        <v>21</v>
      </c>
      <c t="str" s="21" r="K743">
        <f>concat("Planned:",(M743*1000))</f>
        <v>Planned:0</v>
      </c>
      <c t="str" s="5" r="L743">
        <f>concat("Settled:",(O743*1000))</f>
        <v>Settled:7941.7</v>
      </c>
      <c s="21" r="M743">
        <v>0</v>
      </c>
      <c s="3" r="N743"/>
      <c s="10" r="O743">
        <v>7.9417</v>
      </c>
      <c s="13" r="P743">
        <v>-0.979</v>
      </c>
      <c s="13" r="Q743">
        <v>-71.41</v>
      </c>
      <c s="13" r="R743">
        <v>92</v>
      </c>
      <c s="13" r="S743">
        <v>0.03</v>
      </c>
      <c s="11" r="T743">
        <f>IF((O743=0),(W743*8),((R743/O743)*8))</f>
        <v>92.6753717717869</v>
      </c>
      <c s="11" r="U743">
        <f>IF((T743=0),0,(R743/T743))</f>
        <v>0.9927125</v>
      </c>
      <c s="4" r="V743"/>
      <c s="13" r="W743">
        <v>8</v>
      </c>
      <c s="24" r="X743">
        <v>0.161</v>
      </c>
    </row>
    <row r="744">
      <c s="16" r="A744">
        <v>40755.9166666667</v>
      </c>
      <c s="6" r="B744">
        <f>A744+time(5,0,0)</f>
        <v>40756.125</v>
      </c>
      <c s="19" r="C744">
        <f>date(year(B744),month(B744),day(B744))</f>
        <v>40756</v>
      </c>
      <c s="17" r="D744">
        <f>hour(B744)</f>
        <v>3</v>
      </c>
      <c s="28" r="E744">
        <f>(8-G744)-M744</f>
        <v>8</v>
      </c>
      <c s="10" r="F744">
        <v>8</v>
      </c>
      <c s="21" r="G744">
        <v>0</v>
      </c>
      <c t="str" s="21" r="H744">
        <f>concat("AESbid:",(E744*1000))</f>
        <v>AESbid:8000</v>
      </c>
      <c t="str" s="21" r="I744">
        <f>concat("NYISOsched:",(F744*1000))</f>
        <v>NYISOsched:8000</v>
      </c>
      <c t="s" s="21" r="J744">
        <v>21</v>
      </c>
      <c t="str" s="21" r="K744">
        <f>concat("Planned:",(M744*1000))</f>
        <v>Planned:0</v>
      </c>
      <c t="str" s="5" r="L744">
        <f>concat("Settled:",(O744*1000))</f>
        <v>Settled:8000</v>
      </c>
      <c s="21" r="M744">
        <v>0</v>
      </c>
      <c s="3" r="N744"/>
      <c s="10" r="O744">
        <v>8</v>
      </c>
      <c s="13" r="P744">
        <v>-0.291</v>
      </c>
      <c s="13" r="Q744">
        <v>-16.55</v>
      </c>
      <c s="13" r="R744">
        <v>64</v>
      </c>
      <c s="13" r="S744">
        <v>0.05</v>
      </c>
      <c s="11" r="T744">
        <f>IF((O744=0),(W744*8),((R744/O744)*8))</f>
        <v>64</v>
      </c>
      <c s="11" r="U744">
        <f>IF((T744=0),0,(R744/T744))</f>
        <v>1</v>
      </c>
      <c s="4" r="V744"/>
      <c s="13" r="W744">
        <v>8</v>
      </c>
      <c s="24" r="X744">
        <v>0.259</v>
      </c>
    </row>
    <row r="745">
      <c s="16" r="A745">
        <v>40755.9583333333</v>
      </c>
      <c s="6" r="B745">
        <f>A745+time(5,0,0)</f>
        <v>40756.1666666667</v>
      </c>
      <c s="19" r="C745">
        <f>date(year(B745),month(B745),day(B745))</f>
        <v>40756</v>
      </c>
      <c s="17" r="D745">
        <f>hour(B745)</f>
        <v>4</v>
      </c>
      <c s="28" r="E745">
        <f>(8-G745)-M745</f>
        <v>8</v>
      </c>
      <c s="10" r="F745">
        <v>8</v>
      </c>
      <c s="21" r="G745">
        <v>0</v>
      </c>
      <c t="str" s="21" r="H745">
        <f>concat("AESbid:",(E745*1000))</f>
        <v>AESbid:8000</v>
      </c>
      <c t="str" s="21" r="I745">
        <f>concat("NYISOsched:",(F745*1000))</f>
        <v>NYISOsched:8000</v>
      </c>
      <c t="s" s="21" r="J745">
        <v>21</v>
      </c>
      <c t="str" s="21" r="K745">
        <f>concat("Planned:",(M745*1000))</f>
        <v>Planned:0</v>
      </c>
      <c t="str" s="5" r="L745">
        <f>concat("Settled:",(O745*1000))</f>
        <v>Settled:8000</v>
      </c>
      <c s="21" r="M745">
        <v>0</v>
      </c>
      <c s="3" r="N745"/>
      <c s="10" r="O745">
        <v>8</v>
      </c>
      <c s="13" r="P745">
        <v>-0.283</v>
      </c>
      <c s="13" r="Q745">
        <v>-12.94</v>
      </c>
      <c s="13" r="R745">
        <v>64</v>
      </c>
      <c s="13" r="S745">
        <v>0.07</v>
      </c>
      <c s="11" r="T745">
        <f>IF((O745=0),(W745*8),((R745/O745)*8))</f>
        <v>64</v>
      </c>
      <c s="11" r="U745">
        <f>IF((T745=0),0,(R745/T745))</f>
        <v>1</v>
      </c>
      <c s="4" r="V745"/>
      <c s="13" r="W745">
        <v>8</v>
      </c>
      <c s="24" r="X745">
        <v>0.408</v>
      </c>
    </row>
    <row r="746">
      <c s="16" r="A746">
        <v>40756</v>
      </c>
      <c s="6" r="B746">
        <f>A746+time(5,0,0)</f>
        <v>40756.2083333333</v>
      </c>
      <c s="19" r="C746">
        <f>date(year(B746),month(B746),day(B746))</f>
        <v>40756</v>
      </c>
      <c s="17" r="D746">
        <f>hour(B746)</f>
        <v>5</v>
      </c>
      <c s="28" r="E746">
        <f>(8-G746)-M746</f>
        <v>8</v>
      </c>
      <c s="10" r="F746">
        <v>8</v>
      </c>
      <c s="21" r="G746">
        <v>0</v>
      </c>
      <c t="str" s="21" r="H746">
        <f>concat("AESbid:",(E746*1000))</f>
        <v>AESbid:8000</v>
      </c>
      <c t="str" s="21" r="I746">
        <f>concat("NYISOsched:",(F746*1000))</f>
        <v>NYISOsched:8000</v>
      </c>
      <c t="s" s="21" r="J746">
        <v>21</v>
      </c>
      <c t="str" s="21" r="K746">
        <f>concat("Planned:",(M746*1000))</f>
        <v>Planned:0</v>
      </c>
      <c t="str" s="5" r="L746">
        <f>concat("Settled:",(O746*1000))</f>
        <v>Settled:8000</v>
      </c>
      <c s="21" r="M746">
        <v>0</v>
      </c>
      <c s="3" r="N746"/>
      <c s="10" r="O746">
        <v>8</v>
      </c>
      <c s="13" r="P746">
        <v>0.129</v>
      </c>
      <c s="13" r="Q746">
        <v>5.51</v>
      </c>
      <c s="13" r="R746">
        <v>64</v>
      </c>
      <c s="13" r="S746">
        <v>0.16</v>
      </c>
      <c s="11" r="T746">
        <f>IF((O746=0),(W746*8),((R746/O746)*8))</f>
        <v>64</v>
      </c>
      <c s="11" r="U746">
        <f>IF((T746=0),0,(R746/T746))</f>
        <v>1</v>
      </c>
      <c s="4" r="V746"/>
      <c s="13" r="W746">
        <v>8</v>
      </c>
      <c s="24" r="X746">
        <v>0.89</v>
      </c>
    </row>
    <row r="747">
      <c s="16" r="A747">
        <v>40756.0416666667</v>
      </c>
      <c s="6" r="B747">
        <f>A747+time(5,0,0)</f>
        <v>40756.25</v>
      </c>
      <c s="19" r="C747">
        <f>date(year(B747),month(B747),day(B747))</f>
        <v>40756</v>
      </c>
      <c s="17" r="D747">
        <f>hour(B747)</f>
        <v>6</v>
      </c>
      <c s="28" r="E747">
        <f>(8-G747)-M747</f>
        <v>8</v>
      </c>
      <c s="10" r="F747">
        <v>8</v>
      </c>
      <c s="21" r="G747">
        <v>0</v>
      </c>
      <c t="str" s="21" r="H747">
        <f>concat("AESbid:",(E747*1000))</f>
        <v>AESbid:8000</v>
      </c>
      <c t="str" s="21" r="I747">
        <f>concat("NYISOsched:",(F747*1000))</f>
        <v>NYISOsched:8000</v>
      </c>
      <c t="s" s="21" r="J747">
        <v>21</v>
      </c>
      <c t="str" s="21" r="K747">
        <f>concat("Planned:",(M747*1000))</f>
        <v>Planned:0</v>
      </c>
      <c t="str" s="5" r="L747">
        <f>concat("Settled:",(O747*1000))</f>
        <v>Settled:7983.3</v>
      </c>
      <c s="21" r="M747">
        <v>0</v>
      </c>
      <c s="3" r="N747"/>
      <c s="10" r="O747">
        <v>7.9833</v>
      </c>
      <c s="13" r="P747">
        <v>-0.681</v>
      </c>
      <c s="13" r="Q747">
        <v>-29.34</v>
      </c>
      <c s="13" r="R747">
        <v>61.21</v>
      </c>
      <c s="13" r="S747">
        <v>0.05</v>
      </c>
      <c s="11" r="T747">
        <f>IF((O747=0),(W747*8),((R747/O747)*8))</f>
        <v>61.3380431651072</v>
      </c>
      <c s="11" r="U747">
        <f>IF((T747=0),0,(R747/T747))</f>
        <v>0.9979125</v>
      </c>
      <c s="4" r="V747"/>
      <c s="13" r="W747">
        <v>8</v>
      </c>
      <c s="24" r="X747">
        <v>0.281</v>
      </c>
    </row>
    <row r="748">
      <c s="16" r="A748">
        <v>40756.0833333333</v>
      </c>
      <c s="6" r="B748">
        <f>A748+time(5,0,0)</f>
        <v>40756.2916666667</v>
      </c>
      <c s="19" r="C748">
        <f>date(year(B748),month(B748),day(B748))</f>
        <v>40756</v>
      </c>
      <c s="17" r="D748">
        <f>hour(B748)</f>
        <v>7</v>
      </c>
      <c s="28" r="E748">
        <f>(8-G748)-M748</f>
        <v>8</v>
      </c>
      <c s="10" r="F748">
        <v>8</v>
      </c>
      <c s="21" r="G748">
        <v>0</v>
      </c>
      <c t="str" s="21" r="H748">
        <f>concat("AESbid:",(E748*1000))</f>
        <v>AESbid:8000</v>
      </c>
      <c t="str" s="21" r="I748">
        <f>concat("NYISOsched:",(F748*1000))</f>
        <v>NYISOsched:8000</v>
      </c>
      <c t="s" s="21" r="J748">
        <v>21</v>
      </c>
      <c t="str" s="21" r="K748">
        <f>concat("Planned:",(M748*1000))</f>
        <v>Planned:0</v>
      </c>
      <c t="str" s="5" r="L748">
        <f>concat("Settled:",(O748*1000))</f>
        <v>Settled:7966.700000000001</v>
      </c>
      <c s="21" r="M748">
        <v>0</v>
      </c>
      <c s="3" r="N748"/>
      <c s="10" r="O748">
        <v>7.9667</v>
      </c>
      <c s="13" r="P748">
        <v>-0.345</v>
      </c>
      <c s="13" r="Q748">
        <v>-13.3</v>
      </c>
      <c s="13" r="R748">
        <v>62.32</v>
      </c>
      <c s="13" r="S748">
        <v>0.12</v>
      </c>
      <c s="11" r="T748">
        <f>IF((O748=0),(W748*8),((R748/O748)*8))</f>
        <v>62.5804912950155</v>
      </c>
      <c s="11" r="U748">
        <f>IF((T748=0),0,(R748/T748))</f>
        <v>0.9958375</v>
      </c>
      <c s="4" r="V748"/>
      <c s="13" r="W748">
        <v>8</v>
      </c>
      <c s="24" r="X748">
        <v>0.713</v>
      </c>
    </row>
    <row r="749">
      <c s="16" r="A749">
        <v>40756.125</v>
      </c>
      <c s="6" r="B749">
        <f>A749+time(5,0,0)</f>
        <v>40756.3333333333</v>
      </c>
      <c s="19" r="C749">
        <f>date(year(B749),month(B749),day(B749))</f>
        <v>40756</v>
      </c>
      <c s="17" r="D749">
        <f>hour(B749)</f>
        <v>8</v>
      </c>
      <c s="28" r="E749">
        <f>(8-G749)-M749</f>
        <v>8</v>
      </c>
      <c s="10" r="F749">
        <v>8</v>
      </c>
      <c s="21" r="G749">
        <v>0</v>
      </c>
      <c t="str" s="21" r="H749">
        <f>concat("AESbid:",(E749*1000))</f>
        <v>AESbid:8000</v>
      </c>
      <c t="str" s="21" r="I749">
        <f>concat("NYISOsched:",(F749*1000))</f>
        <v>NYISOsched:8000</v>
      </c>
      <c t="s" s="21" r="J749">
        <v>21</v>
      </c>
      <c t="str" s="21" r="K749">
        <f>concat("Planned:",(M749*1000))</f>
        <v>Planned:0</v>
      </c>
      <c t="str" s="5" r="L749">
        <f>concat("Settled:",(O749*1000))</f>
        <v>Settled:7908.299999999999</v>
      </c>
      <c s="21" r="M749">
        <v>0</v>
      </c>
      <c s="3" r="N749"/>
      <c s="10" r="O749">
        <v>7.9083</v>
      </c>
      <c s="13" r="P749">
        <v>-0.041</v>
      </c>
      <c s="13" r="Q749">
        <v>-1.59</v>
      </c>
      <c s="13" r="R749">
        <v>63.27</v>
      </c>
      <c s="13" r="S749">
        <v>0.11</v>
      </c>
      <c s="11" r="T749">
        <f>IF((O749=0),(W749*8),((R749/O749)*8))</f>
        <v>64.0036417434847</v>
      </c>
      <c s="11" r="U749">
        <f>IF((T749=0),0,(R749/T749))</f>
        <v>0.9885375</v>
      </c>
      <c s="4" r="V749"/>
      <c s="13" r="W749">
        <v>8</v>
      </c>
      <c s="24" r="X749">
        <v>0.65</v>
      </c>
    </row>
    <row r="750">
      <c s="16" r="A750">
        <v>40756.1666666667</v>
      </c>
      <c s="6" r="B750">
        <f>A750+time(5,0,0)</f>
        <v>40756.375</v>
      </c>
      <c s="19" r="C750">
        <f>date(year(B750),month(B750),day(B750))</f>
        <v>40756</v>
      </c>
      <c s="17" r="D750">
        <f>hour(B750)</f>
        <v>9</v>
      </c>
      <c s="28" r="E750">
        <f>(8-G750)-M750</f>
        <v>8</v>
      </c>
      <c s="10" r="F750">
        <v>8</v>
      </c>
      <c s="21" r="G750">
        <v>0</v>
      </c>
      <c t="str" s="21" r="H750">
        <f>concat("AESbid:",(E750*1000))</f>
        <v>AESbid:8000</v>
      </c>
      <c t="str" s="21" r="I750">
        <f>concat("NYISOsched:",(F750*1000))</f>
        <v>NYISOsched:8000</v>
      </c>
      <c t="s" s="21" r="J750">
        <v>21</v>
      </c>
      <c t="str" s="21" r="K750">
        <f>concat("Planned:",(M750*1000))</f>
        <v>Planned:0</v>
      </c>
      <c t="str" s="5" r="L750">
        <f>concat("Settled:",(O750*1000))</f>
        <v>Settled:7975</v>
      </c>
      <c s="21" r="M750">
        <v>0</v>
      </c>
      <c s="3" r="N750"/>
      <c s="10" r="O750">
        <v>7.975</v>
      </c>
      <c s="13" r="P750">
        <v>-0.475</v>
      </c>
      <c s="13" r="Q750">
        <v>-20.39</v>
      </c>
      <c s="13" r="R750">
        <v>63.8</v>
      </c>
      <c s="13" r="S750">
        <v>0.09</v>
      </c>
      <c s="11" r="T750">
        <f>IF((O750=0),(W750*8),((R750/O750)*8))</f>
        <v>64</v>
      </c>
      <c s="11" r="U750">
        <f>IF((T750=0),0,(R750/T750))</f>
        <v>0.996875</v>
      </c>
      <c s="4" r="V750"/>
      <c s="13" r="W750">
        <v>8</v>
      </c>
      <c s="24" r="X750">
        <v>0.511</v>
      </c>
    </row>
    <row r="751">
      <c s="16" r="A751">
        <v>40756.2083333333</v>
      </c>
      <c s="6" r="B751">
        <f>A751+time(5,0,0)</f>
        <v>40756.4166666667</v>
      </c>
      <c s="19" r="C751">
        <f>date(year(B751),month(B751),day(B751))</f>
        <v>40756</v>
      </c>
      <c s="17" r="D751">
        <f>hour(B751)</f>
        <v>10</v>
      </c>
      <c s="28" r="E751">
        <f>(8-G751)-M751</f>
        <v>8</v>
      </c>
      <c s="10" r="F751">
        <v>8</v>
      </c>
      <c s="21" r="G751">
        <v>0</v>
      </c>
      <c t="str" s="21" r="H751">
        <f>concat("AESbid:",(E751*1000))</f>
        <v>AESbid:8000</v>
      </c>
      <c t="str" s="21" r="I751">
        <f>concat("NYISOsched:",(F751*1000))</f>
        <v>NYISOsched:8000</v>
      </c>
      <c t="s" s="21" r="J751">
        <v>21</v>
      </c>
      <c t="str" s="21" r="K751">
        <f>concat("Planned:",(M751*1000))</f>
        <v>Planned:0</v>
      </c>
      <c t="str" s="5" r="L751">
        <f>concat("Settled:",(O751*1000))</f>
        <v>Settled:7958.3</v>
      </c>
      <c s="21" r="M751">
        <v>0</v>
      </c>
      <c s="3" r="N751"/>
      <c s="10" r="O751">
        <v>7.9583</v>
      </c>
      <c s="13" r="P751">
        <v>-0.293</v>
      </c>
      <c s="13" r="Q751">
        <v>-11.69</v>
      </c>
      <c s="13" r="R751">
        <v>64.47</v>
      </c>
      <c s="13" r="S751">
        <v>0.1</v>
      </c>
      <c s="11" r="T751">
        <f>IF((O751=0),(W751*8),((R751/O751)*8))</f>
        <v>64.8078107133433</v>
      </c>
      <c s="11" r="U751">
        <f>IF((T751=0),0,(R751/T751))</f>
        <v>0.9947875</v>
      </c>
      <c s="4" r="V751"/>
      <c s="13" r="W751">
        <v>8</v>
      </c>
      <c s="24" r="X751">
        <v>0.564</v>
      </c>
    </row>
    <row r="752">
      <c s="16" r="A752">
        <v>40756.25</v>
      </c>
      <c s="6" r="B752">
        <f>A752+time(5,0,0)</f>
        <v>40756.4583333333</v>
      </c>
      <c s="19" r="C752">
        <f>date(year(B752),month(B752),day(B752))</f>
        <v>40756</v>
      </c>
      <c s="17" r="D752">
        <f>hour(B752)</f>
        <v>11</v>
      </c>
      <c s="28" r="E752">
        <f>(8-G752)-M752</f>
        <v>8</v>
      </c>
      <c s="10" r="F752">
        <v>8</v>
      </c>
      <c s="21" r="G752">
        <v>0</v>
      </c>
      <c t="str" s="21" r="H752">
        <f>concat("AESbid:",(E752*1000))</f>
        <v>AESbid:8000</v>
      </c>
      <c t="str" s="21" r="I752">
        <f>concat("NYISOsched:",(F752*1000))</f>
        <v>NYISOsched:8000</v>
      </c>
      <c t="s" s="21" r="J752">
        <v>21</v>
      </c>
      <c t="str" s="21" r="K752">
        <f>concat("Planned:",(M752*1000))</f>
        <v>Planned:0</v>
      </c>
      <c t="str" s="5" r="L752">
        <f>concat("Settled:",(O752*1000))</f>
        <v>Settled:7958.3</v>
      </c>
      <c s="21" r="M752">
        <v>0</v>
      </c>
      <c s="3" r="N752"/>
      <c s="10" r="O752">
        <v>7.9583</v>
      </c>
      <c s="13" r="P752">
        <v>0.093</v>
      </c>
      <c s="13" r="Q752">
        <v>3.86</v>
      </c>
      <c s="13" r="R752">
        <v>63.67</v>
      </c>
      <c s="13" r="S752">
        <v>0.15</v>
      </c>
      <c s="11" r="T752">
        <f>IF((O752=0),(W752*8),((R752/O752)*8))</f>
        <v>64.0036188633251</v>
      </c>
      <c s="11" r="U752">
        <f>IF((T752=0),0,(R752/T752))</f>
        <v>0.9947875</v>
      </c>
      <c s="4" r="V752"/>
      <c s="13" r="W752">
        <v>8</v>
      </c>
      <c s="24" r="X752">
        <v>0.878</v>
      </c>
    </row>
    <row r="753">
      <c s="16" r="A753">
        <v>40756.2916666667</v>
      </c>
      <c s="6" r="B753">
        <f>A753+time(5,0,0)</f>
        <v>40756.5</v>
      </c>
      <c s="19" r="C753">
        <f>date(year(B753),month(B753),day(B753))</f>
        <v>40756</v>
      </c>
      <c s="17" r="D753">
        <f>hour(B753)</f>
        <v>12</v>
      </c>
      <c s="28" r="E753">
        <f>(8-G753)-M753</f>
        <v>8</v>
      </c>
      <c s="10" r="F753">
        <v>8</v>
      </c>
      <c s="21" r="G753">
        <v>0</v>
      </c>
      <c t="str" s="21" r="H753">
        <f>concat("AESbid:",(E753*1000))</f>
        <v>AESbid:8000</v>
      </c>
      <c t="str" s="21" r="I753">
        <f>concat("NYISOsched:",(F753*1000))</f>
        <v>NYISOsched:8000</v>
      </c>
      <c t="s" s="21" r="J753">
        <v>21</v>
      </c>
      <c t="str" s="21" r="K753">
        <f>concat("Planned:",(M753*1000))</f>
        <v>Planned:0</v>
      </c>
      <c t="str" s="5" r="L753">
        <f>concat("Settled:",(O753*1000))</f>
        <v>Settled:7825</v>
      </c>
      <c s="21" r="M753">
        <v>0</v>
      </c>
      <c s="3" r="N753"/>
      <c s="10" r="O753">
        <v>7.825</v>
      </c>
      <c s="13" r="P753">
        <v>-0.185</v>
      </c>
      <c s="13" r="Q753">
        <v>-6.88</v>
      </c>
      <c s="13" r="R753">
        <v>63.92</v>
      </c>
      <c s="13" r="S753">
        <v>0.06</v>
      </c>
      <c s="11" r="T753">
        <f>IF((O753=0),(W753*8),((R753/O753)*8))</f>
        <v>65.3495207667732</v>
      </c>
      <c s="11" r="U753">
        <f>IF((T753=0),0,(R753/T753))</f>
        <v>0.978125</v>
      </c>
      <c s="4" r="V753"/>
      <c s="13" r="W753">
        <v>8</v>
      </c>
      <c s="24" r="X753">
        <v>0.367</v>
      </c>
    </row>
    <row r="754">
      <c s="16" r="A754">
        <v>40756.3333333333</v>
      </c>
      <c s="6" r="B754">
        <f>A754+time(5,0,0)</f>
        <v>40756.5416666667</v>
      </c>
      <c s="19" r="C754">
        <f>date(year(B754),month(B754),day(B754))</f>
        <v>40756</v>
      </c>
      <c s="17" r="D754">
        <f>hour(B754)</f>
        <v>13</v>
      </c>
      <c s="28" r="E754">
        <f>(8-G754)-M754</f>
        <v>8</v>
      </c>
      <c s="10" r="F754">
        <v>8</v>
      </c>
      <c s="21" r="G754">
        <v>0</v>
      </c>
      <c t="str" s="21" r="H754">
        <f>concat("AESbid:",(E754*1000))</f>
        <v>AESbid:8000</v>
      </c>
      <c t="str" s="21" r="I754">
        <f>concat("NYISOsched:",(F754*1000))</f>
        <v>NYISOsched:8000</v>
      </c>
      <c t="s" s="21" r="J754">
        <v>21</v>
      </c>
      <c t="str" s="21" r="K754">
        <f>concat("Planned:",(M754*1000))</f>
        <v>Planned:0</v>
      </c>
      <c t="str" s="5" r="L754">
        <f>concat("Settled:",(O754*1000))</f>
        <v>Settled:7816.7</v>
      </c>
      <c s="21" r="M754">
        <v>0</v>
      </c>
      <c s="3" r="N754"/>
      <c s="10" r="O754">
        <v>7.8167</v>
      </c>
      <c s="13" r="P754">
        <v>-0.372</v>
      </c>
      <c s="13" r="Q754">
        <v>-18.53</v>
      </c>
      <c s="13" r="R754">
        <v>78.17</v>
      </c>
      <c s="13" r="S754">
        <v>0.12</v>
      </c>
      <c s="11" r="T754">
        <f>IF((O754=0),(W754*8),((R754/O754)*8))</f>
        <v>80.0030703493802</v>
      </c>
      <c s="11" r="U754">
        <f>IF((T754=0),0,(R754/T754))</f>
        <v>0.9770875</v>
      </c>
      <c s="4" r="V754"/>
      <c s="13" r="W754">
        <v>10.36</v>
      </c>
      <c s="24" r="X754">
        <v>0.667</v>
      </c>
    </row>
    <row r="755">
      <c s="16" r="A755">
        <v>40756.375</v>
      </c>
      <c s="6" r="B755">
        <f>A755+time(5,0,0)</f>
        <v>40756.5833333333</v>
      </c>
      <c s="19" r="C755">
        <f>date(year(B755),month(B755),day(B755))</f>
        <v>40756</v>
      </c>
      <c s="17" r="D755">
        <f>hour(B755)</f>
        <v>14</v>
      </c>
      <c s="28" r="E755">
        <f>(8-G755)-M755</f>
        <v>8</v>
      </c>
      <c s="10" r="F755">
        <v>8</v>
      </c>
      <c s="21" r="G755">
        <v>0</v>
      </c>
      <c t="str" s="21" r="H755">
        <f>concat("AESbid:",(E755*1000))</f>
        <v>AESbid:8000</v>
      </c>
      <c t="str" s="21" r="I755">
        <f>concat("NYISOsched:",(F755*1000))</f>
        <v>NYISOsched:8000</v>
      </c>
      <c t="s" s="21" r="J755">
        <v>21</v>
      </c>
      <c t="str" s="21" r="K755">
        <f>concat("Planned:",(M755*1000))</f>
        <v>Planned:0</v>
      </c>
      <c t="str" s="5" r="L755">
        <f>concat("Settled:",(O755*1000))</f>
        <v>Settled:7677.4</v>
      </c>
      <c s="21" r="M755">
        <v>0</v>
      </c>
      <c s="3" r="N755"/>
      <c s="10" r="O755">
        <v>7.6774</v>
      </c>
      <c s="13" r="P755">
        <v>-0.243</v>
      </c>
      <c s="13" r="Q755">
        <v>-12.21</v>
      </c>
      <c s="13" r="R755">
        <v>76.06</v>
      </c>
      <c s="13" r="S755">
        <v>0.03</v>
      </c>
      <c s="11" r="T755">
        <f>IF((O755=0),(W755*8),((R755/O755)*8))</f>
        <v>79.255998124365</v>
      </c>
      <c s="11" r="U755">
        <f>IF((T755=0),0,(R755/T755))</f>
        <v>0.959675</v>
      </c>
      <c s="4" r="V755"/>
      <c s="13" r="W755">
        <v>10</v>
      </c>
      <c s="24" r="X755">
        <v>0.182</v>
      </c>
    </row>
    <row r="756">
      <c s="16" r="A756">
        <v>40756.4166666667</v>
      </c>
      <c s="6" r="B756">
        <f>A756+time(5,0,0)</f>
        <v>40756.625</v>
      </c>
      <c s="19" r="C756">
        <f>date(year(B756),month(B756),day(B756))</f>
        <v>40756</v>
      </c>
      <c s="17" r="D756">
        <f>hour(B756)</f>
        <v>15</v>
      </c>
      <c s="28" r="E756">
        <f>(8-G756)-M756</f>
        <v>8</v>
      </c>
      <c s="10" r="F756">
        <v>8</v>
      </c>
      <c s="21" r="G756">
        <v>0</v>
      </c>
      <c t="str" s="21" r="H756">
        <f>concat("AESbid:",(E756*1000))</f>
        <v>AESbid:8000</v>
      </c>
      <c t="str" s="21" r="I756">
        <f>concat("NYISOsched:",(F756*1000))</f>
        <v>NYISOsched:8000</v>
      </c>
      <c t="s" s="21" r="J756">
        <v>21</v>
      </c>
      <c t="str" s="21" r="K756">
        <f>concat("Planned:",(M756*1000))</f>
        <v>Planned:0</v>
      </c>
      <c t="str" s="5" r="L756">
        <f>concat("Settled:",(O756*1000))</f>
        <v>Settled:7197.4</v>
      </c>
      <c s="21" r="M756">
        <v>0</v>
      </c>
      <c s="3" r="N756"/>
      <c s="10" r="O756">
        <v>7.1974</v>
      </c>
      <c s="13" r="P756">
        <v>-1.005</v>
      </c>
      <c s="13" r="Q756">
        <v>-59.83</v>
      </c>
      <c s="13" r="R756">
        <v>112.83</v>
      </c>
      <c s="13" r="S756">
        <v>0.06</v>
      </c>
      <c s="11" r="T756">
        <f>IF((O756=0),(W756*8),((R756/O756)*8))</f>
        <v>125.411954316837</v>
      </c>
      <c s="11" r="U756">
        <f>IF((T756=0),0,(R756/T756))</f>
        <v>0.899675</v>
      </c>
      <c s="4" r="V756"/>
      <c s="13" r="W756">
        <v>10</v>
      </c>
      <c s="24" r="X756">
        <v>0.358</v>
      </c>
    </row>
    <row r="757">
      <c s="16" r="A757">
        <v>40756.4583333333</v>
      </c>
      <c s="6" r="B757">
        <f>A757+time(5,0,0)</f>
        <v>40756.6666666667</v>
      </c>
      <c s="19" r="C757">
        <f>date(year(B757),month(B757),day(B757))</f>
        <v>40756</v>
      </c>
      <c s="17" r="D757">
        <f>hour(B757)</f>
        <v>16</v>
      </c>
      <c s="28" r="E757">
        <f>(8-G757)-M757</f>
        <v>8</v>
      </c>
      <c s="10" r="F757">
        <v>8</v>
      </c>
      <c s="21" r="G757">
        <v>0</v>
      </c>
      <c t="str" s="21" r="H757">
        <f>concat("AESbid:",(E757*1000))</f>
        <v>AESbid:8000</v>
      </c>
      <c t="str" s="21" r="I757">
        <f>concat("NYISOsched:",(F757*1000))</f>
        <v>NYISOsched:8000</v>
      </c>
      <c t="s" s="21" r="J757">
        <v>21</v>
      </c>
      <c t="str" s="21" r="K757">
        <f>concat("Planned:",(M757*1000))</f>
        <v>Planned:0</v>
      </c>
      <c t="str" s="5" r="L757">
        <f>concat("Settled:",(O757*1000))</f>
        <v>Settled:7750</v>
      </c>
      <c s="21" r="M757">
        <v>0</v>
      </c>
      <c s="3" r="N757"/>
      <c s="10" r="O757">
        <v>7.75</v>
      </c>
      <c s="13" r="P757">
        <v>0.249</v>
      </c>
      <c s="13" r="Q757">
        <v>23.96</v>
      </c>
      <c s="13" r="R757">
        <v>373.22</v>
      </c>
      <c s="13" r="S757">
        <v>0.12</v>
      </c>
      <c s="11" r="T757">
        <f>IF((O757=0),(W757*8),((R757/O757)*8))</f>
        <v>385.25935483871</v>
      </c>
      <c s="11" r="U757">
        <f>IF((T757=0),0,(R757/T757))</f>
        <v>0.96875</v>
      </c>
      <c s="4" r="V757"/>
      <c s="13" r="W757">
        <v>20</v>
      </c>
      <c s="24" r="X757">
        <v>0.715</v>
      </c>
    </row>
    <row r="758">
      <c s="16" r="A758">
        <v>40756.5</v>
      </c>
      <c s="6" r="B758">
        <f>A758+time(5,0,0)</f>
        <v>40756.7083333333</v>
      </c>
      <c s="19" r="C758">
        <f>date(year(B758),month(B758),day(B758))</f>
        <v>40756</v>
      </c>
      <c s="17" r="D758">
        <f>hour(B758)</f>
        <v>17</v>
      </c>
      <c s="28" r="E758">
        <f>(8-G758)-M758</f>
        <v>8</v>
      </c>
      <c s="10" r="F758">
        <v>8</v>
      </c>
      <c s="21" r="G758">
        <v>0</v>
      </c>
      <c t="str" s="21" r="H758">
        <f>concat("AESbid:",(E758*1000))</f>
        <v>AESbid:8000</v>
      </c>
      <c t="str" s="21" r="I758">
        <f>concat("NYISOsched:",(F758*1000))</f>
        <v>NYISOsched:8000</v>
      </c>
      <c t="s" s="21" r="J758">
        <v>21</v>
      </c>
      <c t="str" s="21" r="K758">
        <f>concat("Planned:",(M758*1000))</f>
        <v>Planned:0</v>
      </c>
      <c t="str" s="5" r="L758">
        <f>concat("Settled:",(O758*1000))</f>
        <v>Settled:7250</v>
      </c>
      <c s="21" r="M758">
        <v>0</v>
      </c>
      <c s="3" r="N758"/>
      <c s="10" r="O758">
        <v>7.25</v>
      </c>
      <c s="13" r="P758">
        <v>-0.425</v>
      </c>
      <c s="13" r="Q758">
        <v>-76.66</v>
      </c>
      <c s="13" r="R758">
        <v>797.45</v>
      </c>
      <c s="13" r="S758">
        <v>0.08</v>
      </c>
      <c s="11" r="T758">
        <f>IF((O758=0),(W758*8),((R758/O758)*8))</f>
        <v>879.944827586207</v>
      </c>
      <c s="11" r="U758">
        <f>IF((T758=0),0,(R758/T758))</f>
        <v>0.90625</v>
      </c>
      <c s="4" r="V758"/>
      <c s="13" r="W758">
        <v>20</v>
      </c>
      <c s="24" r="X758">
        <v>0.482</v>
      </c>
    </row>
    <row r="759">
      <c s="16" r="A759">
        <v>40756.5416666667</v>
      </c>
      <c s="6" r="B759">
        <f>A759+time(5,0,0)</f>
        <v>40756.75</v>
      </c>
      <c s="19" r="C759">
        <f>date(year(B759),month(B759),day(B759))</f>
        <v>40756</v>
      </c>
      <c s="17" r="D759">
        <f>hour(B759)</f>
        <v>18</v>
      </c>
      <c s="28" r="E759">
        <f>(8-G759)-M759</f>
        <v>8</v>
      </c>
      <c s="10" r="F759">
        <v>8</v>
      </c>
      <c s="21" r="G759">
        <v>0</v>
      </c>
      <c t="str" s="21" r="H759">
        <f>concat("AESbid:",(E759*1000))</f>
        <v>AESbid:8000</v>
      </c>
      <c t="str" s="21" r="I759">
        <f>concat("NYISOsched:",(F759*1000))</f>
        <v>NYISOsched:8000</v>
      </c>
      <c t="s" s="21" r="J759">
        <v>21</v>
      </c>
      <c t="str" s="21" r="K759">
        <f>concat("Planned:",(M759*1000))</f>
        <v>Planned:0</v>
      </c>
      <c t="str" s="5" r="L759">
        <f>concat("Settled:",(O759*1000))</f>
        <v>Settled:7000</v>
      </c>
      <c s="21" r="M759">
        <v>0</v>
      </c>
      <c s="3" r="N759"/>
      <c s="10" r="O759">
        <v>7</v>
      </c>
      <c s="13" r="P759">
        <v>-0.396</v>
      </c>
      <c s="13" r="Q759">
        <v>-50.6</v>
      </c>
      <c s="13" r="R759">
        <v>491.16</v>
      </c>
      <c s="13" r="S759">
        <v>0.05</v>
      </c>
      <c s="11" r="T759">
        <f>IF((O759=0),(W759*8),((R759/O759)*8))</f>
        <v>561.325714285714</v>
      </c>
      <c s="11" r="U759">
        <f>IF((T759=0),0,(R759/T759))</f>
        <v>0.875</v>
      </c>
      <c s="4" r="V759"/>
      <c s="13" r="W759">
        <v>20</v>
      </c>
      <c s="24" r="X759">
        <v>0.262</v>
      </c>
    </row>
    <row r="760">
      <c s="16" r="A760">
        <v>40756.5833333333</v>
      </c>
      <c s="6" r="B760">
        <f>A760+time(5,0,0)</f>
        <v>40756.7916666667</v>
      </c>
      <c s="19" r="C760">
        <f>date(year(B760),month(B760),day(B760))</f>
        <v>40756</v>
      </c>
      <c s="17" r="D760">
        <f>hour(B760)</f>
        <v>19</v>
      </c>
      <c s="28" r="E760">
        <f>(8-G760)-M760</f>
        <v>8</v>
      </c>
      <c s="10" r="F760">
        <v>8</v>
      </c>
      <c s="21" r="G760">
        <v>0</v>
      </c>
      <c t="str" s="21" r="H760">
        <f>concat("AESbid:",(E760*1000))</f>
        <v>AESbid:8000</v>
      </c>
      <c t="str" s="21" r="I760">
        <f>concat("NYISOsched:",(F760*1000))</f>
        <v>NYISOsched:8000</v>
      </c>
      <c t="s" s="21" r="J760">
        <v>21</v>
      </c>
      <c t="str" s="21" r="K760">
        <f>concat("Planned:",(M760*1000))</f>
        <v>Planned:0</v>
      </c>
      <c t="str" s="5" r="L760">
        <f>concat("Settled:",(O760*1000))</f>
        <v>Settled:7475</v>
      </c>
      <c s="21" r="M760">
        <v>0</v>
      </c>
      <c s="3" r="N760"/>
      <c s="10" r="O760">
        <v>7.475</v>
      </c>
      <c s="13" r="P760">
        <v>-0.022</v>
      </c>
      <c s="13" r="Q760">
        <v>-2.42</v>
      </c>
      <c s="13" r="R760">
        <v>400.53</v>
      </c>
      <c s="13" r="S760">
        <v>0.15</v>
      </c>
      <c s="11" r="T760">
        <f>IF((O760=0),(W760*8),((R760/O760)*8))</f>
        <v>428.660869565217</v>
      </c>
      <c s="11" r="U760">
        <f>IF((T760=0),0,(R760/T760))</f>
        <v>0.934375</v>
      </c>
      <c s="4" r="V760"/>
      <c s="13" r="W760">
        <v>20.29</v>
      </c>
      <c s="24" r="X760">
        <v>0.859</v>
      </c>
    </row>
    <row r="761">
      <c s="16" r="A761">
        <v>40756.625</v>
      </c>
      <c s="6" r="B761">
        <f>A761+time(5,0,0)</f>
        <v>40756.8333333333</v>
      </c>
      <c s="19" r="C761">
        <f>date(year(B761),month(B761),day(B761))</f>
        <v>40756</v>
      </c>
      <c s="17" r="D761">
        <f>hour(B761)</f>
        <v>20</v>
      </c>
      <c s="28" r="E761">
        <f>(8-G761)-M761</f>
        <v>8</v>
      </c>
      <c s="10" r="F761">
        <v>8</v>
      </c>
      <c s="21" r="G761">
        <v>0</v>
      </c>
      <c t="str" s="21" r="H761">
        <f>concat("AESbid:",(E761*1000))</f>
        <v>AESbid:8000</v>
      </c>
      <c t="str" s="21" r="I761">
        <f>concat("NYISOsched:",(F761*1000))</f>
        <v>NYISOsched:8000</v>
      </c>
      <c t="s" s="21" r="J761">
        <v>21</v>
      </c>
      <c t="str" s="21" r="K761">
        <f>concat("Planned:",(M761*1000))</f>
        <v>Planned:0</v>
      </c>
      <c t="str" s="5" r="L761">
        <f>concat("Settled:",(O761*1000))</f>
        <v>Settled:7428.200000000001</v>
      </c>
      <c s="21" r="M761">
        <v>0</v>
      </c>
      <c s="3" r="N761"/>
      <c s="10" r="O761">
        <v>7.4282</v>
      </c>
      <c s="13" r="P761">
        <v>-1.041</v>
      </c>
      <c s="13" r="Q761">
        <v>-292.76</v>
      </c>
      <c s="13" r="R761">
        <v>1232.1</v>
      </c>
      <c s="13" r="S761">
        <v>0.06</v>
      </c>
      <c s="11" r="T761">
        <f>IF((O761=0),(W761*8),((R761/O761)*8))</f>
        <v>1326.94327024043</v>
      </c>
      <c s="11" r="U761">
        <f>IF((T761=0),0,(R761/T761))</f>
        <v>0.928525</v>
      </c>
      <c s="4" r="V761"/>
      <c s="13" r="W761">
        <v>20</v>
      </c>
      <c s="24" r="X761">
        <v>0.358</v>
      </c>
    </row>
    <row r="762">
      <c s="16" r="A762">
        <v>40756.6666666667</v>
      </c>
      <c s="6" r="B762">
        <f>A762+time(5,0,0)</f>
        <v>40756.875</v>
      </c>
      <c s="19" r="C762">
        <f>date(year(B762),month(B762),day(B762))</f>
        <v>40756</v>
      </c>
      <c s="17" r="D762">
        <f>hour(B762)</f>
        <v>21</v>
      </c>
      <c s="28" r="E762">
        <f>(8-G762)-M762</f>
        <v>8</v>
      </c>
      <c s="10" r="F762">
        <v>8</v>
      </c>
      <c s="21" r="G762">
        <v>0</v>
      </c>
      <c t="str" s="21" r="H762">
        <f>concat("AESbid:",(E762*1000))</f>
        <v>AESbid:8000</v>
      </c>
      <c t="str" s="21" r="I762">
        <f>concat("NYISOsched:",(F762*1000))</f>
        <v>NYISOsched:8000</v>
      </c>
      <c t="s" s="21" r="J762">
        <v>21</v>
      </c>
      <c t="str" s="21" r="K762">
        <f>concat("Planned:",(M762*1000))</f>
        <v>Planned:0</v>
      </c>
      <c t="str" s="5" r="L762">
        <f>concat("Settled:",(O762*1000))</f>
        <v>Settled:7991.3</v>
      </c>
      <c s="21" r="M762">
        <v>0</v>
      </c>
      <c s="3" r="N762"/>
      <c s="10" r="O762">
        <v>7.9913</v>
      </c>
      <c s="13" r="P762">
        <v>-0.134</v>
      </c>
      <c s="13" r="Q762">
        <v>-56.36</v>
      </c>
      <c s="13" r="R762">
        <v>1984.57</v>
      </c>
      <c s="13" r="S762">
        <v>0.15</v>
      </c>
      <c s="11" r="T762">
        <f>IF((O762=0),(W762*8),((R762/O762)*8))</f>
        <v>1986.73056949432</v>
      </c>
      <c s="11" r="U762">
        <f>IF((T762=0),0,(R762/T762))</f>
        <v>0.9989125</v>
      </c>
      <c s="4" r="V762"/>
      <c s="13" r="W762">
        <v>20</v>
      </c>
      <c s="24" r="X762">
        <v>0.874</v>
      </c>
    </row>
    <row r="763">
      <c s="16" r="A763">
        <v>40756.7083333333</v>
      </c>
      <c s="6" r="B763">
        <f>A763+time(5,0,0)</f>
        <v>40756.9166666667</v>
      </c>
      <c s="19" r="C763">
        <f>date(year(B763),month(B763),day(B763))</f>
        <v>40756</v>
      </c>
      <c s="17" r="D763">
        <f>hour(B763)</f>
        <v>22</v>
      </c>
      <c s="28" r="E763">
        <f>(8-G763)-M763</f>
        <v>8</v>
      </c>
      <c s="10" r="F763">
        <v>8</v>
      </c>
      <c s="21" r="G763">
        <v>0</v>
      </c>
      <c t="str" s="21" r="H763">
        <f>concat("AESbid:",(E763*1000))</f>
        <v>AESbid:8000</v>
      </c>
      <c t="str" s="21" r="I763">
        <f>concat("NYISOsched:",(F763*1000))</f>
        <v>NYISOsched:8000</v>
      </c>
      <c t="s" s="21" r="J763">
        <v>21</v>
      </c>
      <c t="str" s="21" r="K763">
        <f>concat("Planned:",(M763*1000))</f>
        <v>Planned:0</v>
      </c>
      <c t="str" s="5" r="L763">
        <f>concat("Settled:",(O763*1000))</f>
        <v>Settled:7983.3</v>
      </c>
      <c s="21" r="M763">
        <v>0</v>
      </c>
      <c s="3" r="N763"/>
      <c s="10" r="O763">
        <v>7.9833</v>
      </c>
      <c s="13" r="P763">
        <v>-0.396</v>
      </c>
      <c s="13" r="Q763">
        <v>-71.45</v>
      </c>
      <c s="13" r="R763">
        <v>897.03</v>
      </c>
      <c s="13" r="S763">
        <v>0.14</v>
      </c>
      <c s="11" r="T763">
        <f>IF((O763=0),(W763*8),((R763/O763)*8))</f>
        <v>898.906467250385</v>
      </c>
      <c s="11" r="U763">
        <f>IF((T763=0),0,(R763/T763))</f>
        <v>0.9979125</v>
      </c>
      <c s="4" r="V763"/>
      <c s="13" r="W763">
        <v>20</v>
      </c>
      <c s="24" r="X763">
        <v>0.821</v>
      </c>
    </row>
    <row r="764">
      <c s="16" r="A764">
        <v>40756.75</v>
      </c>
      <c s="6" r="B764">
        <f>A764+time(5,0,0)</f>
        <v>40756.9583333333</v>
      </c>
      <c s="19" r="C764">
        <f>date(year(B764),month(B764),day(B764))</f>
        <v>40756</v>
      </c>
      <c s="17" r="D764">
        <f>hour(B764)</f>
        <v>23</v>
      </c>
      <c s="28" r="E764">
        <f>(8-G764)-M764</f>
        <v>8</v>
      </c>
      <c s="10" r="F764">
        <v>8</v>
      </c>
      <c s="21" r="G764">
        <v>0</v>
      </c>
      <c t="str" s="21" r="H764">
        <f>concat("AESbid:",(E764*1000))</f>
        <v>AESbid:8000</v>
      </c>
      <c t="str" s="21" r="I764">
        <f>concat("NYISOsched:",(F764*1000))</f>
        <v>NYISOsched:8000</v>
      </c>
      <c t="s" s="21" r="J764">
        <v>21</v>
      </c>
      <c t="str" s="21" r="K764">
        <f>concat("Planned:",(M764*1000))</f>
        <v>Planned:0</v>
      </c>
      <c t="str" s="5" r="L764">
        <f>concat("Settled:",(O764*1000))</f>
        <v>Settled:8000</v>
      </c>
      <c s="21" r="M764">
        <v>0</v>
      </c>
      <c s="3" r="N764"/>
      <c s="10" r="O764">
        <v>8</v>
      </c>
      <c s="13" r="P764">
        <v>-0.574</v>
      </c>
      <c s="13" r="Q764">
        <v>-44.66</v>
      </c>
      <c s="13" r="R764">
        <v>216.33</v>
      </c>
      <c s="13" r="S764">
        <v>0.07</v>
      </c>
      <c s="11" r="T764">
        <f>IF((O764=0),(W764*8),((R764/O764)*8))</f>
        <v>216.33</v>
      </c>
      <c s="11" r="U764">
        <f>IF((T764=0),0,(R764/T764))</f>
        <v>1</v>
      </c>
      <c s="4" r="V764"/>
      <c s="13" r="W764">
        <v>20</v>
      </c>
      <c s="24" r="X764">
        <v>0.396</v>
      </c>
    </row>
    <row r="765">
      <c s="16" r="A765">
        <v>40756.7916666667</v>
      </c>
      <c s="19" r="B765">
        <f>A765+time(5,0,0)</f>
        <v>40757</v>
      </c>
      <c s="19" r="C765">
        <f>date(year(B765),month(B765),day(B765))</f>
        <v>40757</v>
      </c>
      <c s="17" r="D765">
        <f>hour(B765)</f>
        <v>0</v>
      </c>
      <c s="28" r="E765">
        <f>(8-G765)-M765</f>
        <v>8</v>
      </c>
      <c s="10" r="F765">
        <v>8</v>
      </c>
      <c s="21" r="G765">
        <v>0</v>
      </c>
      <c t="str" s="21" r="H765">
        <f>concat("AESbid:",(E765*1000))</f>
        <v>AESbid:8000</v>
      </c>
      <c t="str" s="21" r="I765">
        <f>concat("NYISOsched:",(F765*1000))</f>
        <v>NYISOsched:8000</v>
      </c>
      <c t="s" s="21" r="J765">
        <v>21</v>
      </c>
      <c t="str" s="21" r="K765">
        <f>concat("Planned:",(M765*1000))</f>
        <v>Planned:0</v>
      </c>
      <c t="str" s="5" r="L765">
        <f>concat("Settled:",(O765*1000))</f>
        <v>Settled:8000</v>
      </c>
      <c s="21" r="M765">
        <v>0</v>
      </c>
      <c s="3" r="N765"/>
      <c s="10" r="O765">
        <v>8</v>
      </c>
      <c s="13" r="P765">
        <v>-0.209</v>
      </c>
      <c s="13" r="Q765">
        <v>-11.72</v>
      </c>
      <c s="13" r="R765">
        <v>166.67</v>
      </c>
      <c s="13" r="S765">
        <v>0.02</v>
      </c>
      <c s="11" r="T765">
        <f>IF((O765=0),(W765*8),((R765/O765)*8))</f>
        <v>166.67</v>
      </c>
      <c s="11" r="U765">
        <f>IF((T765=0),0,(R765/T765))</f>
        <v>1</v>
      </c>
      <c s="4" r="V765"/>
      <c s="13" r="W765">
        <v>20</v>
      </c>
      <c s="24" r="X765">
        <v>0.137</v>
      </c>
    </row>
    <row r="766">
      <c s="16" r="A766">
        <v>40756.8333333333</v>
      </c>
      <c s="6" r="B766">
        <f>A766+time(5,0,0)</f>
        <v>40757.0416666667</v>
      </c>
      <c s="19" r="C766">
        <f>date(year(B766),month(B766),day(B766))</f>
        <v>40757</v>
      </c>
      <c s="17" r="D766">
        <f>hour(B766)</f>
        <v>1</v>
      </c>
      <c s="28" r="E766">
        <f>(8-G766)-M766</f>
        <v>8</v>
      </c>
      <c s="10" r="F766">
        <v>8</v>
      </c>
      <c s="21" r="G766">
        <v>0</v>
      </c>
      <c t="str" s="21" r="H766">
        <f>concat("AESbid:",(E766*1000))</f>
        <v>AESbid:8000</v>
      </c>
      <c t="str" s="21" r="I766">
        <f>concat("NYISOsched:",(F766*1000))</f>
        <v>NYISOsched:8000</v>
      </c>
      <c t="s" s="21" r="J766">
        <v>21</v>
      </c>
      <c t="str" s="21" r="K766">
        <f>concat("Planned:",(M766*1000))</f>
        <v>Planned:0</v>
      </c>
      <c t="str" s="5" r="L766">
        <f>concat("Settled:",(O766*1000))</f>
        <v>Settled:7958.3</v>
      </c>
      <c s="21" r="M766">
        <v>0</v>
      </c>
      <c s="3" r="N766"/>
      <c s="10" r="O766">
        <v>7.9583</v>
      </c>
      <c s="13" r="P766">
        <v>-0.208</v>
      </c>
      <c s="13" r="Q766">
        <v>-12.45</v>
      </c>
      <c s="13" r="R766">
        <v>165.62</v>
      </c>
      <c s="13" r="S766">
        <v>0.12</v>
      </c>
      <c s="11" r="T766">
        <f>IF((O766=0),(W766*8),((R766/O766)*8))</f>
        <v>166.487817750022</v>
      </c>
      <c s="11" r="U766">
        <f>IF((T766=0),0,(R766/T766))</f>
        <v>0.9947875</v>
      </c>
      <c s="4" r="V766"/>
      <c s="13" r="W766">
        <v>20</v>
      </c>
      <c s="24" r="X766">
        <v>0.67</v>
      </c>
    </row>
    <row r="767">
      <c s="16" r="A767">
        <v>40756.875</v>
      </c>
      <c s="6" r="B767">
        <f>A767+time(5,0,0)</f>
        <v>40757.0833333333</v>
      </c>
      <c s="19" r="C767">
        <f>date(year(B767),month(B767),day(B767))</f>
        <v>40757</v>
      </c>
      <c s="17" r="D767">
        <f>hour(B767)</f>
        <v>2</v>
      </c>
      <c s="28" r="E767">
        <f>(8-G767)-M767</f>
        <v>8</v>
      </c>
      <c s="10" r="F767">
        <v>8</v>
      </c>
      <c s="21" r="G767">
        <v>0</v>
      </c>
      <c t="str" s="21" r="H767">
        <f>concat("AESbid:",(E767*1000))</f>
        <v>AESbid:8000</v>
      </c>
      <c t="str" s="21" r="I767">
        <f>concat("NYISOsched:",(F767*1000))</f>
        <v>NYISOsched:8000</v>
      </c>
      <c t="s" s="21" r="J767">
        <v>21</v>
      </c>
      <c t="str" s="21" r="K767">
        <f>concat("Planned:",(M767*1000))</f>
        <v>Planned:0</v>
      </c>
      <c t="str" s="5" r="L767">
        <f>concat("Settled:",(O767*1000))</f>
        <v>Settled:8000</v>
      </c>
      <c s="21" r="M767">
        <v>0</v>
      </c>
      <c s="3" r="N767"/>
      <c s="10" r="O767">
        <v>8</v>
      </c>
      <c s="13" r="P767">
        <v>-0.488</v>
      </c>
      <c s="13" r="Q767">
        <v>-27.16</v>
      </c>
      <c s="13" r="R767">
        <v>64</v>
      </c>
      <c s="13" r="S767">
        <v>0.02</v>
      </c>
      <c s="11" r="T767">
        <f>IF((O767=0),(W767*8),((R767/O767)*8))</f>
        <v>64</v>
      </c>
      <c s="11" r="U767">
        <f>IF((T767=0),0,(R767/T767))</f>
        <v>1</v>
      </c>
      <c s="4" r="V767"/>
      <c s="13" r="W767">
        <v>8</v>
      </c>
      <c s="24" r="X767">
        <v>0.11</v>
      </c>
    </row>
    <row r="768">
      <c s="16" r="A768">
        <v>40756.9166666667</v>
      </c>
      <c s="6" r="B768">
        <f>A768+time(5,0,0)</f>
        <v>40757.125</v>
      </c>
      <c s="19" r="C768">
        <f>date(year(B768),month(B768),day(B768))</f>
        <v>40757</v>
      </c>
      <c s="17" r="D768">
        <f>hour(B768)</f>
        <v>3</v>
      </c>
      <c s="28" r="E768">
        <f>(8-G768)-M768</f>
        <v>8</v>
      </c>
      <c s="10" r="F768">
        <v>8</v>
      </c>
      <c s="21" r="G768">
        <v>0</v>
      </c>
      <c t="str" s="21" r="H768">
        <f>concat("AESbid:",(E768*1000))</f>
        <v>AESbid:8000</v>
      </c>
      <c t="str" s="21" r="I768">
        <f>concat("NYISOsched:",(F768*1000))</f>
        <v>NYISOsched:8000</v>
      </c>
      <c t="s" s="21" r="J768">
        <v>21</v>
      </c>
      <c t="str" s="21" r="K768">
        <f>concat("Planned:",(M768*1000))</f>
        <v>Planned:0</v>
      </c>
      <c t="str" s="5" r="L768">
        <f>concat("Settled:",(O768*1000))</f>
        <v>Settled:8000</v>
      </c>
      <c s="21" r="M768">
        <v>0</v>
      </c>
      <c s="3" r="N768"/>
      <c s="10" r="O768">
        <v>8</v>
      </c>
      <c s="13" r="P768">
        <v>-0.238</v>
      </c>
      <c s="13" r="Q768">
        <v>-10.81</v>
      </c>
      <c s="13" r="R768">
        <v>64</v>
      </c>
      <c s="13" r="S768">
        <v>0.03</v>
      </c>
      <c s="11" r="T768">
        <f>IF((O768=0),(W768*8),((R768/O768)*8))</f>
        <v>64</v>
      </c>
      <c s="11" r="U768">
        <f>IF((T768=0),0,(R768/T768))</f>
        <v>1</v>
      </c>
      <c s="4" r="V768"/>
      <c s="13" r="W768">
        <v>14.55</v>
      </c>
      <c s="24" r="X768">
        <v>0.18</v>
      </c>
    </row>
    <row r="769">
      <c s="16" r="A769">
        <v>40756.9583333333</v>
      </c>
      <c s="6" r="B769">
        <f>A769+time(5,0,0)</f>
        <v>40757.1666666667</v>
      </c>
      <c s="19" r="C769">
        <f>date(year(B769),month(B769),day(B769))</f>
        <v>40757</v>
      </c>
      <c s="17" r="D769">
        <f>hour(B769)</f>
        <v>4</v>
      </c>
      <c s="28" r="E769">
        <f>(8-G769)-M769</f>
        <v>8</v>
      </c>
      <c s="10" r="F769">
        <v>8</v>
      </c>
      <c s="21" r="G769">
        <v>0</v>
      </c>
      <c t="str" s="21" r="H769">
        <f>concat("AESbid:",(E769*1000))</f>
        <v>AESbid:8000</v>
      </c>
      <c t="str" s="21" r="I769">
        <f>concat("NYISOsched:",(F769*1000))</f>
        <v>NYISOsched:8000</v>
      </c>
      <c t="s" s="21" r="J769">
        <v>21</v>
      </c>
      <c t="str" s="21" r="K769">
        <f>concat("Planned:",(M769*1000))</f>
        <v>Planned:0</v>
      </c>
      <c t="str" s="5" r="L769">
        <f>concat("Settled:",(O769*1000))</f>
        <v>Settled:7983.3</v>
      </c>
      <c s="21" r="M769">
        <v>0</v>
      </c>
      <c s="3" r="N769"/>
      <c s="10" r="O769">
        <v>7.9833</v>
      </c>
      <c s="13" r="P769">
        <v>-0.398</v>
      </c>
      <c s="13" r="Q769">
        <v>-20.13</v>
      </c>
      <c s="13" r="R769">
        <v>63.87</v>
      </c>
      <c s="13" r="S769">
        <v>0.11</v>
      </c>
      <c s="11" r="T769">
        <f>IF((O769=0),(W769*8),((R769/O769)*8))</f>
        <v>64.0036075307204</v>
      </c>
      <c s="11" r="U769">
        <f>IF((T769=0),0,(R769/T769))</f>
        <v>0.9979125</v>
      </c>
      <c s="4" r="V769"/>
      <c s="13" r="W769">
        <v>13.95</v>
      </c>
      <c s="24" r="X769">
        <v>0.648</v>
      </c>
    </row>
    <row r="770">
      <c s="16" r="A770">
        <v>40757</v>
      </c>
      <c s="6" r="B770">
        <f>A770+time(5,0,0)</f>
        <v>40757.2083333333</v>
      </c>
      <c s="19" r="C770">
        <f>date(year(B770),month(B770),day(B770))</f>
        <v>40757</v>
      </c>
      <c s="17" r="D770">
        <f>hour(B770)</f>
        <v>5</v>
      </c>
      <c s="28" r="E770">
        <f>(8-G770)-M770</f>
        <v>8</v>
      </c>
      <c s="10" r="F770">
        <v>8</v>
      </c>
      <c s="21" r="G770">
        <v>0</v>
      </c>
      <c t="str" s="21" r="H770">
        <f>concat("AESbid:",(E770*1000))</f>
        <v>AESbid:8000</v>
      </c>
      <c t="str" s="21" r="I770">
        <f>concat("NYISOsched:",(F770*1000))</f>
        <v>NYISOsched:8000</v>
      </c>
      <c t="s" s="21" r="J770">
        <v>21</v>
      </c>
      <c t="str" s="21" r="K770">
        <f>concat("Planned:",(M770*1000))</f>
        <v>Planned:0</v>
      </c>
      <c t="str" s="5" r="L770">
        <f>concat("Settled:",(O770*1000))</f>
        <v>Settled:8000</v>
      </c>
      <c s="21" r="M770">
        <v>0</v>
      </c>
      <c s="3" r="N770"/>
      <c s="10" r="O770">
        <v>8</v>
      </c>
      <c s="13" r="P770">
        <v>-0.151</v>
      </c>
      <c s="13" r="Q770">
        <v>-6.66</v>
      </c>
      <c s="13" r="R770">
        <v>63.27</v>
      </c>
      <c s="13" r="S770">
        <v>0.07</v>
      </c>
      <c s="11" r="T770">
        <f>IF((O770=0),(W770*8),((R770/O770)*8))</f>
        <v>63.27</v>
      </c>
      <c s="11" r="U770">
        <f>IF((T770=0),0,(R770/T770))</f>
        <v>1</v>
      </c>
      <c s="4" r="V770"/>
      <c s="13" r="W770">
        <v>8</v>
      </c>
      <c s="24" r="X770">
        <v>0.42</v>
      </c>
    </row>
    <row r="771">
      <c s="16" r="A771">
        <v>40757.0416666667</v>
      </c>
      <c s="6" r="B771">
        <f>A771+time(5,0,0)</f>
        <v>40757.25</v>
      </c>
      <c s="19" r="C771">
        <f>date(year(B771),month(B771),day(B771))</f>
        <v>40757</v>
      </c>
      <c s="17" r="D771">
        <f>hour(B771)</f>
        <v>6</v>
      </c>
      <c s="28" r="E771">
        <f>(8-G771)-M771</f>
        <v>8</v>
      </c>
      <c s="10" r="F771">
        <v>8</v>
      </c>
      <c s="21" r="G771">
        <v>0</v>
      </c>
      <c t="str" s="21" r="H771">
        <f>concat("AESbid:",(E771*1000))</f>
        <v>AESbid:8000</v>
      </c>
      <c t="str" s="21" r="I771">
        <f>concat("NYISOsched:",(F771*1000))</f>
        <v>NYISOsched:8000</v>
      </c>
      <c t="s" s="21" r="J771">
        <v>21</v>
      </c>
      <c t="str" s="21" r="K771">
        <f>concat("Planned:",(M771*1000))</f>
        <v>Planned:0</v>
      </c>
      <c t="str" s="5" r="L771">
        <f>concat("Settled:",(O771*1000))</f>
        <v>Settled:8000</v>
      </c>
      <c s="21" r="M771">
        <v>0</v>
      </c>
      <c s="3" r="N771"/>
      <c s="10" r="O771">
        <v>8</v>
      </c>
      <c s="13" r="P771">
        <v>-0.475</v>
      </c>
      <c s="13" r="Q771">
        <v>-19.51</v>
      </c>
      <c s="13" r="R771">
        <v>59.51</v>
      </c>
      <c s="13" r="S771">
        <v>0.05</v>
      </c>
      <c s="11" r="T771">
        <f>IF((O771=0),(W771*8),((R771/O771)*8))</f>
        <v>59.51</v>
      </c>
      <c s="11" r="U771">
        <f>IF((T771=0),0,(R771/T771))</f>
        <v>1</v>
      </c>
      <c s="4" r="V771"/>
      <c s="13" r="W771">
        <v>8</v>
      </c>
      <c s="24" r="X771">
        <v>0.259</v>
      </c>
    </row>
    <row r="772">
      <c s="16" r="A772">
        <v>40757.0833333333</v>
      </c>
      <c s="6" r="B772">
        <f>A772+time(5,0,0)</f>
        <v>40757.2916666667</v>
      </c>
      <c s="19" r="C772">
        <f>date(year(B772),month(B772),day(B772))</f>
        <v>40757</v>
      </c>
      <c s="17" r="D772">
        <f>hour(B772)</f>
        <v>7</v>
      </c>
      <c s="28" r="E772">
        <f>(8-G772)-M772</f>
        <v>8</v>
      </c>
      <c s="10" r="F772">
        <v>8</v>
      </c>
      <c s="21" r="G772">
        <v>0</v>
      </c>
      <c t="str" s="21" r="H772">
        <f>concat("AESbid:",(E772*1000))</f>
        <v>AESbid:8000</v>
      </c>
      <c t="str" s="21" r="I772">
        <f>concat("NYISOsched:",(F772*1000))</f>
        <v>NYISOsched:8000</v>
      </c>
      <c t="s" s="21" r="J772">
        <v>21</v>
      </c>
      <c t="str" s="21" r="K772">
        <f>concat("Planned:",(M772*1000))</f>
        <v>Planned:0</v>
      </c>
      <c t="str" s="5" r="L772">
        <f>concat("Settled:",(O772*1000))</f>
        <v>Settled:8000</v>
      </c>
      <c s="21" r="M772">
        <v>0</v>
      </c>
      <c s="3" r="N772"/>
      <c s="10" r="O772">
        <v>8</v>
      </c>
      <c s="13" r="P772">
        <v>-0.187</v>
      </c>
      <c s="13" r="Q772">
        <v>-6.32</v>
      </c>
      <c s="13" r="R772">
        <v>64</v>
      </c>
      <c s="13" r="S772">
        <v>0.09</v>
      </c>
      <c s="11" r="T772">
        <f>IF((O772=0),(W772*8),((R772/O772)*8))</f>
        <v>64</v>
      </c>
      <c s="11" r="U772">
        <f>IF((T772=0),0,(R772/T772))</f>
        <v>1</v>
      </c>
      <c s="4" r="V772"/>
      <c s="13" r="W772">
        <v>6.9</v>
      </c>
      <c s="24" r="X772">
        <v>0.509</v>
      </c>
    </row>
    <row r="773">
      <c s="16" r="A773">
        <v>40757.125</v>
      </c>
      <c s="6" r="B773">
        <f>A773+time(5,0,0)</f>
        <v>40757.3333333333</v>
      </c>
      <c s="19" r="C773">
        <f>date(year(B773),month(B773),day(B773))</f>
        <v>40757</v>
      </c>
      <c s="17" r="D773">
        <f>hour(B773)</f>
        <v>8</v>
      </c>
      <c s="28" r="E773">
        <f>(8-G773)-M773</f>
        <v>8</v>
      </c>
      <c s="10" r="F773">
        <v>8</v>
      </c>
      <c s="21" r="G773">
        <v>0</v>
      </c>
      <c t="str" s="21" r="H773">
        <f>concat("AESbid:",(E773*1000))</f>
        <v>AESbid:8000</v>
      </c>
      <c t="str" s="21" r="I773">
        <f>concat("NYISOsched:",(F773*1000))</f>
        <v>NYISOsched:8000</v>
      </c>
      <c t="s" s="21" r="J773">
        <v>21</v>
      </c>
      <c t="str" s="21" r="K773">
        <f>concat("Planned:",(M773*1000))</f>
        <v>Planned:0</v>
      </c>
      <c t="str" s="5" r="L773">
        <f>concat("Settled:",(O773*1000))</f>
        <v>Settled:7991.7</v>
      </c>
      <c s="21" r="M773">
        <v>0</v>
      </c>
      <c s="3" r="N773"/>
      <c s="10" r="O773">
        <v>7.9917</v>
      </c>
      <c s="13" r="P773">
        <v>0.076</v>
      </c>
      <c s="13" r="Q773">
        <v>2.26</v>
      </c>
      <c s="13" r="R773">
        <v>79.69</v>
      </c>
      <c s="13" r="S773">
        <v>0.15</v>
      </c>
      <c s="11" r="T773">
        <f>IF((O773=0),(W773*8),((R773/O773)*8))</f>
        <v>79.772764242902</v>
      </c>
      <c s="11" r="U773">
        <f>IF((T773=0),0,(R773/T773))</f>
        <v>0.9989625</v>
      </c>
      <c s="4" r="V773"/>
      <c s="13" r="W773">
        <v>6.94</v>
      </c>
      <c s="24" r="X773">
        <v>0.866</v>
      </c>
    </row>
    <row r="774">
      <c s="16" r="A774">
        <v>40757.1666666667</v>
      </c>
      <c s="6" r="B774">
        <f>A774+time(5,0,0)</f>
        <v>40757.375</v>
      </c>
      <c s="19" r="C774">
        <f>date(year(B774),month(B774),day(B774))</f>
        <v>40757</v>
      </c>
      <c s="17" r="D774">
        <f>hour(B774)</f>
        <v>9</v>
      </c>
      <c s="28" r="E774">
        <f>(8-G774)-M774</f>
        <v>8</v>
      </c>
      <c s="10" r="F774">
        <v>8</v>
      </c>
      <c s="21" r="G774">
        <v>0</v>
      </c>
      <c t="str" s="21" r="H774">
        <f>concat("AESbid:",(E774*1000))</f>
        <v>AESbid:8000</v>
      </c>
      <c t="str" s="21" r="I774">
        <f>concat("NYISOsched:",(F774*1000))</f>
        <v>NYISOsched:8000</v>
      </c>
      <c t="s" s="21" r="J774">
        <v>21</v>
      </c>
      <c t="str" s="21" r="K774">
        <f>concat("Planned:",(M774*1000))</f>
        <v>Planned:0</v>
      </c>
      <c t="str" s="5" r="L774">
        <f>concat("Settled:",(O774*1000))</f>
        <v>Settled:7941.7</v>
      </c>
      <c s="21" r="M774">
        <v>0</v>
      </c>
      <c s="3" r="N774"/>
      <c s="10" r="O774">
        <v>7.9417</v>
      </c>
      <c s="13" r="P774">
        <v>-0.374</v>
      </c>
      <c s="13" r="Q774">
        <v>-11.2</v>
      </c>
      <c s="13" r="R774">
        <v>83.1</v>
      </c>
      <c s="13" r="S774">
        <v>0.08</v>
      </c>
      <c s="11" r="T774">
        <f>IF((O774=0),(W774*8),((R774/O774)*8))</f>
        <v>83.710036893864</v>
      </c>
      <c s="11" r="U774">
        <f>IF((T774=0),0,(R774/T774))</f>
        <v>0.9927125</v>
      </c>
      <c s="4" r="V774"/>
      <c s="13" r="W774">
        <v>8</v>
      </c>
      <c s="24" r="X774">
        <v>0.461</v>
      </c>
    </row>
    <row r="775">
      <c s="16" r="A775">
        <v>40757.2083333333</v>
      </c>
      <c s="6" r="B775">
        <f>A775+time(5,0,0)</f>
        <v>40757.4166666667</v>
      </c>
      <c s="19" r="C775">
        <f>date(year(B775),month(B775),day(B775))</f>
        <v>40757</v>
      </c>
      <c s="17" r="D775">
        <f>hour(B775)</f>
        <v>10</v>
      </c>
      <c s="28" r="E775">
        <f>(8-G775)-M775</f>
        <v>8</v>
      </c>
      <c s="10" r="F775">
        <v>8</v>
      </c>
      <c s="21" r="G775">
        <v>0</v>
      </c>
      <c t="str" s="21" r="H775">
        <f>concat("AESbid:",(E775*1000))</f>
        <v>AESbid:8000</v>
      </c>
      <c t="str" s="21" r="I775">
        <f>concat("NYISOsched:",(F775*1000))</f>
        <v>NYISOsched:8000</v>
      </c>
      <c t="s" s="21" r="J775">
        <v>21</v>
      </c>
      <c t="str" s="21" r="K775">
        <f>concat("Planned:",(M775*1000))</f>
        <v>Planned:0</v>
      </c>
      <c t="str" s="5" r="L775">
        <f>concat("Settled:",(O775*1000))</f>
        <v>Settled:7975</v>
      </c>
      <c s="21" r="M775">
        <v>0</v>
      </c>
      <c s="3" r="N775"/>
      <c s="10" r="O775">
        <v>7.975</v>
      </c>
      <c s="13" r="P775">
        <v>-0.763</v>
      </c>
      <c s="13" r="Q775">
        <v>-28.72</v>
      </c>
      <c s="13" r="R775">
        <v>66.28</v>
      </c>
      <c s="13" r="S775">
        <v>0.08</v>
      </c>
      <c s="11" r="T775">
        <f>IF((O775=0),(W775*8),((R775/O775)*8))</f>
        <v>66.4877742946709</v>
      </c>
      <c s="11" r="U775">
        <f>IF((T775=0),0,(R775/T775))</f>
        <v>0.996875</v>
      </c>
      <c s="4" r="V775"/>
      <c s="13" r="W775">
        <v>8</v>
      </c>
      <c s="24" r="X775">
        <v>0.456</v>
      </c>
    </row>
    <row r="776">
      <c s="16" r="A776">
        <v>40757.25</v>
      </c>
      <c s="6" r="B776">
        <f>A776+time(5,0,0)</f>
        <v>40757.4583333333</v>
      </c>
      <c s="19" r="C776">
        <f>date(year(B776),month(B776),day(B776))</f>
        <v>40757</v>
      </c>
      <c s="17" r="D776">
        <f>hour(B776)</f>
        <v>11</v>
      </c>
      <c s="28" r="E776">
        <f>(8-G776)-M776</f>
        <v>8</v>
      </c>
      <c s="10" r="F776">
        <v>8</v>
      </c>
      <c s="21" r="G776">
        <v>0</v>
      </c>
      <c t="str" s="21" r="H776">
        <f>concat("AESbid:",(E776*1000))</f>
        <v>AESbid:8000</v>
      </c>
      <c t="str" s="21" r="I776">
        <f>concat("NYISOsched:",(F776*1000))</f>
        <v>NYISOsched:8000</v>
      </c>
      <c t="s" s="21" r="J776">
        <v>21</v>
      </c>
      <c t="str" s="21" r="K776">
        <f>concat("Planned:",(M776*1000))</f>
        <v>Planned:0</v>
      </c>
      <c t="str" s="5" r="L776">
        <f>concat("Settled:",(O776*1000))</f>
        <v>Settled:8000</v>
      </c>
      <c s="21" r="M776">
        <v>0</v>
      </c>
      <c s="3" r="N776"/>
      <c s="10" r="O776">
        <v>8</v>
      </c>
      <c s="13" r="P776">
        <v>0.332</v>
      </c>
      <c s="13" r="Q776">
        <v>12.65</v>
      </c>
      <c s="13" r="R776">
        <v>66.45</v>
      </c>
      <c s="13" r="S776">
        <v>0.19</v>
      </c>
      <c s="11" r="T776">
        <f>IF((O776=0),(W776*8),((R776/O776)*8))</f>
        <v>66.45</v>
      </c>
      <c s="11" r="U776">
        <f>IF((T776=0),0,(R776/T776))</f>
        <v>1</v>
      </c>
      <c s="4" r="V776"/>
      <c s="13" r="W776">
        <v>8</v>
      </c>
      <c s="24" r="X776">
        <v>1.09</v>
      </c>
    </row>
    <row r="777">
      <c s="16" r="A777">
        <v>40757.2916666667</v>
      </c>
      <c s="6" r="B777">
        <f>A777+time(5,0,0)</f>
        <v>40757.5</v>
      </c>
      <c s="19" r="C777">
        <f>date(year(B777),month(B777),day(B777))</f>
        <v>40757</v>
      </c>
      <c s="17" r="D777">
        <f>hour(B777)</f>
        <v>12</v>
      </c>
      <c s="28" r="E777">
        <f>(8-G777)-M777</f>
        <v>8</v>
      </c>
      <c s="10" r="F777">
        <v>8</v>
      </c>
      <c s="21" r="G777">
        <v>0</v>
      </c>
      <c t="str" s="21" r="H777">
        <f>concat("AESbid:",(E777*1000))</f>
        <v>AESbid:8000</v>
      </c>
      <c t="str" s="21" r="I777">
        <f>concat("NYISOsched:",(F777*1000))</f>
        <v>NYISOsched:8000</v>
      </c>
      <c t="s" s="21" r="J777">
        <v>21</v>
      </c>
      <c t="str" s="21" r="K777">
        <f>concat("Planned:",(M777*1000))</f>
        <v>Planned:0</v>
      </c>
      <c t="str" s="5" r="L777">
        <f>concat("Settled:",(O777*1000))</f>
        <v>Settled:6500.4</v>
      </c>
      <c s="21" r="M777">
        <v>0</v>
      </c>
      <c s="3" r="N777"/>
      <c s="10" r="O777">
        <v>6.5004</v>
      </c>
      <c s="13" r="P777">
        <v>-0.379</v>
      </c>
      <c s="13" r="Q777">
        <v>-14.67</v>
      </c>
      <c s="13" r="R777">
        <v>52</v>
      </c>
      <c s="13" r="S777">
        <v>0.06</v>
      </c>
      <c s="11" r="T777">
        <f>IF((O777=0),(W777*8),((R777/O777)*8))</f>
        <v>63.9960617808135</v>
      </c>
      <c s="11" r="U777">
        <f>IF((T777=0),0,(R777/T777))</f>
        <v>0.81255</v>
      </c>
      <c s="4" r="V777"/>
      <c s="13" r="W777">
        <v>8</v>
      </c>
      <c s="24" r="X777">
        <v>0.341</v>
      </c>
    </row>
    <row r="778">
      <c s="16" r="A778">
        <v>40757.3333333333</v>
      </c>
      <c s="6" r="B778">
        <f>A778+time(5,0,0)</f>
        <v>40757.5416666667</v>
      </c>
      <c s="19" r="C778">
        <f>date(year(B778),month(B778),day(B778))</f>
        <v>40757</v>
      </c>
      <c s="17" r="D778">
        <f>hour(B778)</f>
        <v>13</v>
      </c>
      <c s="28" r="E778">
        <f>(8-G778)-M778</f>
        <v>8</v>
      </c>
      <c s="10" r="F778">
        <v>8</v>
      </c>
      <c s="21" r="G778">
        <v>0</v>
      </c>
      <c t="str" s="21" r="H778">
        <f>concat("AESbid:",(E778*1000))</f>
        <v>AESbid:8000</v>
      </c>
      <c t="str" s="21" r="I778">
        <f>concat("NYISOsched:",(F778*1000))</f>
        <v>NYISOsched:8000</v>
      </c>
      <c t="s" s="21" r="J778">
        <v>21</v>
      </c>
      <c t="str" s="21" r="K778">
        <f>concat("Planned:",(M778*1000))</f>
        <v>Planned:0</v>
      </c>
      <c t="str" s="5" r="L778">
        <f>concat("Settled:",(O778*1000))</f>
        <v>Settled:7958.3</v>
      </c>
      <c s="21" r="M778">
        <v>0</v>
      </c>
      <c s="3" r="N778"/>
      <c s="10" r="O778">
        <v>7.9583</v>
      </c>
      <c s="13" r="P778">
        <v>-0.518</v>
      </c>
      <c s="13" r="Q778">
        <v>-21.57</v>
      </c>
      <c s="13" r="R778">
        <v>63.3</v>
      </c>
      <c s="13" r="S778">
        <v>0.09</v>
      </c>
      <c s="11" r="T778">
        <f>IF((O778=0),(W778*8),((R778/O778)*8))</f>
        <v>63.6316801326916</v>
      </c>
      <c s="11" r="U778">
        <f>IF((T778=0),0,(R778/T778))</f>
        <v>0.9947875</v>
      </c>
      <c s="4" r="V778"/>
      <c s="13" r="W778">
        <v>10</v>
      </c>
      <c s="24" r="X778">
        <v>0.54</v>
      </c>
    </row>
    <row r="779">
      <c s="16" r="A779">
        <v>40757.375</v>
      </c>
      <c s="6" r="B779">
        <f>A779+time(5,0,0)</f>
        <v>40757.5833333333</v>
      </c>
      <c s="19" r="C779">
        <f>date(year(B779),month(B779),day(B779))</f>
        <v>40757</v>
      </c>
      <c s="17" r="D779">
        <f>hour(B779)</f>
        <v>14</v>
      </c>
      <c s="28" r="E779">
        <f>(8-G779)-M779</f>
        <v>8</v>
      </c>
      <c s="10" r="F779">
        <v>8</v>
      </c>
      <c s="21" r="G779">
        <v>0</v>
      </c>
      <c t="str" s="21" r="H779">
        <f>concat("AESbid:",(E779*1000))</f>
        <v>AESbid:8000</v>
      </c>
      <c t="str" s="21" r="I779">
        <f>concat("NYISOsched:",(F779*1000))</f>
        <v>NYISOsched:8000</v>
      </c>
      <c t="s" s="21" r="J779">
        <v>21</v>
      </c>
      <c t="str" s="21" r="K779">
        <f>concat("Planned:",(M779*1000))</f>
        <v>Planned:0</v>
      </c>
      <c t="str" s="5" r="L779">
        <f>concat("Settled:",(O779*1000))</f>
        <v>Settled:7933.3</v>
      </c>
      <c s="21" r="M779">
        <v>0</v>
      </c>
      <c s="3" r="N779"/>
      <c s="10" r="O779">
        <v>7.9333</v>
      </c>
      <c s="13" r="P779">
        <v>-0.252</v>
      </c>
      <c s="13" r="Q779">
        <v>-13.78</v>
      </c>
      <c s="13" r="R779">
        <v>67.47</v>
      </c>
      <c s="13" r="S779">
        <v>0.07</v>
      </c>
      <c s="11" r="T779">
        <f>IF((O779=0),(W779*8),((R779/O779)*8))</f>
        <v>68.0372606607591</v>
      </c>
      <c s="11" r="U779">
        <f>IF((T779=0),0,(R779/T779))</f>
        <v>0.9916625</v>
      </c>
      <c s="4" r="V779"/>
      <c s="13" r="W779">
        <v>8</v>
      </c>
      <c s="24" r="X779">
        <v>0.413</v>
      </c>
    </row>
    <row r="780">
      <c s="16" r="A780">
        <v>40757.4166666667</v>
      </c>
      <c s="6" r="B780">
        <f>A780+time(5,0,0)</f>
        <v>40757.625</v>
      </c>
      <c s="19" r="C780">
        <f>date(year(B780),month(B780),day(B780))</f>
        <v>40757</v>
      </c>
      <c s="17" r="D780">
        <f>hour(B780)</f>
        <v>15</v>
      </c>
      <c s="28" r="E780">
        <f>(8-G780)-M780</f>
        <v>8</v>
      </c>
      <c s="10" r="F780">
        <v>8</v>
      </c>
      <c s="21" r="G780">
        <v>0</v>
      </c>
      <c t="str" s="21" r="H780">
        <f>concat("AESbid:",(E780*1000))</f>
        <v>AESbid:8000</v>
      </c>
      <c t="str" s="21" r="I780">
        <f>concat("NYISOsched:",(F780*1000))</f>
        <v>NYISOsched:8000</v>
      </c>
      <c t="s" s="21" r="J780">
        <v>21</v>
      </c>
      <c t="str" s="21" r="K780">
        <f>concat("Planned:",(M780*1000))</f>
        <v>Planned:0</v>
      </c>
      <c t="str" s="5" r="L780">
        <f>concat("Settled:",(O780*1000))</f>
        <v>Settled:8000</v>
      </c>
      <c s="21" r="M780">
        <v>0</v>
      </c>
      <c s="3" r="N780"/>
      <c s="10" r="O780">
        <v>8</v>
      </c>
      <c s="13" r="P780">
        <v>-0.269</v>
      </c>
      <c s="13" r="Q780">
        <v>-14.16</v>
      </c>
      <c s="13" r="R780">
        <v>110.46</v>
      </c>
      <c s="13" r="S780">
        <v>0.04</v>
      </c>
      <c s="11" r="T780">
        <f>IF((O780=0),(W780*8),((R780/O780)*8))</f>
        <v>110.46</v>
      </c>
      <c s="11" r="U780">
        <f>IF((T780=0),0,(R780/T780))</f>
        <v>1</v>
      </c>
      <c s="4" r="V780"/>
      <c s="13" r="W780">
        <v>14</v>
      </c>
      <c s="24" r="X780">
        <v>0.216</v>
      </c>
    </row>
    <row r="781">
      <c s="16" r="A781">
        <v>40757.4583333333</v>
      </c>
      <c s="6" r="B781">
        <f>A781+time(5,0,0)</f>
        <v>40757.6666666667</v>
      </c>
      <c s="19" r="C781">
        <f>date(year(B781),month(B781),day(B781))</f>
        <v>40757</v>
      </c>
      <c s="17" r="D781">
        <f>hour(B781)</f>
        <v>16</v>
      </c>
      <c s="28" r="E781">
        <f>(8-G781)-M781</f>
        <v>8</v>
      </c>
      <c s="10" r="F781">
        <v>8</v>
      </c>
      <c s="21" r="G781">
        <v>0</v>
      </c>
      <c t="str" s="21" r="H781">
        <f>concat("AESbid:",(E781*1000))</f>
        <v>AESbid:8000</v>
      </c>
      <c t="str" s="21" r="I781">
        <f>concat("NYISOsched:",(F781*1000))</f>
        <v>NYISOsched:8000</v>
      </c>
      <c t="s" s="21" r="J781">
        <v>21</v>
      </c>
      <c t="str" s="21" r="K781">
        <f>concat("Planned:",(M781*1000))</f>
        <v>Planned:0</v>
      </c>
      <c t="str" s="5" r="L781">
        <f>concat("Settled:",(O781*1000))</f>
        <v>Settled:7991.7</v>
      </c>
      <c s="21" r="M781">
        <v>0</v>
      </c>
      <c s="3" r="N781"/>
      <c s="10" r="O781">
        <v>7.9917</v>
      </c>
      <c s="13" r="P781">
        <v>-0.156</v>
      </c>
      <c s="13" r="Q781">
        <v>-8.86</v>
      </c>
      <c s="13" r="R781">
        <v>111.88</v>
      </c>
      <c s="13" r="S781">
        <v>0.09</v>
      </c>
      <c s="11" r="T781">
        <f>IF((O781=0),(W781*8),((R781/O781)*8))</f>
        <v>111.996196053405</v>
      </c>
      <c s="11" r="U781">
        <f>IF((T781=0),0,(R781/T781))</f>
        <v>0.9989625</v>
      </c>
      <c s="4" r="V781"/>
      <c s="13" r="W781">
        <v>14</v>
      </c>
      <c s="24" r="X781">
        <v>0.521</v>
      </c>
    </row>
    <row r="782">
      <c s="16" r="A782">
        <v>40757.5</v>
      </c>
      <c s="6" r="B782">
        <f>A782+time(5,0,0)</f>
        <v>40757.7083333333</v>
      </c>
      <c s="19" r="C782">
        <f>date(year(B782),month(B782),day(B782))</f>
        <v>40757</v>
      </c>
      <c s="17" r="D782">
        <f>hour(B782)</f>
        <v>17</v>
      </c>
      <c s="28" r="E782">
        <f>(8-G782)-M782</f>
        <v>8</v>
      </c>
      <c s="10" r="F782">
        <v>8</v>
      </c>
      <c s="21" r="G782">
        <v>0</v>
      </c>
      <c t="str" s="21" r="H782">
        <f>concat("AESbid:",(E782*1000))</f>
        <v>AESbid:8000</v>
      </c>
      <c t="str" s="21" r="I782">
        <f>concat("NYISOsched:",(F782*1000))</f>
        <v>NYISOsched:8000</v>
      </c>
      <c t="s" s="21" r="J782">
        <v>21</v>
      </c>
      <c t="str" s="21" r="K782">
        <f>concat("Planned:",(M782*1000))</f>
        <v>Planned:0</v>
      </c>
      <c t="str" s="5" r="L782">
        <f>concat("Settled:",(O782*1000))</f>
        <v>Settled:7950</v>
      </c>
      <c s="21" r="M782">
        <v>0</v>
      </c>
      <c s="3" r="N782"/>
      <c s="10" r="O782">
        <v>7.95</v>
      </c>
      <c s="13" r="P782">
        <v>-0.403</v>
      </c>
      <c s="13" r="Q782">
        <v>-28.69</v>
      </c>
      <c s="13" r="R782">
        <v>122.55</v>
      </c>
      <c s="13" r="S782">
        <v>0.05</v>
      </c>
      <c s="11" r="T782">
        <f>IF((O782=0),(W782*8),((R782/O782)*8))</f>
        <v>123.320754716981</v>
      </c>
      <c s="11" r="U782">
        <f>IF((T782=0),0,(R782/T782))</f>
        <v>0.99375</v>
      </c>
      <c s="4" r="V782"/>
      <c s="13" r="W782">
        <v>14</v>
      </c>
      <c s="24" r="X782">
        <v>0.281</v>
      </c>
    </row>
    <row r="783">
      <c s="16" r="A783">
        <v>40757.5416666667</v>
      </c>
      <c s="6" r="B783">
        <f>A783+time(5,0,0)</f>
        <v>40757.75</v>
      </c>
      <c s="19" r="C783">
        <f>date(year(B783),month(B783),day(B783))</f>
        <v>40757</v>
      </c>
      <c s="17" r="D783">
        <f>hour(B783)</f>
        <v>18</v>
      </c>
      <c s="28" r="E783">
        <f>(8-G783)-M783</f>
        <v>8</v>
      </c>
      <c s="10" r="F783">
        <v>8</v>
      </c>
      <c s="21" r="G783">
        <v>0</v>
      </c>
      <c t="str" s="21" r="H783">
        <f>concat("AESbid:",(E783*1000))</f>
        <v>AESbid:8000</v>
      </c>
      <c t="str" s="21" r="I783">
        <f>concat("NYISOsched:",(F783*1000))</f>
        <v>NYISOsched:8000</v>
      </c>
      <c t="s" s="21" r="J783">
        <v>21</v>
      </c>
      <c t="str" s="21" r="K783">
        <f>concat("Planned:",(M783*1000))</f>
        <v>Planned:0</v>
      </c>
      <c t="str" s="5" r="L783">
        <f>concat("Settled:",(O783*1000))</f>
        <v>Settled:7991.7</v>
      </c>
      <c s="21" r="M783">
        <v>0</v>
      </c>
      <c s="3" r="N783"/>
      <c s="10" r="O783">
        <v>7.9917</v>
      </c>
      <c s="13" r="P783">
        <v>-0.192</v>
      </c>
      <c s="13" r="Q783">
        <v>-10.91</v>
      </c>
      <c s="13" r="R783">
        <v>111.88</v>
      </c>
      <c s="13" r="S783">
        <v>0.13</v>
      </c>
      <c s="11" r="T783">
        <f>IF((O783=0),(W783*8),((R783/O783)*8))</f>
        <v>111.996196053405</v>
      </c>
      <c s="11" r="U783">
        <f>IF((T783=0),0,(R783/T783))</f>
        <v>0.9989625</v>
      </c>
      <c s="4" r="V783"/>
      <c s="13" r="W783">
        <v>14.31</v>
      </c>
      <c s="24" r="X783">
        <v>0.742</v>
      </c>
    </row>
    <row r="784">
      <c s="16" r="A784">
        <v>40757.5833333333</v>
      </c>
      <c s="6" r="B784">
        <f>A784+time(5,0,0)</f>
        <v>40757.7916666667</v>
      </c>
      <c s="19" r="C784">
        <f>date(year(B784),month(B784),day(B784))</f>
        <v>40757</v>
      </c>
      <c s="17" r="D784">
        <f>hour(B784)</f>
        <v>19</v>
      </c>
      <c s="28" r="E784">
        <f>(8-G784)-M784</f>
        <v>8</v>
      </c>
      <c s="10" r="F784">
        <v>8</v>
      </c>
      <c s="21" r="G784">
        <v>0</v>
      </c>
      <c t="str" s="21" r="H784">
        <f>concat("AESbid:",(E784*1000))</f>
        <v>AESbid:8000</v>
      </c>
      <c t="str" s="21" r="I784">
        <f>concat("NYISOsched:",(F784*1000))</f>
        <v>NYISOsched:8000</v>
      </c>
      <c t="s" s="21" r="J784">
        <v>21</v>
      </c>
      <c t="str" s="21" r="K784">
        <f>concat("Planned:",(M784*1000))</f>
        <v>Planned:0</v>
      </c>
      <c t="str" s="5" r="L784">
        <f>concat("Settled:",(O784*1000))</f>
        <v>Settled:7983.3</v>
      </c>
      <c s="21" r="M784">
        <v>0</v>
      </c>
      <c s="3" r="N784"/>
      <c s="10" r="O784">
        <v>7.9833</v>
      </c>
      <c s="13" r="P784">
        <v>-0.377</v>
      </c>
      <c s="13" r="Q784">
        <v>-22.95</v>
      </c>
      <c s="13" r="R784">
        <v>111.77</v>
      </c>
      <c s="13" r="S784">
        <v>0.06</v>
      </c>
      <c s="11" r="T784">
        <f>IF((O784=0),(W784*8),((R784/O784)*8))</f>
        <v>112.003807949094</v>
      </c>
      <c s="11" r="U784">
        <f>IF((T784=0),0,(R784/T784))</f>
        <v>0.9979125</v>
      </c>
      <c s="4" r="V784"/>
      <c s="13" r="W784">
        <v>14.31</v>
      </c>
      <c s="24" r="X784">
        <v>0.362</v>
      </c>
    </row>
    <row r="785">
      <c s="16" r="A785">
        <v>40757.625</v>
      </c>
      <c s="6" r="B785">
        <f>A785+time(5,0,0)</f>
        <v>40757.8333333333</v>
      </c>
      <c s="19" r="C785">
        <f>date(year(B785),month(B785),day(B785))</f>
        <v>40757</v>
      </c>
      <c s="17" r="D785">
        <f>hour(B785)</f>
        <v>20</v>
      </c>
      <c s="28" r="E785">
        <f>(8-G785)-M785</f>
        <v>8</v>
      </c>
      <c s="10" r="F785">
        <v>8</v>
      </c>
      <c s="21" r="G785">
        <v>0</v>
      </c>
      <c t="str" s="21" r="H785">
        <f>concat("AESbid:",(E785*1000))</f>
        <v>AESbid:8000</v>
      </c>
      <c t="str" s="21" r="I785">
        <f>concat("NYISOsched:",(F785*1000))</f>
        <v>NYISOsched:8000</v>
      </c>
      <c t="s" s="21" r="J785">
        <v>21</v>
      </c>
      <c t="str" s="21" r="K785">
        <f>concat("Planned:",(M785*1000))</f>
        <v>Planned:0</v>
      </c>
      <c t="str" s="5" r="L785">
        <f>concat("Settled:",(O785*1000))</f>
        <v>Settled:8000</v>
      </c>
      <c s="21" r="M785">
        <v>0</v>
      </c>
      <c s="3" r="N785"/>
      <c s="10" r="O785">
        <v>8</v>
      </c>
      <c s="13" r="P785">
        <v>-0.293</v>
      </c>
      <c s="13" r="Q785">
        <v>-17.99</v>
      </c>
      <c s="13" r="R785">
        <v>112</v>
      </c>
      <c s="13" r="S785">
        <v>0.11</v>
      </c>
      <c s="11" r="T785">
        <f>IF((O785=0),(W785*8),((R785/O785)*8))</f>
        <v>112</v>
      </c>
      <c s="11" r="U785">
        <f>IF((T785=0),0,(R785/T785))</f>
        <v>1</v>
      </c>
      <c s="4" r="V785"/>
      <c s="13" r="W785">
        <v>14.29</v>
      </c>
      <c s="24" r="X785">
        <v>0.602</v>
      </c>
    </row>
    <row r="786">
      <c s="16" r="A786">
        <v>40757.6666666667</v>
      </c>
      <c s="6" r="B786">
        <f>A786+time(5,0,0)</f>
        <v>40757.875</v>
      </c>
      <c s="19" r="C786">
        <f>date(year(B786),month(B786),day(B786))</f>
        <v>40757</v>
      </c>
      <c s="17" r="D786">
        <f>hour(B786)</f>
        <v>21</v>
      </c>
      <c s="28" r="E786">
        <f>(8-G786)-M786</f>
        <v>8</v>
      </c>
      <c s="10" r="F786">
        <v>8</v>
      </c>
      <c s="21" r="G786">
        <v>0</v>
      </c>
      <c t="str" s="21" r="H786">
        <f>concat("AESbid:",(E786*1000))</f>
        <v>AESbid:8000</v>
      </c>
      <c t="str" s="21" r="I786">
        <f>concat("NYISOsched:",(F786*1000))</f>
        <v>NYISOsched:8000</v>
      </c>
      <c t="s" s="21" r="J786">
        <v>21</v>
      </c>
      <c t="str" s="21" r="K786">
        <f>concat("Planned:",(M786*1000))</f>
        <v>Planned:0</v>
      </c>
      <c t="str" s="5" r="L786">
        <f>concat("Settled:",(O786*1000))</f>
        <v>Settled:8000</v>
      </c>
      <c s="21" r="M786">
        <v>0</v>
      </c>
      <c s="3" r="N786"/>
      <c s="10" r="O786">
        <v>8</v>
      </c>
      <c s="13" r="P786">
        <v>-0.641</v>
      </c>
      <c s="13" r="Q786">
        <v>-65.65</v>
      </c>
      <c s="13" r="R786">
        <v>389.86</v>
      </c>
      <c s="13" r="S786">
        <v>0.04</v>
      </c>
      <c s="11" r="T786">
        <f>IF((O786=0),(W786*8),((R786/O786)*8))</f>
        <v>389.86</v>
      </c>
      <c s="11" r="U786">
        <f>IF((T786=0),0,(R786/T786))</f>
        <v>1</v>
      </c>
      <c s="4" r="V786"/>
      <c s="13" r="W786">
        <v>14.29</v>
      </c>
      <c s="24" r="X786">
        <v>0.242</v>
      </c>
    </row>
    <row r="787">
      <c s="16" r="A787">
        <v>40757.7083333333</v>
      </c>
      <c s="6" r="B787">
        <f>A787+time(5,0,0)</f>
        <v>40757.9166666667</v>
      </c>
      <c s="19" r="C787">
        <f>date(year(B787),month(B787),day(B787))</f>
        <v>40757</v>
      </c>
      <c s="17" r="D787">
        <f>hour(B787)</f>
        <v>22</v>
      </c>
      <c s="28" r="E787">
        <f>(8-G787)-M787</f>
        <v>8</v>
      </c>
      <c s="10" r="F787">
        <v>8</v>
      </c>
      <c s="21" r="G787">
        <v>0</v>
      </c>
      <c t="str" s="21" r="H787">
        <f>concat("AESbid:",(E787*1000))</f>
        <v>AESbid:8000</v>
      </c>
      <c t="str" s="21" r="I787">
        <f>concat("NYISOsched:",(F787*1000))</f>
        <v>NYISOsched:8000</v>
      </c>
      <c t="s" s="21" r="J787">
        <v>21</v>
      </c>
      <c t="str" s="21" r="K787">
        <f>concat("Planned:",(M787*1000))</f>
        <v>Planned:0</v>
      </c>
      <c t="str" s="5" r="L787">
        <f>concat("Settled:",(O787*1000))</f>
        <v>Settled:8000</v>
      </c>
      <c s="21" r="M787">
        <v>0</v>
      </c>
      <c s="3" r="N787"/>
      <c s="10" r="O787">
        <v>8</v>
      </c>
      <c s="13" r="P787">
        <v>-0.086</v>
      </c>
      <c s="13" r="Q787">
        <v>-6.15</v>
      </c>
      <c s="13" r="R787">
        <v>170.25</v>
      </c>
      <c s="13" r="S787">
        <v>0.04</v>
      </c>
      <c s="11" r="T787">
        <f>IF((O787=0),(W787*8),((R787/O787)*8))</f>
        <v>170.25</v>
      </c>
      <c s="11" r="U787">
        <f>IF((T787=0),0,(R787/T787))</f>
        <v>1</v>
      </c>
      <c s="4" r="V787"/>
      <c s="13" r="W787">
        <v>14.29</v>
      </c>
      <c s="24" r="X787">
        <v>0.238</v>
      </c>
    </row>
    <row r="788">
      <c s="16" r="A788">
        <v>40757.75</v>
      </c>
      <c s="6" r="B788">
        <f>A788+time(5,0,0)</f>
        <v>40757.9583333333</v>
      </c>
      <c s="19" r="C788">
        <f>date(year(B788),month(B788),day(B788))</f>
        <v>40757</v>
      </c>
      <c s="17" r="D788">
        <f>hour(B788)</f>
        <v>23</v>
      </c>
      <c s="28" r="E788">
        <f>(8-G788)-M788</f>
        <v>8</v>
      </c>
      <c s="10" r="F788">
        <v>8</v>
      </c>
      <c s="21" r="G788">
        <v>0</v>
      </c>
      <c t="str" s="21" r="H788">
        <f>concat("AESbid:",(E788*1000))</f>
        <v>AESbid:8000</v>
      </c>
      <c t="str" s="21" r="I788">
        <f>concat("NYISOsched:",(F788*1000))</f>
        <v>NYISOsched:8000</v>
      </c>
      <c t="s" s="21" r="J788">
        <v>21</v>
      </c>
      <c t="str" s="21" r="K788">
        <f>concat("Planned:",(M788*1000))</f>
        <v>Planned:0</v>
      </c>
      <c t="str" s="5" r="L788">
        <f>concat("Settled:",(O788*1000))</f>
        <v>Settled:8000</v>
      </c>
      <c s="21" r="M788">
        <v>0</v>
      </c>
      <c s="3" r="N788"/>
      <c s="10" r="O788">
        <v>8</v>
      </c>
      <c s="13" r="P788">
        <v>-0.823</v>
      </c>
      <c s="13" r="Q788">
        <v>-54.37</v>
      </c>
      <c s="13" r="R788">
        <v>151.77</v>
      </c>
      <c s="13" r="S788">
        <v>0.06</v>
      </c>
      <c s="11" r="T788">
        <f>IF((O788=0),(W788*8),((R788/O788)*8))</f>
        <v>151.77</v>
      </c>
      <c s="11" r="U788">
        <f>IF((T788=0),0,(R788/T788))</f>
        <v>1</v>
      </c>
      <c s="4" r="V788"/>
      <c s="13" r="W788">
        <v>14</v>
      </c>
      <c s="24" r="X788">
        <v>0.343</v>
      </c>
    </row>
    <row r="789">
      <c s="16" r="A789">
        <v>40757.7916666667</v>
      </c>
      <c s="19" r="B789">
        <f>A789+time(5,0,0)</f>
        <v>40758</v>
      </c>
      <c s="19" r="C789">
        <f>date(year(B789),month(B789),day(B789))</f>
        <v>40758</v>
      </c>
      <c s="17" r="D789">
        <f>hour(B789)</f>
        <v>0</v>
      </c>
      <c s="28" r="E789">
        <f>(8-G789)-M789</f>
        <v>8</v>
      </c>
      <c s="10" r="F789">
        <v>8</v>
      </c>
      <c s="21" r="G789">
        <v>0</v>
      </c>
      <c t="str" s="21" r="H789">
        <f>concat("AESbid:",(E789*1000))</f>
        <v>AESbid:8000</v>
      </c>
      <c t="str" s="21" r="I789">
        <f>concat("NYISOsched:",(F789*1000))</f>
        <v>NYISOsched:8000</v>
      </c>
      <c t="s" s="21" r="J789">
        <v>21</v>
      </c>
      <c t="str" s="21" r="K789">
        <f>concat("Planned:",(M789*1000))</f>
        <v>Planned:0</v>
      </c>
      <c t="str" s="5" r="L789">
        <f>concat("Settled:",(O789*1000))</f>
        <v>Settled:8000</v>
      </c>
      <c s="21" r="M789">
        <v>0</v>
      </c>
      <c s="3" r="N789"/>
      <c s="10" r="O789">
        <v>8</v>
      </c>
      <c s="13" r="P789">
        <v>-0.3</v>
      </c>
      <c s="13" r="Q789">
        <v>-16.12</v>
      </c>
      <c s="13" r="R789">
        <v>112</v>
      </c>
      <c s="13" r="S789">
        <v>0.03</v>
      </c>
      <c s="11" r="T789">
        <f>IF((O789=0),(W789*8),((R789/O789)*8))</f>
        <v>112</v>
      </c>
      <c s="11" r="U789">
        <f>IF((T789=0),0,(R789/T789))</f>
        <v>1</v>
      </c>
      <c s="4" r="V789"/>
      <c s="13" r="W789">
        <v>14</v>
      </c>
      <c s="24" r="X789">
        <v>0.192</v>
      </c>
    </row>
    <row r="790">
      <c s="16" r="A790">
        <v>40757.8333333333</v>
      </c>
      <c s="6" r="B790">
        <f>A790+time(5,0,0)</f>
        <v>40758.0416666667</v>
      </c>
      <c s="19" r="C790">
        <f>date(year(B790),month(B790),day(B790))</f>
        <v>40758</v>
      </c>
      <c s="17" r="D790">
        <f>hour(B790)</f>
        <v>1</v>
      </c>
      <c s="28" r="E790">
        <f>(8-G790)-M790</f>
        <v>8</v>
      </c>
      <c s="10" r="F790">
        <v>8</v>
      </c>
      <c s="21" r="G790">
        <v>0</v>
      </c>
      <c t="str" s="21" r="H790">
        <f>concat("AESbid:",(E790*1000))</f>
        <v>AESbid:8000</v>
      </c>
      <c t="str" s="21" r="I790">
        <f>concat("NYISOsched:",(F790*1000))</f>
        <v>NYISOsched:8000</v>
      </c>
      <c t="s" s="21" r="J790">
        <v>21</v>
      </c>
      <c t="str" s="21" r="K790">
        <f>concat("Planned:",(M790*1000))</f>
        <v>Planned:0</v>
      </c>
      <c t="str" s="5" r="L790">
        <f>concat("Settled:",(O790*1000))</f>
        <v>Settled:7989.5</v>
      </c>
      <c s="21" r="M790">
        <v>0</v>
      </c>
      <c s="3" r="N790"/>
      <c s="10" r="O790">
        <v>7.9895</v>
      </c>
      <c s="13" r="P790">
        <v>0.084</v>
      </c>
      <c s="13" r="Q790">
        <v>3.96</v>
      </c>
      <c s="13" r="R790">
        <v>107.85</v>
      </c>
      <c s="13" r="S790">
        <v>0.13</v>
      </c>
      <c s="11" r="T790">
        <f>IF((O790=0),(W790*8),((R790/O790)*8))</f>
        <v>107.991739157644</v>
      </c>
      <c s="11" r="U790">
        <f>IF((T790=0),0,(R790/T790))</f>
        <v>0.9986875</v>
      </c>
      <c s="4" r="V790"/>
      <c s="13" r="W790">
        <v>14</v>
      </c>
      <c s="24" r="X790">
        <v>0.758</v>
      </c>
    </row>
    <row r="791">
      <c s="16" r="A791">
        <v>40757.875</v>
      </c>
      <c s="6" r="B791">
        <f>A791+time(5,0,0)</f>
        <v>40758.0833333333</v>
      </c>
      <c s="19" r="C791">
        <f>date(year(B791),month(B791),day(B791))</f>
        <v>40758</v>
      </c>
      <c s="17" r="D791">
        <f>hour(B791)</f>
        <v>2</v>
      </c>
      <c s="28" r="E791">
        <f>(8-G791)-M791</f>
        <v>8</v>
      </c>
      <c s="10" r="F791">
        <v>8</v>
      </c>
      <c s="21" r="G791">
        <v>0</v>
      </c>
      <c t="str" s="21" r="H791">
        <f>concat("AESbid:",(E791*1000))</f>
        <v>AESbid:8000</v>
      </c>
      <c t="str" s="21" r="I791">
        <f>concat("NYISOsched:",(F791*1000))</f>
        <v>NYISOsched:8000</v>
      </c>
      <c t="s" s="21" r="J791">
        <v>21</v>
      </c>
      <c t="str" s="21" r="K791">
        <f>concat("Planned:",(M791*1000))</f>
        <v>Planned:0</v>
      </c>
      <c t="str" s="5" r="L791">
        <f>concat("Settled:",(O791*1000))</f>
        <v>Settled:8000</v>
      </c>
      <c s="21" r="M791">
        <v>0</v>
      </c>
      <c s="3" r="N791"/>
      <c s="10" r="O791">
        <v>8</v>
      </c>
      <c s="13" r="P791">
        <v>-0.603</v>
      </c>
      <c s="13" r="Q791">
        <v>-26.42</v>
      </c>
      <c s="13" r="R791">
        <v>64</v>
      </c>
      <c s="13" r="S791">
        <v>0.08</v>
      </c>
      <c s="11" r="T791">
        <f>IF((O791=0),(W791*8),((R791/O791)*8))</f>
        <v>64</v>
      </c>
      <c s="11" r="U791">
        <f>IF((T791=0),0,(R791/T791))</f>
        <v>1</v>
      </c>
      <c s="4" r="V791"/>
      <c s="13" r="W791">
        <v>8</v>
      </c>
      <c s="24" r="X791">
        <v>0.475</v>
      </c>
    </row>
    <row r="792">
      <c s="16" r="A792">
        <v>40757.9166666667</v>
      </c>
      <c s="6" r="B792">
        <f>A792+time(5,0,0)</f>
        <v>40758.125</v>
      </c>
      <c s="19" r="C792">
        <f>date(year(B792),month(B792),day(B792))</f>
        <v>40758</v>
      </c>
      <c s="17" r="D792">
        <f>hour(B792)</f>
        <v>3</v>
      </c>
      <c s="28" r="E792">
        <f>(8-G792)-M792</f>
        <v>8</v>
      </c>
      <c s="10" r="F792">
        <v>8</v>
      </c>
      <c s="21" r="G792">
        <v>0</v>
      </c>
      <c t="str" s="21" r="H792">
        <f>concat("AESbid:",(E792*1000))</f>
        <v>AESbid:8000</v>
      </c>
      <c t="str" s="21" r="I792">
        <f>concat("NYISOsched:",(F792*1000))</f>
        <v>NYISOsched:8000</v>
      </c>
      <c t="s" s="21" r="J792">
        <v>21</v>
      </c>
      <c t="str" s="21" r="K792">
        <f>concat("Planned:",(M792*1000))</f>
        <v>Planned:0</v>
      </c>
      <c t="str" s="5" r="L792">
        <f>concat("Settled:",(O792*1000))</f>
        <v>Settled:8000</v>
      </c>
      <c s="21" r="M792">
        <v>0</v>
      </c>
      <c s="3" r="N792"/>
      <c s="10" r="O792">
        <v>8</v>
      </c>
      <c s="13" r="P792">
        <v>-0.254</v>
      </c>
      <c s="13" r="Q792">
        <v>-10.4</v>
      </c>
      <c s="13" r="R792">
        <v>64</v>
      </c>
      <c s="13" r="S792">
        <v>0.07</v>
      </c>
      <c s="11" r="T792">
        <f>IF((O792=0),(W792*8),((R792/O792)*8))</f>
        <v>64</v>
      </c>
      <c s="11" r="U792">
        <f>IF((T792=0),0,(R792/T792))</f>
        <v>1</v>
      </c>
      <c s="4" r="V792"/>
      <c s="13" r="W792">
        <v>14.49</v>
      </c>
      <c s="24" r="X792">
        <v>0.394</v>
      </c>
    </row>
    <row r="793">
      <c s="16" r="A793">
        <v>40757.9583333333</v>
      </c>
      <c s="6" r="B793">
        <f>A793+time(5,0,0)</f>
        <v>40758.1666666667</v>
      </c>
      <c s="19" r="C793">
        <f>date(year(B793),month(B793),day(B793))</f>
        <v>40758</v>
      </c>
      <c s="17" r="D793">
        <f>hour(B793)</f>
        <v>4</v>
      </c>
      <c s="28" r="E793">
        <f>(8-G793)-M793</f>
        <v>8</v>
      </c>
      <c s="10" r="F793">
        <v>8</v>
      </c>
      <c s="21" r="G793">
        <v>0</v>
      </c>
      <c t="str" s="21" r="H793">
        <f>concat("AESbid:",(E793*1000))</f>
        <v>AESbid:8000</v>
      </c>
      <c t="str" s="21" r="I793">
        <f>concat("NYISOsched:",(F793*1000))</f>
        <v>NYISOsched:8000</v>
      </c>
      <c t="s" s="21" r="J793">
        <v>21</v>
      </c>
      <c t="str" s="21" r="K793">
        <f>concat("Planned:",(M793*1000))</f>
        <v>Planned:0</v>
      </c>
      <c t="str" s="5" r="L793">
        <f>concat("Settled:",(O793*1000))</f>
        <v>Settled:7966.700000000001</v>
      </c>
      <c s="21" r="M793">
        <v>0</v>
      </c>
      <c s="3" r="N793"/>
      <c s="10" r="O793">
        <v>7.9667</v>
      </c>
      <c s="13" r="P793">
        <v>-0.386</v>
      </c>
      <c s="13" r="Q793">
        <v>-19.92</v>
      </c>
      <c s="13" r="R793">
        <v>62.97</v>
      </c>
      <c s="13" r="S793">
        <v>0.12</v>
      </c>
      <c s="11" r="T793">
        <f>IF((O793=0),(W793*8),((R793/O793)*8))</f>
        <v>63.2332082292543</v>
      </c>
      <c s="11" r="U793">
        <f>IF((T793=0),0,(R793/T793))</f>
        <v>0.9958375</v>
      </c>
      <c s="4" r="V793"/>
      <c s="13" r="W793">
        <v>13.5</v>
      </c>
      <c s="24" r="X793">
        <v>0.694</v>
      </c>
    </row>
    <row r="794">
      <c s="16" r="A794">
        <v>40758</v>
      </c>
      <c s="6" r="B794">
        <f>A794+time(5,0,0)</f>
        <v>40758.2083333333</v>
      </c>
      <c s="19" r="C794">
        <f>date(year(B794),month(B794),day(B794))</f>
        <v>40758</v>
      </c>
      <c s="17" r="D794">
        <f>hour(B794)</f>
        <v>5</v>
      </c>
      <c s="28" r="E794">
        <f>(8-G794)-M794</f>
        <v>8</v>
      </c>
      <c s="10" r="F794">
        <v>8</v>
      </c>
      <c s="21" r="G794">
        <v>0</v>
      </c>
      <c t="str" s="21" r="H794">
        <f>concat("AESbid:",(E794*1000))</f>
        <v>AESbid:8000</v>
      </c>
      <c t="str" s="21" r="I794">
        <f>concat("NYISOsched:",(F794*1000))</f>
        <v>NYISOsched:8000</v>
      </c>
      <c t="s" s="21" r="J794">
        <v>21</v>
      </c>
      <c t="str" s="21" r="K794">
        <f>concat("Planned:",(M794*1000))</f>
        <v>Planned:0</v>
      </c>
      <c t="str" s="5" r="L794">
        <f>concat("Settled:",(O794*1000))</f>
        <v>Settled:7966.700000000001</v>
      </c>
      <c s="21" r="M794">
        <v>0</v>
      </c>
      <c s="3" r="N794"/>
      <c s="10" r="O794">
        <v>7.9667</v>
      </c>
      <c s="13" r="P794">
        <v>-0.442</v>
      </c>
      <c s="13" r="Q794">
        <v>-22.13</v>
      </c>
      <c s="13" r="R794">
        <v>53.78</v>
      </c>
      <c s="13" r="S794">
        <v>0.09</v>
      </c>
      <c s="11" r="T794">
        <f>IF((O794=0),(W794*8),((R794/O794)*8))</f>
        <v>54.0047949590169</v>
      </c>
      <c s="11" r="U794">
        <f>IF((T794=0),0,(R794/T794))</f>
        <v>0.9958375</v>
      </c>
      <c s="4" r="V794"/>
      <c s="13" r="W794">
        <v>6.75</v>
      </c>
      <c s="24" r="X794">
        <v>0.53</v>
      </c>
    </row>
    <row r="795">
      <c s="16" r="A795">
        <v>40758.0416666667</v>
      </c>
      <c s="6" r="B795">
        <f>A795+time(5,0,0)</f>
        <v>40758.25</v>
      </c>
      <c s="19" r="C795">
        <f>date(year(B795),month(B795),day(B795))</f>
        <v>40758</v>
      </c>
      <c s="17" r="D795">
        <f>hour(B795)</f>
        <v>6</v>
      </c>
      <c s="28" r="E795">
        <f>(8-G795)-M795</f>
        <v>8</v>
      </c>
      <c s="10" r="F795">
        <v>8</v>
      </c>
      <c s="21" r="G795">
        <v>0</v>
      </c>
      <c t="str" s="21" r="H795">
        <f>concat("AESbid:",(E795*1000))</f>
        <v>AESbid:8000</v>
      </c>
      <c t="str" s="21" r="I795">
        <f>concat("NYISOsched:",(F795*1000))</f>
        <v>NYISOsched:8000</v>
      </c>
      <c t="s" s="21" r="J795">
        <v>21</v>
      </c>
      <c t="str" s="21" r="K795">
        <f>concat("Planned:",(M795*1000))</f>
        <v>Planned:0</v>
      </c>
      <c t="str" s="5" r="L795">
        <f>concat("Settled:",(O795*1000))</f>
        <v>Settled:7983.3</v>
      </c>
      <c s="21" r="M795">
        <v>0</v>
      </c>
      <c s="3" r="N795"/>
      <c s="10" r="O795">
        <v>7.9833</v>
      </c>
      <c s="13" r="P795">
        <v>0.37</v>
      </c>
      <c s="13" r="Q795">
        <v>15.6</v>
      </c>
      <c s="13" r="R795">
        <v>53.89</v>
      </c>
      <c s="13" r="S795">
        <v>0.14</v>
      </c>
      <c s="11" r="T795">
        <f>IF((O795=0),(W795*8),((R795/O795)*8))</f>
        <v>54.002730700337</v>
      </c>
      <c s="11" r="U795">
        <f>IF((T795=0),0,(R795/T795))</f>
        <v>0.9979125</v>
      </c>
      <c s="4" r="V795"/>
      <c s="13" r="W795">
        <v>6.75</v>
      </c>
      <c s="24" r="X795">
        <v>0.792</v>
      </c>
    </row>
    <row r="796">
      <c s="16" r="A796">
        <v>40758.0833333333</v>
      </c>
      <c s="6" r="B796">
        <f>A796+time(5,0,0)</f>
        <v>40758.2916666667</v>
      </c>
      <c s="19" r="C796">
        <f>date(year(B796),month(B796),day(B796))</f>
        <v>40758</v>
      </c>
      <c s="17" r="D796">
        <f>hour(B796)</f>
        <v>7</v>
      </c>
      <c s="28" r="E796">
        <f>(8-G796)-M796</f>
        <v>8</v>
      </c>
      <c s="10" r="F796">
        <v>8</v>
      </c>
      <c s="21" r="G796">
        <v>0</v>
      </c>
      <c t="str" s="21" r="H796">
        <f>concat("AESbid:",(E796*1000))</f>
        <v>AESbid:8000</v>
      </c>
      <c t="str" s="21" r="I796">
        <f>concat("NYISOsched:",(F796*1000))</f>
        <v>NYISOsched:8000</v>
      </c>
      <c t="s" s="21" r="J796">
        <v>21</v>
      </c>
      <c t="str" s="21" r="K796">
        <f>concat("Planned:",(M796*1000))</f>
        <v>Planned:0</v>
      </c>
      <c t="str" s="5" r="L796">
        <f>concat("Settled:",(O796*1000))</f>
        <v>Settled:7958.3</v>
      </c>
      <c s="21" r="M796">
        <v>0</v>
      </c>
      <c s="3" r="N796"/>
      <c s="10" r="O796">
        <v>7.9583</v>
      </c>
      <c s="13" r="P796">
        <v>-0.88</v>
      </c>
      <c s="13" r="Q796">
        <v>-35.6</v>
      </c>
      <c s="13" r="R796">
        <v>53.72</v>
      </c>
      <c s="13" r="S796">
        <v>0.07</v>
      </c>
      <c s="11" r="T796">
        <f>IF((O796=0),(W796*8),((R796/O796)*8))</f>
        <v>54.0014827287235</v>
      </c>
      <c s="11" r="U796">
        <f>IF((T796=0),0,(R796/T796))</f>
        <v>0.9947875</v>
      </c>
      <c s="4" r="V796"/>
      <c s="13" r="W796">
        <v>6.75</v>
      </c>
      <c s="24" r="X796">
        <v>0.382</v>
      </c>
    </row>
    <row r="797">
      <c s="16" r="A797">
        <v>40758.125</v>
      </c>
      <c s="6" r="B797">
        <f>A797+time(5,0,0)</f>
        <v>40758.3333333333</v>
      </c>
      <c s="19" r="C797">
        <f>date(year(B797),month(B797),day(B797))</f>
        <v>40758</v>
      </c>
      <c s="17" r="D797">
        <f>hour(B797)</f>
        <v>8</v>
      </c>
      <c s="28" r="E797">
        <f>(8-G797)-M797</f>
        <v>8</v>
      </c>
      <c s="10" r="F797">
        <v>8</v>
      </c>
      <c s="21" r="G797">
        <v>0</v>
      </c>
      <c t="str" s="21" r="H797">
        <f>concat("AESbid:",(E797*1000))</f>
        <v>AESbid:8000</v>
      </c>
      <c t="str" s="21" r="I797">
        <f>concat("NYISOsched:",(F797*1000))</f>
        <v>NYISOsched:8000</v>
      </c>
      <c t="s" s="21" r="J797">
        <v>21</v>
      </c>
      <c t="str" s="21" r="K797">
        <f>concat("Planned:",(M797*1000))</f>
        <v>Planned:0</v>
      </c>
      <c t="str" s="5" r="L797">
        <f>concat("Settled:",(O797*1000))</f>
        <v>Settled:8000</v>
      </c>
      <c s="21" r="M797">
        <v>0</v>
      </c>
      <c s="3" r="N797"/>
      <c s="10" r="O797">
        <v>8</v>
      </c>
      <c s="13" r="P797">
        <v>-0.19</v>
      </c>
      <c s="13" r="Q797">
        <v>-7.46</v>
      </c>
      <c s="13" r="R797">
        <v>54.45</v>
      </c>
      <c s="13" r="S797">
        <v>0.08</v>
      </c>
      <c s="11" r="T797">
        <f>IF((O797=0),(W797*8),((R797/O797)*8))</f>
        <v>54.45</v>
      </c>
      <c s="11" r="U797">
        <f>IF((T797=0),0,(R797/T797))</f>
        <v>1</v>
      </c>
      <c s="4" r="V797"/>
      <c s="13" r="W797">
        <v>6.75</v>
      </c>
      <c s="24" r="X797">
        <v>0.446</v>
      </c>
    </row>
    <row r="798">
      <c s="16" r="A798">
        <v>40758.1666666667</v>
      </c>
      <c s="6" r="B798">
        <f>A798+time(5,0,0)</f>
        <v>40758.375</v>
      </c>
      <c s="19" r="C798">
        <f>date(year(B798),month(B798),day(B798))</f>
        <v>40758</v>
      </c>
      <c s="17" r="D798">
        <f>hour(B798)</f>
        <v>9</v>
      </c>
      <c s="28" r="E798">
        <f>(8-G798)-M798</f>
        <v>8</v>
      </c>
      <c s="10" r="F798">
        <v>8</v>
      </c>
      <c s="21" r="G798">
        <v>0</v>
      </c>
      <c t="str" s="21" r="H798">
        <f>concat("AESbid:",(E798*1000))</f>
        <v>AESbid:8000</v>
      </c>
      <c t="str" s="21" r="I798">
        <f>concat("NYISOsched:",(F798*1000))</f>
        <v>NYISOsched:8000</v>
      </c>
      <c t="s" s="21" r="J798">
        <v>21</v>
      </c>
      <c t="str" s="21" r="K798">
        <f>concat("Planned:",(M798*1000))</f>
        <v>Planned:0</v>
      </c>
      <c t="str" s="5" r="L798">
        <f>concat("Settled:",(O798*1000))</f>
        <v>Settled:8000</v>
      </c>
      <c s="21" r="M798">
        <v>0</v>
      </c>
      <c s="3" r="N798"/>
      <c s="10" r="O798">
        <v>8</v>
      </c>
      <c s="13" r="P798">
        <v>-0.077</v>
      </c>
      <c s="13" r="Q798">
        <v>-3</v>
      </c>
      <c s="13" r="R798">
        <v>64.97</v>
      </c>
      <c s="13" r="S798">
        <v>0.06</v>
      </c>
      <c s="11" r="T798">
        <f>IF((O798=0),(W798*8),((R798/O798)*8))</f>
        <v>64.97</v>
      </c>
      <c s="11" r="U798">
        <f>IF((T798=0),0,(R798/T798))</f>
        <v>1</v>
      </c>
      <c s="4" r="V798"/>
      <c s="13" r="W798">
        <v>6.75</v>
      </c>
      <c s="24" r="X798">
        <v>0.324</v>
      </c>
    </row>
    <row r="799">
      <c s="16" r="A799">
        <v>40758.2083333333</v>
      </c>
      <c s="6" r="B799">
        <f>A799+time(5,0,0)</f>
        <v>40758.4166666667</v>
      </c>
      <c s="19" r="C799">
        <f>date(year(B799),month(B799),day(B799))</f>
        <v>40758</v>
      </c>
      <c s="17" r="D799">
        <f>hour(B799)</f>
        <v>10</v>
      </c>
      <c s="28" r="E799">
        <f>(8-G799)-M799</f>
        <v>8</v>
      </c>
      <c s="10" r="F799">
        <v>8</v>
      </c>
      <c s="21" r="G799">
        <v>0</v>
      </c>
      <c t="str" s="21" r="H799">
        <f>concat("AESbid:",(E799*1000))</f>
        <v>AESbid:8000</v>
      </c>
      <c t="str" s="21" r="I799">
        <f>concat("NYISOsched:",(F799*1000))</f>
        <v>NYISOsched:8000</v>
      </c>
      <c t="s" s="21" r="J799">
        <v>21</v>
      </c>
      <c t="str" s="21" r="K799">
        <f>concat("Planned:",(M799*1000))</f>
        <v>Planned:0</v>
      </c>
      <c t="str" s="5" r="L799">
        <f>concat("Settled:",(O799*1000))</f>
        <v>Settled:7966.700000000001</v>
      </c>
      <c s="21" r="M799">
        <v>0</v>
      </c>
      <c s="3" r="N799"/>
      <c s="10" r="O799">
        <v>7.9667</v>
      </c>
      <c s="13" r="P799">
        <v>-0.557</v>
      </c>
      <c s="13" r="Q799">
        <v>-22.08</v>
      </c>
      <c s="13" r="R799">
        <v>77.37</v>
      </c>
      <c s="13" r="S799">
        <v>0.06</v>
      </c>
      <c s="11" r="T799">
        <f>IF((O799=0),(W799*8),((R799/O799)*8))</f>
        <v>77.6933987723901</v>
      </c>
      <c s="11" r="U799">
        <f>IF((T799=0),0,(R799/T799))</f>
        <v>0.9958375</v>
      </c>
      <c s="4" r="V799"/>
      <c s="13" r="W799">
        <v>6.75</v>
      </c>
      <c s="24" r="X799">
        <v>0.35</v>
      </c>
    </row>
    <row r="800">
      <c s="16" r="A800">
        <v>40758.25</v>
      </c>
      <c s="6" r="B800">
        <f>A800+time(5,0,0)</f>
        <v>40758.4583333333</v>
      </c>
      <c s="19" r="C800">
        <f>date(year(B800),month(B800),day(B800))</f>
        <v>40758</v>
      </c>
      <c s="17" r="D800">
        <f>hour(B800)</f>
        <v>11</v>
      </c>
      <c s="28" r="E800">
        <f>(8-G800)-M800</f>
        <v>8</v>
      </c>
      <c s="10" r="F800">
        <v>8</v>
      </c>
      <c s="21" r="G800">
        <v>0</v>
      </c>
      <c t="str" s="21" r="H800">
        <f>concat("AESbid:",(E800*1000))</f>
        <v>AESbid:8000</v>
      </c>
      <c t="str" s="21" r="I800">
        <f>concat("NYISOsched:",(F800*1000))</f>
        <v>NYISOsched:8000</v>
      </c>
      <c t="s" s="21" r="J800">
        <v>21</v>
      </c>
      <c t="str" s="21" r="K800">
        <f>concat("Planned:",(M800*1000))</f>
        <v>Planned:0</v>
      </c>
      <c t="str" s="5" r="L800">
        <f>concat("Settled:",(O800*1000))</f>
        <v>Settled:8000</v>
      </c>
      <c s="21" r="M800">
        <v>0</v>
      </c>
      <c s="3" r="N800"/>
      <c s="10" r="O800">
        <v>8</v>
      </c>
      <c s="13" r="P800">
        <v>0.158</v>
      </c>
      <c s="13" r="Q800">
        <v>6.2</v>
      </c>
      <c s="13" r="R800">
        <v>72.41</v>
      </c>
      <c s="13" r="S800">
        <v>0.17</v>
      </c>
      <c s="11" r="T800">
        <f>IF((O800=0),(W800*8),((R800/O800)*8))</f>
        <v>72.41</v>
      </c>
      <c s="11" r="U800">
        <f>IF((T800=0),0,(R800/T800))</f>
        <v>1</v>
      </c>
      <c s="4" r="V800"/>
      <c s="13" r="W800">
        <v>8</v>
      </c>
      <c s="24" r="X800">
        <v>0.95</v>
      </c>
    </row>
    <row r="801">
      <c s="16" r="A801">
        <v>40758.2916666667</v>
      </c>
      <c s="6" r="B801">
        <f>A801+time(5,0,0)</f>
        <v>40758.5</v>
      </c>
      <c s="19" r="C801">
        <f>date(year(B801),month(B801),day(B801))</f>
        <v>40758</v>
      </c>
      <c s="17" r="D801">
        <f>hour(B801)</f>
        <v>12</v>
      </c>
      <c s="28" r="E801">
        <f>(8-G801)-M801</f>
        <v>8</v>
      </c>
      <c s="10" r="F801">
        <v>8</v>
      </c>
      <c s="21" r="G801">
        <v>0</v>
      </c>
      <c t="str" s="21" r="H801">
        <f>concat("AESbid:",(E801*1000))</f>
        <v>AESbid:8000</v>
      </c>
      <c t="str" s="21" r="I801">
        <f>concat("NYISOsched:",(F801*1000))</f>
        <v>NYISOsched:8000</v>
      </c>
      <c t="s" s="21" r="J801">
        <v>21</v>
      </c>
      <c t="str" s="21" r="K801">
        <f>concat("Planned:",(M801*1000))</f>
        <v>Planned:0</v>
      </c>
      <c t="str" s="5" r="L801">
        <f>concat("Settled:",(O801*1000))</f>
        <v>Settled:7883.3</v>
      </c>
      <c s="21" r="M801">
        <v>0</v>
      </c>
      <c s="3" r="N801"/>
      <c s="10" r="O801">
        <v>7.8833</v>
      </c>
      <c s="13" r="P801">
        <v>-0.893</v>
      </c>
      <c s="13" r="Q801">
        <v>-36.64</v>
      </c>
      <c s="13" r="R801">
        <v>63.07</v>
      </c>
      <c s="13" r="S801">
        <v>0.03</v>
      </c>
      <c s="11" r="T801">
        <f>IF((O801=0),(W801*8),((R801/O801)*8))</f>
        <v>64.0036532924029</v>
      </c>
      <c s="11" r="U801">
        <f>IF((T801=0),0,(R801/T801))</f>
        <v>0.9854125</v>
      </c>
      <c s="4" r="V801"/>
      <c s="13" r="W801">
        <v>8</v>
      </c>
      <c s="24" r="X801">
        <v>0.146</v>
      </c>
    </row>
    <row r="802">
      <c s="16" r="A802">
        <v>40758.3333333333</v>
      </c>
      <c s="6" r="B802">
        <f>A802+time(5,0,0)</f>
        <v>40758.5416666667</v>
      </c>
      <c s="19" r="C802">
        <f>date(year(B802),month(B802),day(B802))</f>
        <v>40758</v>
      </c>
      <c s="17" r="D802">
        <f>hour(B802)</f>
        <v>13</v>
      </c>
      <c s="28" r="E802">
        <f>(8-G802)-M802</f>
        <v>8</v>
      </c>
      <c s="10" r="F802">
        <v>8</v>
      </c>
      <c s="21" r="G802">
        <v>0</v>
      </c>
      <c t="str" s="21" r="H802">
        <f>concat("AESbid:",(E802*1000))</f>
        <v>AESbid:8000</v>
      </c>
      <c t="str" s="21" r="I802">
        <f>concat("NYISOsched:",(F802*1000))</f>
        <v>NYISOsched:8000</v>
      </c>
      <c t="s" s="21" r="J802">
        <v>21</v>
      </c>
      <c t="str" s="21" r="K802">
        <f>concat("Planned:",(M802*1000))</f>
        <v>Planned:0</v>
      </c>
      <c t="str" s="5" r="L802">
        <f>concat("Settled:",(O802*1000))</f>
        <v>Settled:7933.3</v>
      </c>
      <c s="21" r="M802">
        <v>0</v>
      </c>
      <c s="3" r="N802"/>
      <c s="10" r="O802">
        <v>7.9333</v>
      </c>
      <c s="13" r="P802">
        <v>-0.067</v>
      </c>
      <c s="13" r="Q802">
        <v>-2.84</v>
      </c>
      <c s="13" r="R802">
        <v>62.73</v>
      </c>
      <c s="13" r="S802">
        <v>0.14</v>
      </c>
      <c s="11" r="T802">
        <f>IF((O802=0),(W802*8),((R802/O802)*8))</f>
        <v>63.2574086445741</v>
      </c>
      <c s="11" r="U802">
        <f>IF((T802=0),0,(R802/T802))</f>
        <v>0.9916625</v>
      </c>
      <c s="4" r="V802"/>
      <c s="13" r="W802">
        <v>8</v>
      </c>
      <c s="24" r="X802">
        <v>0.799</v>
      </c>
    </row>
    <row r="803">
      <c s="16" r="A803">
        <v>40758.375</v>
      </c>
      <c s="6" r="B803">
        <f>A803+time(5,0,0)</f>
        <v>40758.5833333333</v>
      </c>
      <c s="19" r="C803">
        <f>date(year(B803),month(B803),day(B803))</f>
        <v>40758</v>
      </c>
      <c s="17" r="D803">
        <f>hour(B803)</f>
        <v>14</v>
      </c>
      <c s="28" r="E803">
        <f>(8-G803)-M803</f>
        <v>8</v>
      </c>
      <c s="10" r="F803">
        <v>8</v>
      </c>
      <c s="21" r="G803">
        <v>0</v>
      </c>
      <c t="str" s="21" r="H803">
        <f>concat("AESbid:",(E803*1000))</f>
        <v>AESbid:8000</v>
      </c>
      <c t="str" s="21" r="I803">
        <f>concat("NYISOsched:",(F803*1000))</f>
        <v>NYISOsched:8000</v>
      </c>
      <c t="s" s="21" r="J803">
        <v>21</v>
      </c>
      <c t="str" s="21" r="K803">
        <f>concat("Planned:",(M803*1000))</f>
        <v>Planned:0</v>
      </c>
      <c t="str" s="5" r="L803">
        <f>concat("Settled:",(O803*1000))</f>
        <v>Settled:7925</v>
      </c>
      <c s="21" r="M803">
        <v>0</v>
      </c>
      <c s="3" r="N803"/>
      <c s="10" r="O803">
        <v>7.925</v>
      </c>
      <c s="13" r="P803">
        <v>-0.087</v>
      </c>
      <c s="13" r="Q803">
        <v>-3.8</v>
      </c>
      <c s="13" r="R803">
        <v>61.94</v>
      </c>
      <c s="13" r="S803">
        <v>0.07</v>
      </c>
      <c s="11" r="T803">
        <f>IF((O803=0),(W803*8),((R803/O803)*8))</f>
        <v>62.5261829652997</v>
      </c>
      <c s="11" r="U803">
        <f>IF((T803=0),0,(R803/T803))</f>
        <v>0.990625</v>
      </c>
      <c s="4" r="V803"/>
      <c s="13" r="W803">
        <v>8</v>
      </c>
      <c s="24" r="X803">
        <v>0.386</v>
      </c>
    </row>
    <row r="804">
      <c s="16" r="A804">
        <v>40758.4166666667</v>
      </c>
      <c s="6" r="B804">
        <f>A804+time(5,0,0)</f>
        <v>40758.625</v>
      </c>
      <c s="19" r="C804">
        <f>date(year(B804),month(B804),day(B804))</f>
        <v>40758</v>
      </c>
      <c s="17" r="D804">
        <f>hour(B804)</f>
        <v>15</v>
      </c>
      <c s="28" r="E804">
        <f>(8-G804)-M804</f>
        <v>8</v>
      </c>
      <c s="10" r="F804">
        <v>8</v>
      </c>
      <c s="21" r="G804">
        <v>0</v>
      </c>
      <c t="str" s="21" r="H804">
        <f>concat("AESbid:",(E804*1000))</f>
        <v>AESbid:8000</v>
      </c>
      <c t="str" s="21" r="I804">
        <f>concat("NYISOsched:",(F804*1000))</f>
        <v>NYISOsched:8000</v>
      </c>
      <c t="s" s="21" r="J804">
        <v>21</v>
      </c>
      <c t="str" s="21" r="K804">
        <f>concat("Planned:",(M804*1000))</f>
        <v>Planned:0</v>
      </c>
      <c t="str" s="5" r="L804">
        <f>concat("Settled:",(O804*1000))</f>
        <v>Settled:7833.3</v>
      </c>
      <c s="21" r="M804">
        <v>0</v>
      </c>
      <c s="3" r="N804"/>
      <c s="10" r="O804">
        <v>7.8333</v>
      </c>
      <c s="13" r="P804">
        <v>-0.139</v>
      </c>
      <c s="13" r="Q804">
        <v>-5.98</v>
      </c>
      <c s="13" r="R804">
        <v>99.31</v>
      </c>
      <c s="13" r="S804">
        <v>0.09</v>
      </c>
      <c s="11" r="T804">
        <f>IF((O804=0),(W804*8),((R804/O804)*8))</f>
        <v>101.423410312384</v>
      </c>
      <c s="11" r="U804">
        <f>IF((T804=0),0,(R804/T804))</f>
        <v>0.9791625</v>
      </c>
      <c s="4" r="V804"/>
      <c s="13" r="W804">
        <v>14</v>
      </c>
      <c s="24" r="X804">
        <v>0.49</v>
      </c>
    </row>
    <row r="805">
      <c s="16" r="A805">
        <v>40758.4583333333</v>
      </c>
      <c s="6" r="B805">
        <f>A805+time(5,0,0)</f>
        <v>40758.6666666667</v>
      </c>
      <c s="19" r="C805">
        <f>date(year(B805),month(B805),day(B805))</f>
        <v>40758</v>
      </c>
      <c s="17" r="D805">
        <f>hour(B805)</f>
        <v>16</v>
      </c>
      <c s="28" r="E805">
        <f>(8-G805)-M805</f>
        <v>8</v>
      </c>
      <c s="10" r="F805">
        <v>8</v>
      </c>
      <c s="21" r="G805">
        <v>0</v>
      </c>
      <c t="str" s="21" r="H805">
        <f>concat("AESbid:",(E805*1000))</f>
        <v>AESbid:8000</v>
      </c>
      <c t="str" s="21" r="I805">
        <f>concat("NYISOsched:",(F805*1000))</f>
        <v>NYISOsched:8000</v>
      </c>
      <c t="s" s="21" r="J805">
        <v>21</v>
      </c>
      <c t="str" s="21" r="K805">
        <f>concat("Planned:",(M805*1000))</f>
        <v>Planned:0</v>
      </c>
      <c t="str" s="5" r="L805">
        <f>concat("Settled:",(O805*1000))</f>
        <v>Settled:7075</v>
      </c>
      <c s="21" r="M805">
        <v>0</v>
      </c>
      <c s="3" r="N805"/>
      <c s="10" r="O805">
        <v>7.075</v>
      </c>
      <c s="13" r="P805">
        <v>-0.432</v>
      </c>
      <c s="13" r="Q805">
        <v>-23.06</v>
      </c>
      <c s="13" r="R805">
        <v>99.05</v>
      </c>
      <c s="13" r="S805">
        <v>0.04</v>
      </c>
      <c s="11" r="T805">
        <f>IF((O805=0),(W805*8),((R805/O805)*8))</f>
        <v>112</v>
      </c>
      <c s="11" r="U805">
        <f>IF((T805=0),0,(R805/T805))</f>
        <v>0.884375</v>
      </c>
      <c s="4" r="V805"/>
      <c s="13" r="W805">
        <v>14</v>
      </c>
      <c s="24" r="X805">
        <v>0.206</v>
      </c>
    </row>
    <row r="806">
      <c s="16" r="A806">
        <v>40758.5</v>
      </c>
      <c s="6" r="B806">
        <f>A806+time(5,0,0)</f>
        <v>40758.7083333333</v>
      </c>
      <c s="19" r="C806">
        <f>date(year(B806),month(B806),day(B806))</f>
        <v>40758</v>
      </c>
      <c s="17" r="D806">
        <f>hour(B806)</f>
        <v>17</v>
      </c>
      <c s="28" r="E806">
        <f>(8-G806)-M806</f>
        <v>8</v>
      </c>
      <c s="10" r="F806">
        <v>8</v>
      </c>
      <c s="21" r="G806">
        <v>0</v>
      </c>
      <c t="str" s="21" r="H806">
        <f>concat("AESbid:",(E806*1000))</f>
        <v>AESbid:8000</v>
      </c>
      <c t="str" s="21" r="I806">
        <f>concat("NYISOsched:",(F806*1000))</f>
        <v>NYISOsched:8000</v>
      </c>
      <c t="s" s="21" r="J806">
        <v>21</v>
      </c>
      <c t="str" s="21" r="K806">
        <f>concat("Planned:",(M806*1000))</f>
        <v>Planned:0</v>
      </c>
      <c t="str" s="5" r="L806">
        <f>concat("Settled:",(O806*1000))</f>
        <v>Settled:7908.299999999999</v>
      </c>
      <c s="21" r="M806">
        <v>0</v>
      </c>
      <c s="3" r="N806"/>
      <c s="10" r="O806">
        <v>7.9083</v>
      </c>
      <c s="13" r="P806">
        <v>-0.13</v>
      </c>
      <c s="13" r="Q806">
        <v>-7.62</v>
      </c>
      <c s="13" r="R806">
        <v>110.72</v>
      </c>
      <c s="13" r="S806">
        <v>0.06</v>
      </c>
      <c s="11" r="T806">
        <f>IF((O806=0),(W806*8),((R806/O806)*8))</f>
        <v>112.003844062567</v>
      </c>
      <c s="11" r="U806">
        <f>IF((T806=0),0,(R806/T806))</f>
        <v>0.9885375</v>
      </c>
      <c s="4" r="V806"/>
      <c s="13" r="W806">
        <v>14</v>
      </c>
      <c s="24" r="X806">
        <v>0.348</v>
      </c>
    </row>
    <row r="807">
      <c s="16" r="A807">
        <v>40758.5416666667</v>
      </c>
      <c s="6" r="B807">
        <f>A807+time(5,0,0)</f>
        <v>40758.75</v>
      </c>
      <c s="19" r="C807">
        <f>date(year(B807),month(B807),day(B807))</f>
        <v>40758</v>
      </c>
      <c s="17" r="D807">
        <f>hour(B807)</f>
        <v>18</v>
      </c>
      <c s="28" r="E807">
        <f>(8-G807)-M807</f>
        <v>8</v>
      </c>
      <c s="10" r="F807">
        <v>8</v>
      </c>
      <c s="21" r="G807">
        <v>0</v>
      </c>
      <c t="str" s="21" r="H807">
        <f>concat("AESbid:",(E807*1000))</f>
        <v>AESbid:8000</v>
      </c>
      <c t="str" s="21" r="I807">
        <f>concat("NYISOsched:",(F807*1000))</f>
        <v>NYISOsched:8000</v>
      </c>
      <c t="s" s="21" r="J807">
        <v>21</v>
      </c>
      <c t="str" s="21" r="K807">
        <f>concat("Planned:",(M807*1000))</f>
        <v>Planned:0</v>
      </c>
      <c t="str" s="5" r="L807">
        <f>concat("Settled:",(O807*1000))</f>
        <v>Settled:7966.700000000001</v>
      </c>
      <c s="21" r="M807">
        <v>0</v>
      </c>
      <c s="3" r="N807"/>
      <c s="10" r="O807">
        <v>7.9667</v>
      </c>
      <c s="13" r="P807">
        <v>-0.986</v>
      </c>
      <c s="13" r="Q807">
        <v>-55.91</v>
      </c>
      <c s="13" r="R807">
        <v>111.53</v>
      </c>
      <c s="13" r="S807">
        <v>0.03</v>
      </c>
      <c s="11" r="T807">
        <f>IF((O807=0),(W807*8),((R807/O807)*8))</f>
        <v>111.996184116384</v>
      </c>
      <c s="11" r="U807">
        <f>IF((T807=0),0,(R807/T807))</f>
        <v>0.9958375</v>
      </c>
      <c s="4" r="V807"/>
      <c s="13" r="W807">
        <v>14</v>
      </c>
      <c s="24" r="X807">
        <v>0.173</v>
      </c>
    </row>
    <row r="808">
      <c s="16" r="A808">
        <v>40758.5833333333</v>
      </c>
      <c s="6" r="B808">
        <f>A808+time(5,0,0)</f>
        <v>40758.7916666667</v>
      </c>
      <c s="19" r="C808">
        <f>date(year(B808),month(B808),day(B808))</f>
        <v>40758</v>
      </c>
      <c s="17" r="D808">
        <f>hour(B808)</f>
        <v>19</v>
      </c>
      <c s="28" r="E808">
        <f>(8-G808)-M808</f>
        <v>8</v>
      </c>
      <c s="10" r="F808">
        <v>8</v>
      </c>
      <c s="21" r="G808">
        <v>0</v>
      </c>
      <c t="str" s="21" r="H808">
        <f>concat("AESbid:",(E808*1000))</f>
        <v>AESbid:8000</v>
      </c>
      <c t="str" s="21" r="I808">
        <f>concat("NYISOsched:",(F808*1000))</f>
        <v>NYISOsched:8000</v>
      </c>
      <c t="s" s="21" r="J808">
        <v>21</v>
      </c>
      <c t="str" s="21" r="K808">
        <f>concat("Planned:",(M808*1000))</f>
        <v>Planned:0</v>
      </c>
      <c t="str" s="5" r="L808">
        <f>concat("Settled:",(O808*1000))</f>
        <v>Settled:8000</v>
      </c>
      <c s="21" r="M808">
        <v>0</v>
      </c>
      <c s="3" r="N808"/>
      <c s="10" r="O808">
        <v>8</v>
      </c>
      <c s="13" r="P808">
        <v>0.024</v>
      </c>
      <c s="13" r="Q808">
        <v>1.21</v>
      </c>
      <c s="13" r="R808">
        <v>112</v>
      </c>
      <c s="13" r="S808">
        <v>0.11</v>
      </c>
      <c s="11" r="T808">
        <f>IF((O808=0),(W808*8),((R808/O808)*8))</f>
        <v>112</v>
      </c>
      <c s="11" r="U808">
        <f>IF((T808=0),0,(R808/T808))</f>
        <v>1</v>
      </c>
      <c s="4" r="V808"/>
      <c s="13" r="W808">
        <v>14</v>
      </c>
      <c s="24" r="X808">
        <v>0.636</v>
      </c>
    </row>
    <row r="809">
      <c s="16" r="A809">
        <v>40758.625</v>
      </c>
      <c s="6" r="B809">
        <f>A809+time(5,0,0)</f>
        <v>40758.8333333333</v>
      </c>
      <c s="19" r="C809">
        <f>date(year(B809),month(B809),day(B809))</f>
        <v>40758</v>
      </c>
      <c s="17" r="D809">
        <f>hour(B809)</f>
        <v>20</v>
      </c>
      <c s="28" r="E809">
        <f>(8-G809)-M809</f>
        <v>8</v>
      </c>
      <c s="10" r="F809">
        <v>8</v>
      </c>
      <c s="21" r="G809">
        <v>0</v>
      </c>
      <c t="str" s="21" r="H809">
        <f>concat("AESbid:",(E809*1000))</f>
        <v>AESbid:8000</v>
      </c>
      <c t="str" s="21" r="I809">
        <f>concat("NYISOsched:",(F809*1000))</f>
        <v>NYISOsched:8000</v>
      </c>
      <c t="s" s="21" r="J809">
        <v>21</v>
      </c>
      <c t="str" s="21" r="K809">
        <f>concat("Planned:",(M809*1000))</f>
        <v>Planned:0</v>
      </c>
      <c t="str" s="5" r="L809">
        <f>concat("Settled:",(O809*1000))</f>
        <v>Settled:8000</v>
      </c>
      <c s="21" r="M809">
        <v>0</v>
      </c>
      <c s="3" r="N809"/>
      <c s="10" r="O809">
        <v>8</v>
      </c>
      <c s="13" r="P809">
        <v>-0.508</v>
      </c>
      <c s="13" r="Q809">
        <v>-22.61</v>
      </c>
      <c s="13" r="R809">
        <v>112</v>
      </c>
      <c s="13" r="S809">
        <v>0.05</v>
      </c>
      <c s="11" r="T809">
        <f>IF((O809=0),(W809*8),((R809/O809)*8))</f>
        <v>112</v>
      </c>
      <c s="11" r="U809">
        <f>IF((T809=0),0,(R809/T809))</f>
        <v>1</v>
      </c>
      <c s="4" r="V809"/>
      <c s="13" r="W809">
        <v>14</v>
      </c>
      <c s="24" r="X809">
        <v>0.31</v>
      </c>
    </row>
    <row r="810">
      <c s="16" r="A810">
        <v>40758.6666666667</v>
      </c>
      <c s="6" r="B810">
        <f>A810+time(5,0,0)</f>
        <v>40758.875</v>
      </c>
      <c s="19" r="C810">
        <f>date(year(B810),month(B810),day(B810))</f>
        <v>40758</v>
      </c>
      <c s="17" r="D810">
        <f>hour(B810)</f>
        <v>21</v>
      </c>
      <c s="28" r="E810">
        <f>(8-G810)-M810</f>
        <v>8</v>
      </c>
      <c s="10" r="F810">
        <v>8</v>
      </c>
      <c s="21" r="G810">
        <v>0</v>
      </c>
      <c t="str" s="21" r="H810">
        <f>concat("AESbid:",(E810*1000))</f>
        <v>AESbid:8000</v>
      </c>
      <c t="str" s="21" r="I810">
        <f>concat("NYISOsched:",(F810*1000))</f>
        <v>NYISOsched:8000</v>
      </c>
      <c t="s" s="21" r="J810">
        <v>21</v>
      </c>
      <c t="str" s="21" r="K810">
        <f>concat("Planned:",(M810*1000))</f>
        <v>Planned:0</v>
      </c>
      <c t="str" s="5" r="L810">
        <f>concat("Settled:",(O810*1000))</f>
        <v>Settled:7908.299999999999</v>
      </c>
      <c s="21" r="M810">
        <v>0</v>
      </c>
      <c s="3" r="N810"/>
      <c s="10" r="O810">
        <v>7.9083</v>
      </c>
      <c s="13" r="P810">
        <v>-0.027</v>
      </c>
      <c s="13" r="Q810">
        <v>-1.12</v>
      </c>
      <c s="13" r="R810">
        <v>110.72</v>
      </c>
      <c s="13" r="S810">
        <v>0.1</v>
      </c>
      <c s="11" r="T810">
        <f>IF((O810=0),(W810*8),((R810/O810)*8))</f>
        <v>112.003844062567</v>
      </c>
      <c s="11" r="U810">
        <f>IF((T810=0),0,(R810/T810))</f>
        <v>0.9885375</v>
      </c>
      <c s="4" r="V810"/>
      <c s="13" r="W810">
        <v>14</v>
      </c>
      <c s="24" r="X810">
        <v>0.559</v>
      </c>
    </row>
    <row r="811">
      <c s="16" r="A811">
        <v>40758.7083333333</v>
      </c>
      <c s="6" r="B811">
        <f>A811+time(5,0,0)</f>
        <v>40758.9166666667</v>
      </c>
      <c s="19" r="C811">
        <f>date(year(B811),month(B811),day(B811))</f>
        <v>40758</v>
      </c>
      <c s="17" r="D811">
        <f>hour(B811)</f>
        <v>22</v>
      </c>
      <c s="28" r="E811">
        <f>(8-G811)-M811</f>
        <v>8</v>
      </c>
      <c s="10" r="F811">
        <v>8</v>
      </c>
      <c s="21" r="G811">
        <v>0</v>
      </c>
      <c t="str" s="21" r="H811">
        <f>concat("AESbid:",(E811*1000))</f>
        <v>AESbid:8000</v>
      </c>
      <c t="str" s="21" r="I811">
        <f>concat("NYISOsched:",(F811*1000))</f>
        <v>NYISOsched:8000</v>
      </c>
      <c t="s" s="21" r="J811">
        <v>21</v>
      </c>
      <c t="str" s="21" r="K811">
        <f>concat("Planned:",(M811*1000))</f>
        <v>Planned:0</v>
      </c>
      <c t="str" s="5" r="L811">
        <f>concat("Settled:",(O811*1000))</f>
        <v>Settled:8000</v>
      </c>
      <c s="21" r="M811">
        <v>0</v>
      </c>
      <c s="3" r="N811"/>
      <c s="10" r="O811">
        <v>8</v>
      </c>
      <c s="13" r="P811">
        <v>-0.53</v>
      </c>
      <c s="13" r="Q811">
        <v>-24.94</v>
      </c>
      <c s="13" r="R811">
        <v>112</v>
      </c>
      <c s="13" r="S811">
        <v>0.12</v>
      </c>
      <c s="11" r="T811">
        <f>IF((O811=0),(W811*8),((R811/O811)*8))</f>
        <v>112</v>
      </c>
      <c s="11" r="U811">
        <f>IF((T811=0),0,(R811/T811))</f>
        <v>1</v>
      </c>
      <c s="4" r="V811"/>
      <c s="13" r="W811">
        <v>14</v>
      </c>
      <c s="24" r="X811">
        <v>0.67</v>
      </c>
    </row>
    <row r="812">
      <c s="16" r="A812">
        <v>40758.75</v>
      </c>
      <c s="6" r="B812">
        <f>A812+time(5,0,0)</f>
        <v>40758.9583333333</v>
      </c>
      <c s="19" r="C812">
        <f>date(year(B812),month(B812),day(B812))</f>
        <v>40758</v>
      </c>
      <c s="17" r="D812">
        <f>hour(B812)</f>
        <v>23</v>
      </c>
      <c s="28" r="E812">
        <f>(8-G812)-M812</f>
        <v>8</v>
      </c>
      <c s="10" r="F812">
        <v>8</v>
      </c>
      <c s="21" r="G812">
        <v>0</v>
      </c>
      <c t="str" s="21" r="H812">
        <f>concat("AESbid:",(E812*1000))</f>
        <v>AESbid:8000</v>
      </c>
      <c t="str" s="21" r="I812">
        <f>concat("NYISOsched:",(F812*1000))</f>
        <v>NYISOsched:8000</v>
      </c>
      <c t="s" s="21" r="J812">
        <v>21</v>
      </c>
      <c t="str" s="21" r="K812">
        <f>concat("Planned:",(M812*1000))</f>
        <v>Planned:0</v>
      </c>
      <c t="str" s="5" r="L812">
        <f>concat("Settled:",(O812*1000))</f>
        <v>Settled:8000</v>
      </c>
      <c s="21" r="M812">
        <v>0</v>
      </c>
      <c s="3" r="N812"/>
      <c s="10" r="O812">
        <v>8</v>
      </c>
      <c s="13" r="P812">
        <v>-0.043</v>
      </c>
      <c s="13" r="Q812">
        <v>-1.82</v>
      </c>
      <c s="13" r="R812">
        <v>112</v>
      </c>
      <c s="13" r="S812">
        <v>0.08</v>
      </c>
      <c s="11" r="T812">
        <f>IF((O812=0),(W812*8),((R812/O812)*8))</f>
        <v>112</v>
      </c>
      <c s="11" r="U812">
        <f>IF((T812=0),0,(R812/T812))</f>
        <v>1</v>
      </c>
      <c s="4" r="V812"/>
      <c s="13" r="W812">
        <v>14</v>
      </c>
      <c s="24" r="X812">
        <v>0.456</v>
      </c>
    </row>
    <row r="813">
      <c s="16" r="A813">
        <v>40758.7916666667</v>
      </c>
      <c s="19" r="B813">
        <f>A813+time(5,0,0)</f>
        <v>40759</v>
      </c>
      <c s="19" r="C813">
        <f>date(year(B813),month(B813),day(B813))</f>
        <v>40759</v>
      </c>
      <c s="17" r="D813">
        <f>hour(B813)</f>
        <v>0</v>
      </c>
      <c s="28" r="E813">
        <f>(8-G813)-M813</f>
        <v>8</v>
      </c>
      <c s="10" r="F813">
        <v>8</v>
      </c>
      <c s="21" r="G813">
        <v>0</v>
      </c>
      <c t="str" s="21" r="H813">
        <f>concat("AESbid:",(E813*1000))</f>
        <v>AESbid:8000</v>
      </c>
      <c t="str" s="21" r="I813">
        <f>concat("NYISOsched:",(F813*1000))</f>
        <v>NYISOsched:8000</v>
      </c>
      <c t="s" s="21" r="J813">
        <v>21</v>
      </c>
      <c t="str" s="21" r="K813">
        <f>concat("Planned:",(M813*1000))</f>
        <v>Planned:0</v>
      </c>
      <c t="str" s="5" r="L813">
        <f>concat("Settled:",(O813*1000))</f>
        <v>Settled:7983.3</v>
      </c>
      <c s="21" r="M813">
        <v>0</v>
      </c>
      <c s="3" r="N813"/>
      <c s="10" r="O813">
        <v>7.9833</v>
      </c>
      <c s="13" r="P813">
        <v>-0.634</v>
      </c>
      <c s="13" r="Q813">
        <v>-28.45</v>
      </c>
      <c s="13" r="R813">
        <v>111.77</v>
      </c>
      <c s="13" r="S813">
        <v>0.11</v>
      </c>
      <c s="11" r="T813">
        <f>IF((O813=0),(W813*8),((R813/O813)*8))</f>
        <v>112.003807949094</v>
      </c>
      <c s="11" r="U813">
        <f>IF((T813=0),0,(R813/T813))</f>
        <v>0.9979125</v>
      </c>
      <c s="4" r="V813"/>
      <c s="13" r="W813">
        <v>14</v>
      </c>
      <c s="24" r="X813">
        <v>0.636</v>
      </c>
    </row>
    <row r="814">
      <c s="16" r="A814">
        <v>40758.8333333333</v>
      </c>
      <c s="6" r="B814">
        <f>A814+time(5,0,0)</f>
        <v>40759.0416666667</v>
      </c>
      <c s="19" r="C814">
        <f>date(year(B814),month(B814),day(B814))</f>
        <v>40759</v>
      </c>
      <c s="17" r="D814">
        <f>hour(B814)</f>
        <v>1</v>
      </c>
      <c s="28" r="E814">
        <f>(8-G814)-M814</f>
        <v>8</v>
      </c>
      <c s="10" r="F814">
        <v>8</v>
      </c>
      <c s="21" r="G814">
        <v>0</v>
      </c>
      <c t="str" s="21" r="H814">
        <f>concat("AESbid:",(E814*1000))</f>
        <v>AESbid:8000</v>
      </c>
      <c t="str" s="21" r="I814">
        <f>concat("NYISOsched:",(F814*1000))</f>
        <v>NYISOsched:8000</v>
      </c>
      <c t="s" s="21" r="J814">
        <v>21</v>
      </c>
      <c t="str" s="21" r="K814">
        <f>concat("Planned:",(M814*1000))</f>
        <v>Planned:0</v>
      </c>
      <c t="str" s="5" r="L814">
        <f>concat("Settled:",(O814*1000))</f>
        <v>Settled:7841.700000000001</v>
      </c>
      <c s="21" r="M814">
        <v>0</v>
      </c>
      <c s="3" r="N814"/>
      <c s="10" r="O814">
        <v>7.8417</v>
      </c>
      <c s="13" r="P814">
        <v>-0.021</v>
      </c>
      <c s="13" r="Q814">
        <v>-0.85</v>
      </c>
      <c s="13" r="R814">
        <v>105.88</v>
      </c>
      <c s="13" r="S814">
        <v>0.12</v>
      </c>
      <c s="11" r="T814">
        <f>IF((O814=0),(W814*8),((R814/O814)*8))</f>
        <v>108.017394187485</v>
      </c>
      <c s="11" r="U814">
        <f>IF((T814=0),0,(R814/T814))</f>
        <v>0.9802125</v>
      </c>
      <c s="4" r="V814"/>
      <c s="13" r="W814">
        <v>14</v>
      </c>
      <c s="24" r="X814">
        <v>0.701</v>
      </c>
    </row>
    <row r="815">
      <c s="16" r="A815">
        <v>40758.875</v>
      </c>
      <c s="6" r="B815">
        <f>A815+time(5,0,0)</f>
        <v>40759.0833333333</v>
      </c>
      <c s="19" r="C815">
        <f>date(year(B815),month(B815),day(B815))</f>
        <v>40759</v>
      </c>
      <c s="17" r="D815">
        <f>hour(B815)</f>
        <v>2</v>
      </c>
      <c s="28" r="E815">
        <f>(8-G815)-M815</f>
        <v>8</v>
      </c>
      <c s="10" r="F815">
        <v>8</v>
      </c>
      <c s="21" r="G815">
        <v>0</v>
      </c>
      <c t="str" s="21" r="H815">
        <f>concat("AESbid:",(E815*1000))</f>
        <v>AESbid:8000</v>
      </c>
      <c t="str" s="21" r="I815">
        <f>concat("NYISOsched:",(F815*1000))</f>
        <v>NYISOsched:8000</v>
      </c>
      <c t="s" s="21" r="J815">
        <v>21</v>
      </c>
      <c t="str" s="21" r="K815">
        <f>concat("Planned:",(M815*1000))</f>
        <v>Planned:0</v>
      </c>
      <c t="str" s="5" r="L815">
        <f>concat("Settled:",(O815*1000))</f>
        <v>Settled:8000</v>
      </c>
      <c s="21" r="M815">
        <v>0</v>
      </c>
      <c s="3" r="N815"/>
      <c s="10" r="O815">
        <v>8</v>
      </c>
      <c s="13" r="P815">
        <v>-0.4</v>
      </c>
      <c s="13" r="Q815">
        <v>-15.75</v>
      </c>
      <c s="13" r="R815">
        <v>64</v>
      </c>
      <c s="13" r="S815">
        <v>0.08</v>
      </c>
      <c s="11" r="T815">
        <f>IF((O815=0),(W815*8),((R815/O815)*8))</f>
        <v>64</v>
      </c>
      <c s="11" r="U815">
        <f>IF((T815=0),0,(R815/T815))</f>
        <v>1</v>
      </c>
      <c s="4" r="V815"/>
      <c s="13" r="W815">
        <v>12</v>
      </c>
      <c s="24" r="X815">
        <v>0.478</v>
      </c>
    </row>
    <row r="816">
      <c s="16" r="A816">
        <v>40758.9166666667</v>
      </c>
      <c s="6" r="B816">
        <f>A816+time(5,0,0)</f>
        <v>40759.125</v>
      </c>
      <c s="19" r="C816">
        <f>date(year(B816),month(B816),day(B816))</f>
        <v>40759</v>
      </c>
      <c s="17" r="D816">
        <f>hour(B816)</f>
        <v>3</v>
      </c>
      <c s="28" r="E816">
        <f>(8-G816)-M816</f>
        <v>8</v>
      </c>
      <c s="10" r="F816">
        <v>8</v>
      </c>
      <c s="21" r="G816">
        <v>0</v>
      </c>
      <c t="str" s="21" r="H816">
        <f>concat("AESbid:",(E816*1000))</f>
        <v>AESbid:8000</v>
      </c>
      <c t="str" s="21" r="I816">
        <f>concat("NYISOsched:",(F816*1000))</f>
        <v>NYISOsched:8000</v>
      </c>
      <c t="s" s="21" r="J816">
        <v>21</v>
      </c>
      <c t="str" s="21" r="K816">
        <f>concat("Planned:",(M816*1000))</f>
        <v>Planned:0</v>
      </c>
      <c t="str" s="5" r="L816">
        <f>concat("Settled:",(O816*1000))</f>
        <v>Settled:8000</v>
      </c>
      <c s="21" r="M816">
        <v>0</v>
      </c>
      <c s="3" r="N816"/>
      <c s="10" r="O816">
        <v>8</v>
      </c>
      <c s="13" r="P816">
        <v>-0.132</v>
      </c>
      <c s="13" r="Q816">
        <v>-4.86</v>
      </c>
      <c s="13" r="R816">
        <v>117.93</v>
      </c>
      <c s="13" r="S816">
        <v>0.15</v>
      </c>
      <c s="11" r="T816">
        <f>IF((O816=0),(W816*8),((R816/O816)*8))</f>
        <v>117.93</v>
      </c>
      <c s="11" r="U816">
        <f>IF((T816=0),0,(R816/T816))</f>
        <v>1</v>
      </c>
      <c s="4" r="V816"/>
      <c s="13" r="W816">
        <v>8.78</v>
      </c>
      <c s="24" r="X816">
        <v>0.84</v>
      </c>
    </row>
    <row r="817">
      <c s="16" r="A817">
        <v>40758.9583333333</v>
      </c>
      <c s="6" r="B817">
        <f>A817+time(5,0,0)</f>
        <v>40759.1666666667</v>
      </c>
      <c s="19" r="C817">
        <f>date(year(B817),month(B817),day(B817))</f>
        <v>40759</v>
      </c>
      <c s="17" r="D817">
        <f>hour(B817)</f>
        <v>4</v>
      </c>
      <c s="28" r="E817">
        <f>(8-G817)-M817</f>
        <v>8</v>
      </c>
      <c s="10" r="F817">
        <v>8</v>
      </c>
      <c s="21" r="G817">
        <v>0</v>
      </c>
      <c t="str" s="21" r="H817">
        <f>concat("AESbid:",(E817*1000))</f>
        <v>AESbid:8000</v>
      </c>
      <c t="str" s="21" r="I817">
        <f>concat("NYISOsched:",(F817*1000))</f>
        <v>NYISOsched:8000</v>
      </c>
      <c t="s" s="21" r="J817">
        <v>21</v>
      </c>
      <c t="str" s="21" r="K817">
        <f>concat("Planned:",(M817*1000))</f>
        <v>Planned:0</v>
      </c>
      <c t="str" s="5" r="L817">
        <f>concat("Settled:",(O817*1000))</f>
        <v>Settled:7925</v>
      </c>
      <c s="21" r="M817">
        <v>0</v>
      </c>
      <c s="3" r="N817"/>
      <c s="10" r="O817">
        <v>7.925</v>
      </c>
      <c s="13" r="P817">
        <v>-0.847</v>
      </c>
      <c s="13" r="Q817">
        <v>-32.14</v>
      </c>
      <c s="13" r="R817">
        <v>69.38</v>
      </c>
      <c s="13" r="S817">
        <v>0.06</v>
      </c>
      <c s="11" r="T817">
        <f>IF((O817=0),(W817*8),((R817/O817)*8))</f>
        <v>70.0365930599369</v>
      </c>
      <c s="11" r="U817">
        <f>IF((T817=0),0,(R817/T817))</f>
        <v>0.990625</v>
      </c>
      <c s="4" r="V817"/>
      <c s="13" r="W817">
        <v>8</v>
      </c>
      <c s="24" r="X817">
        <v>0.317</v>
      </c>
    </row>
    <row r="818">
      <c s="16" r="A818">
        <v>40759</v>
      </c>
      <c s="6" r="B818">
        <f>A818+time(5,0,0)</f>
        <v>40759.2083333333</v>
      </c>
      <c s="19" r="C818">
        <f>date(year(B818),month(B818),day(B818))</f>
        <v>40759</v>
      </c>
      <c s="17" r="D818">
        <f>hour(B818)</f>
        <v>5</v>
      </c>
      <c s="28" r="E818">
        <f>(8-G818)-M818</f>
        <v>8</v>
      </c>
      <c s="10" r="F818">
        <v>8</v>
      </c>
      <c s="21" r="G818">
        <v>0</v>
      </c>
      <c t="str" s="21" r="H818">
        <f>concat("AESbid:",(E818*1000))</f>
        <v>AESbid:8000</v>
      </c>
      <c t="str" s="21" r="I818">
        <f>concat("NYISOsched:",(F818*1000))</f>
        <v>NYISOsched:8000</v>
      </c>
      <c t="s" s="21" r="J818">
        <v>21</v>
      </c>
      <c t="str" s="21" r="K818">
        <f>concat("Planned:",(M818*1000))</f>
        <v>Planned:0</v>
      </c>
      <c t="str" s="5" r="L818">
        <f>concat("Settled:",(O818*1000))</f>
        <v>Settled:7958.3</v>
      </c>
      <c s="21" r="M818">
        <v>0</v>
      </c>
      <c s="3" r="N818"/>
      <c s="10" r="O818">
        <v>7.9583</v>
      </c>
      <c s="13" r="P818">
        <v>-0.322</v>
      </c>
      <c s="13" r="Q818">
        <v>-12.84</v>
      </c>
      <c s="13" r="R818">
        <v>57.69</v>
      </c>
      <c s="13" r="S818">
        <v>0.18</v>
      </c>
      <c s="11" r="T818">
        <f>IF((O818=0),(W818*8),((R818/O818)*8))</f>
        <v>57.9922847844389</v>
      </c>
      <c s="11" r="U818">
        <f>IF((T818=0),0,(R818/T818))</f>
        <v>0.9947875</v>
      </c>
      <c s="4" r="V818"/>
      <c s="13" r="W818">
        <v>5.95</v>
      </c>
      <c s="24" r="X818">
        <v>1.01</v>
      </c>
    </row>
    <row r="819">
      <c s="16" r="A819">
        <v>40759.0416666667</v>
      </c>
      <c s="6" r="B819">
        <f>A819+time(5,0,0)</f>
        <v>40759.25</v>
      </c>
      <c s="19" r="C819">
        <f>date(year(B819),month(B819),day(B819))</f>
        <v>40759</v>
      </c>
      <c s="17" r="D819">
        <f>hour(B819)</f>
        <v>6</v>
      </c>
      <c s="28" r="E819">
        <f>(8-G819)-M819</f>
        <v>8</v>
      </c>
      <c s="10" r="F819">
        <v>8</v>
      </c>
      <c s="21" r="G819">
        <v>0</v>
      </c>
      <c t="str" s="21" r="H819">
        <f>concat("AESbid:",(E819*1000))</f>
        <v>AESbid:8000</v>
      </c>
      <c t="str" s="21" r="I819">
        <f>concat("NYISOsched:",(F819*1000))</f>
        <v>NYISOsched:8000</v>
      </c>
      <c t="s" s="21" r="J819">
        <v>21</v>
      </c>
      <c t="str" s="21" r="K819">
        <f>concat("Planned:",(M819*1000))</f>
        <v>Planned:0</v>
      </c>
      <c t="str" s="5" r="L819">
        <f>concat("Settled:",(O819*1000))</f>
        <v>Settled:8000</v>
      </c>
      <c s="21" r="M819">
        <v>0</v>
      </c>
      <c s="3" r="N819"/>
      <c s="10" r="O819">
        <v>8</v>
      </c>
      <c s="13" r="P819">
        <v>-0.504</v>
      </c>
      <c s="13" r="Q819">
        <v>-18.02</v>
      </c>
      <c s="13" r="R819">
        <v>49.09</v>
      </c>
      <c s="13" r="S819">
        <v>0.06</v>
      </c>
      <c s="11" r="T819">
        <f>IF((O819=0),(W819*8),((R819/O819)*8))</f>
        <v>49.09</v>
      </c>
      <c s="11" r="U819">
        <f>IF((T819=0),0,(R819/T819))</f>
        <v>1</v>
      </c>
      <c s="4" r="V819"/>
      <c s="13" r="W819">
        <v>5.95</v>
      </c>
      <c s="24" r="X819">
        <v>0.341</v>
      </c>
    </row>
    <row r="820">
      <c s="16" r="A820">
        <v>40759.0833333333</v>
      </c>
      <c s="6" r="B820">
        <f>A820+time(5,0,0)</f>
        <v>40759.2916666667</v>
      </c>
      <c s="19" r="C820">
        <f>date(year(B820),month(B820),day(B820))</f>
        <v>40759</v>
      </c>
      <c s="17" r="D820">
        <f>hour(B820)</f>
        <v>7</v>
      </c>
      <c s="28" r="E820">
        <f>(8-G820)-M820</f>
        <v>8</v>
      </c>
      <c s="10" r="F820">
        <v>8</v>
      </c>
      <c s="21" r="G820">
        <v>0</v>
      </c>
      <c t="str" s="21" r="H820">
        <f>concat("AESbid:",(E820*1000))</f>
        <v>AESbid:8000</v>
      </c>
      <c t="str" s="21" r="I820">
        <f>concat("NYISOsched:",(F820*1000))</f>
        <v>NYISOsched:8000</v>
      </c>
      <c t="s" s="21" r="J820">
        <v>21</v>
      </c>
      <c t="str" s="21" r="K820">
        <f>concat("Planned:",(M820*1000))</f>
        <v>Planned:0</v>
      </c>
      <c t="str" s="5" r="L820">
        <f>concat("Settled:",(O820*1000))</f>
        <v>Settled:7975</v>
      </c>
      <c s="21" r="M820">
        <v>0</v>
      </c>
      <c s="3" r="N820"/>
      <c s="10" r="O820">
        <v>7.975</v>
      </c>
      <c s="13" r="P820">
        <v>-0.19</v>
      </c>
      <c s="13" r="Q820">
        <v>-6.6</v>
      </c>
      <c s="13" r="R820">
        <v>49.09</v>
      </c>
      <c s="13" r="S820">
        <v>0.14</v>
      </c>
      <c s="11" r="T820">
        <f>IF((O820=0),(W820*8),((R820/O820)*8))</f>
        <v>49.2438871473354</v>
      </c>
      <c s="11" r="U820">
        <f>IF((T820=0),0,(R820/T820))</f>
        <v>0.996875</v>
      </c>
      <c s="4" r="V820"/>
      <c s="13" r="W820">
        <v>6</v>
      </c>
      <c s="24" r="X820">
        <v>0.792</v>
      </c>
    </row>
    <row r="821">
      <c s="16" r="A821">
        <v>40759.125</v>
      </c>
      <c s="6" r="B821">
        <f>A821+time(5,0,0)</f>
        <v>40759.3333333333</v>
      </c>
      <c s="19" r="C821">
        <f>date(year(B821),month(B821),day(B821))</f>
        <v>40759</v>
      </c>
      <c s="17" r="D821">
        <f>hour(B821)</f>
        <v>8</v>
      </c>
      <c s="28" r="E821">
        <f>(8-G821)-M821</f>
        <v>8</v>
      </c>
      <c s="10" r="F821">
        <v>8</v>
      </c>
      <c s="21" r="G821">
        <v>0</v>
      </c>
      <c t="str" s="21" r="H821">
        <f>concat("AESbid:",(E821*1000))</f>
        <v>AESbid:8000</v>
      </c>
      <c t="str" s="21" r="I821">
        <f>concat("NYISOsched:",(F821*1000))</f>
        <v>NYISOsched:8000</v>
      </c>
      <c t="s" s="21" r="J821">
        <v>21</v>
      </c>
      <c t="str" s="21" r="K821">
        <f>concat("Planned:",(M821*1000))</f>
        <v>Planned:0</v>
      </c>
      <c t="str" s="5" r="L821">
        <f>concat("Settled:",(O821*1000))</f>
        <v>Settled:8000</v>
      </c>
      <c s="21" r="M821">
        <v>0</v>
      </c>
      <c s="3" r="N821"/>
      <c s="10" r="O821">
        <v>8</v>
      </c>
      <c s="13" r="P821">
        <v>-0.086</v>
      </c>
      <c s="13" r="Q821">
        <v>-2.4</v>
      </c>
      <c s="13" r="R821">
        <v>48.28</v>
      </c>
      <c s="13" r="S821">
        <v>0.12</v>
      </c>
      <c s="11" r="T821">
        <f>IF((O821=0),(W821*8),((R821/O821)*8))</f>
        <v>48.28</v>
      </c>
      <c s="11" r="U821">
        <f>IF((T821=0),0,(R821/T821))</f>
        <v>1</v>
      </c>
      <c s="4" r="V821"/>
      <c s="13" r="W821">
        <v>6.25</v>
      </c>
      <c s="24" r="X821">
        <v>0.67</v>
      </c>
    </row>
    <row r="822">
      <c s="16" r="A822">
        <v>40759.1666666667</v>
      </c>
      <c s="6" r="B822">
        <f>A822+time(5,0,0)</f>
        <v>40759.375</v>
      </c>
      <c s="19" r="C822">
        <f>date(year(B822),month(B822),day(B822))</f>
        <v>40759</v>
      </c>
      <c s="17" r="D822">
        <f>hour(B822)</f>
        <v>9</v>
      </c>
      <c s="28" r="E822">
        <f>(8-G822)-M822</f>
        <v>8</v>
      </c>
      <c s="10" r="F822">
        <v>8</v>
      </c>
      <c s="21" r="G822">
        <v>0</v>
      </c>
      <c t="str" s="21" r="H822">
        <f>concat("AESbid:",(E822*1000))</f>
        <v>AESbid:8000</v>
      </c>
      <c t="str" s="21" r="I822">
        <f>concat("NYISOsched:",(F822*1000))</f>
        <v>NYISOsched:8000</v>
      </c>
      <c t="s" s="21" r="J822">
        <v>21</v>
      </c>
      <c t="str" s="21" r="K822">
        <f>concat("Planned:",(M822*1000))</f>
        <v>Planned:0</v>
      </c>
      <c t="str" s="5" r="L822">
        <f>concat("Settled:",(O822*1000))</f>
        <v>Settled:7966.700000000001</v>
      </c>
      <c s="21" r="M822">
        <v>0</v>
      </c>
      <c s="3" r="N822"/>
      <c s="10" r="O822">
        <v>7.9667</v>
      </c>
      <c s="13" r="P822">
        <v>-0.295</v>
      </c>
      <c s="13" r="Q822">
        <v>-9.01</v>
      </c>
      <c s="13" r="R822">
        <v>74.24</v>
      </c>
      <c s="13" r="S822">
        <v>0.09</v>
      </c>
      <c s="11" r="T822">
        <f>IF((O822=0),(W822*8),((R822/O822)*8))</f>
        <v>74.5503156890557</v>
      </c>
      <c s="11" r="U822">
        <f>IF((T822=0),0,(R822/T822))</f>
        <v>0.9958375</v>
      </c>
      <c s="4" r="V822"/>
      <c s="13" r="W822">
        <v>9.82</v>
      </c>
      <c s="24" r="X822">
        <v>0.49</v>
      </c>
    </row>
    <row r="823">
      <c s="16" r="A823">
        <v>40759.2083333333</v>
      </c>
      <c s="6" r="B823">
        <f>A823+time(5,0,0)</f>
        <v>40759.4166666667</v>
      </c>
      <c s="19" r="C823">
        <f>date(year(B823),month(B823),day(B823))</f>
        <v>40759</v>
      </c>
      <c s="17" r="D823">
        <f>hour(B823)</f>
        <v>10</v>
      </c>
      <c s="28" r="E823">
        <f>(8-G823)-M823</f>
        <v>8</v>
      </c>
      <c s="10" r="F823">
        <v>8</v>
      </c>
      <c s="21" r="G823">
        <v>0</v>
      </c>
      <c t="str" s="21" r="H823">
        <f>concat("AESbid:",(E823*1000))</f>
        <v>AESbid:8000</v>
      </c>
      <c t="str" s="21" r="I823">
        <f>concat("NYISOsched:",(F823*1000))</f>
        <v>NYISOsched:8000</v>
      </c>
      <c t="s" s="21" r="J823">
        <v>21</v>
      </c>
      <c t="str" s="21" r="K823">
        <f>concat("Planned:",(M823*1000))</f>
        <v>Planned:0</v>
      </c>
      <c t="str" s="5" r="L823">
        <f>concat("Settled:",(O823*1000))</f>
        <v>Settled:8000</v>
      </c>
      <c s="21" r="M823">
        <v>0</v>
      </c>
      <c s="3" r="N823"/>
      <c s="10" r="O823">
        <v>8</v>
      </c>
      <c s="13" r="P823">
        <v>-0.545</v>
      </c>
      <c s="13" r="Q823">
        <v>-12.7</v>
      </c>
      <c s="13" r="R823">
        <v>126.72</v>
      </c>
      <c s="13" r="S823">
        <v>0.07</v>
      </c>
      <c s="11" r="T823">
        <f>IF((O823=0),(W823*8),((R823/O823)*8))</f>
        <v>126.72</v>
      </c>
      <c s="11" r="U823">
        <f>IF((T823=0),0,(R823/T823))</f>
        <v>1</v>
      </c>
      <c s="4" r="V823"/>
      <c s="13" r="W823">
        <v>8</v>
      </c>
      <c s="24" r="X823">
        <v>0.427</v>
      </c>
    </row>
    <row r="824">
      <c s="16" r="A824">
        <v>40759.25</v>
      </c>
      <c s="6" r="B824">
        <f>A824+time(5,0,0)</f>
        <v>40759.4583333333</v>
      </c>
      <c s="19" r="C824">
        <f>date(year(B824),month(B824),day(B824))</f>
        <v>40759</v>
      </c>
      <c s="17" r="D824">
        <f>hour(B824)</f>
        <v>11</v>
      </c>
      <c s="28" r="E824">
        <f>(8-G824)-M824</f>
        <v>8</v>
      </c>
      <c s="10" r="F824">
        <v>8</v>
      </c>
      <c s="21" r="G824">
        <v>0</v>
      </c>
      <c t="str" s="21" r="H824">
        <f>concat("AESbid:",(E824*1000))</f>
        <v>AESbid:8000</v>
      </c>
      <c t="str" s="21" r="I824">
        <f>concat("NYISOsched:",(F824*1000))</f>
        <v>NYISOsched:8000</v>
      </c>
      <c t="s" s="21" r="J824">
        <v>21</v>
      </c>
      <c t="str" s="21" r="K824">
        <f>concat("Planned:",(M824*1000))</f>
        <v>Planned:0</v>
      </c>
      <c t="str" s="5" r="L824">
        <f>concat("Settled:",(O824*1000))</f>
        <v>Settled:7916.7</v>
      </c>
      <c s="21" r="M824">
        <v>0</v>
      </c>
      <c s="3" r="N824"/>
      <c s="10" r="O824">
        <v>7.9167</v>
      </c>
      <c s="13" r="P824">
        <v>0.053</v>
      </c>
      <c s="13" r="Q824">
        <v>1.97</v>
      </c>
      <c s="13" r="R824">
        <v>74.42</v>
      </c>
      <c s="13" r="S824">
        <v>0.21</v>
      </c>
      <c s="11" r="T824">
        <f>IF((O824=0),(W824*8),((R824/O824)*8))</f>
        <v>75.2030517766241</v>
      </c>
      <c s="11" r="U824">
        <f>IF((T824=0),0,(R824/T824))</f>
        <v>0.9895875</v>
      </c>
      <c s="4" r="V824"/>
      <c s="13" r="W824">
        <v>12</v>
      </c>
      <c s="24" r="X824">
        <v>1.181</v>
      </c>
    </row>
    <row r="825">
      <c s="16" r="A825">
        <v>40759.2916666667</v>
      </c>
      <c s="6" r="B825">
        <f>A825+time(5,0,0)</f>
        <v>40759.5</v>
      </c>
      <c s="19" r="C825">
        <f>date(year(B825),month(B825),day(B825))</f>
        <v>40759</v>
      </c>
      <c s="17" r="D825">
        <f>hour(B825)</f>
        <v>12</v>
      </c>
      <c s="28" r="E825">
        <f>(8-G825)-M825</f>
        <v>8</v>
      </c>
      <c s="10" r="F825">
        <v>8</v>
      </c>
      <c s="21" r="G825">
        <v>0</v>
      </c>
      <c t="str" s="21" r="H825">
        <f>concat("AESbid:",(E825*1000))</f>
        <v>AESbid:8000</v>
      </c>
      <c t="str" s="21" r="I825">
        <f>concat("NYISOsched:",(F825*1000))</f>
        <v>NYISOsched:8000</v>
      </c>
      <c t="s" s="21" r="J825">
        <v>21</v>
      </c>
      <c t="str" s="21" r="K825">
        <f>concat("Planned:",(M825*1000))</f>
        <v>Planned:0</v>
      </c>
      <c t="str" s="5" r="L825">
        <f>concat("Settled:",(O825*1000))</f>
        <v>Settled:7883.3</v>
      </c>
      <c s="21" r="M825">
        <v>0</v>
      </c>
      <c s="3" r="N825"/>
      <c s="10" r="O825">
        <v>7.8833</v>
      </c>
      <c s="13" r="P825">
        <v>-0.473</v>
      </c>
      <c s="13" r="Q825">
        <v>-18.63</v>
      </c>
      <c s="13" r="R825">
        <v>63.07</v>
      </c>
      <c s="13" r="S825">
        <v>0.07</v>
      </c>
      <c s="11" r="T825">
        <f>IF((O825=0),(W825*8),((R825/O825)*8))</f>
        <v>64.0036532924029</v>
      </c>
      <c s="11" r="U825">
        <f>IF((T825=0),0,(R825/T825))</f>
        <v>0.9854125</v>
      </c>
      <c s="4" r="V825"/>
      <c s="13" r="W825">
        <v>8</v>
      </c>
      <c s="24" r="X825">
        <v>0.425</v>
      </c>
    </row>
    <row r="826">
      <c s="16" r="A826">
        <v>40759.3333333333</v>
      </c>
      <c s="6" r="B826">
        <f>A826+time(5,0,0)</f>
        <v>40759.5416666667</v>
      </c>
      <c s="19" r="C826">
        <f>date(year(B826),month(B826),day(B826))</f>
        <v>40759</v>
      </c>
      <c s="17" r="D826">
        <f>hour(B826)</f>
        <v>13</v>
      </c>
      <c s="28" r="E826">
        <f>(8-G826)-M826</f>
        <v>8</v>
      </c>
      <c s="10" r="F826">
        <v>8</v>
      </c>
      <c s="21" r="G826">
        <v>0</v>
      </c>
      <c t="str" s="21" r="H826">
        <f>concat("AESbid:",(E826*1000))</f>
        <v>AESbid:8000</v>
      </c>
      <c t="str" s="21" r="I826">
        <f>concat("NYISOsched:",(F826*1000))</f>
        <v>NYISOsched:8000</v>
      </c>
      <c t="s" s="21" r="J826">
        <v>21</v>
      </c>
      <c t="str" s="21" r="K826">
        <f>concat("Planned:",(M826*1000))</f>
        <v>Planned:0</v>
      </c>
      <c t="str" s="5" r="L826">
        <f>concat("Settled:",(O826*1000))</f>
        <v>Settled:7900</v>
      </c>
      <c s="21" r="M826">
        <v>0</v>
      </c>
      <c s="3" r="N826"/>
      <c s="10" r="O826">
        <v>7.9</v>
      </c>
      <c s="13" r="P826">
        <v>-0.18</v>
      </c>
      <c s="13" r="Q826">
        <v>-7.1</v>
      </c>
      <c s="13" r="R826">
        <v>63.2</v>
      </c>
      <c s="13" r="S826">
        <v>0.12</v>
      </c>
      <c s="11" r="T826">
        <f>IF((O826=0),(W826*8),((R826/O826)*8))</f>
        <v>64</v>
      </c>
      <c s="11" r="U826">
        <f>IF((T826=0),0,(R826/T826))</f>
        <v>0.9875</v>
      </c>
      <c s="4" r="V826"/>
      <c s="13" r="W826">
        <v>8</v>
      </c>
      <c s="24" r="X826">
        <v>0.713</v>
      </c>
    </row>
    <row r="827">
      <c s="16" r="A827">
        <v>40759.375</v>
      </c>
      <c s="6" r="B827">
        <f>A827+time(5,0,0)</f>
        <v>40759.5833333333</v>
      </c>
      <c s="19" r="C827">
        <f>date(year(B827),month(B827),day(B827))</f>
        <v>40759</v>
      </c>
      <c s="17" r="D827">
        <f>hour(B827)</f>
        <v>14</v>
      </c>
      <c s="28" r="E827">
        <f>(8-G827)-M827</f>
        <v>8</v>
      </c>
      <c s="10" r="F827">
        <v>8</v>
      </c>
      <c s="21" r="G827">
        <v>0</v>
      </c>
      <c t="str" s="21" r="H827">
        <f>concat("AESbid:",(E827*1000))</f>
        <v>AESbid:8000</v>
      </c>
      <c t="str" s="21" r="I827">
        <f>concat("NYISOsched:",(F827*1000))</f>
        <v>NYISOsched:8000</v>
      </c>
      <c t="s" s="21" r="J827">
        <v>21</v>
      </c>
      <c t="str" s="21" r="K827">
        <f>concat("Planned:",(M827*1000))</f>
        <v>Planned:0</v>
      </c>
      <c t="str" s="5" r="L827">
        <f>concat("Settled:",(O827*1000))</f>
        <v>Settled:7825</v>
      </c>
      <c s="21" r="M827">
        <v>0</v>
      </c>
      <c s="3" r="N827"/>
      <c s="10" r="O827">
        <v>7.825</v>
      </c>
      <c s="13" r="P827">
        <v>-0.439</v>
      </c>
      <c s="13" r="Q827">
        <v>-19.49</v>
      </c>
      <c s="13" r="R827">
        <v>66.4</v>
      </c>
      <c s="13" r="S827">
        <v>0.14</v>
      </c>
      <c s="11" r="T827">
        <f>IF((O827=0),(W827*8),((R827/O827)*8))</f>
        <v>67.8849840255591</v>
      </c>
      <c s="11" r="U827">
        <f>IF((T827=0),0,(R827/T827))</f>
        <v>0.978125</v>
      </c>
      <c s="4" r="V827"/>
      <c s="13" r="W827">
        <v>8</v>
      </c>
      <c s="24" r="X827">
        <v>0.826</v>
      </c>
    </row>
    <row r="828">
      <c s="16" r="A828">
        <v>40759.4166666667</v>
      </c>
      <c s="6" r="B828">
        <f>A828+time(5,0,0)</f>
        <v>40759.625</v>
      </c>
      <c s="19" r="C828">
        <f>date(year(B828),month(B828),day(B828))</f>
        <v>40759</v>
      </c>
      <c s="17" r="D828">
        <f>hour(B828)</f>
        <v>15</v>
      </c>
      <c s="28" r="E828">
        <f>(8-G828)-M828</f>
        <v>8</v>
      </c>
      <c s="10" r="F828">
        <v>8</v>
      </c>
      <c s="21" r="G828">
        <v>0</v>
      </c>
      <c t="str" s="21" r="H828">
        <f>concat("AESbid:",(E828*1000))</f>
        <v>AESbid:8000</v>
      </c>
      <c t="str" s="21" r="I828">
        <f>concat("NYISOsched:",(F828*1000))</f>
        <v>NYISOsched:8000</v>
      </c>
      <c t="s" s="21" r="J828">
        <v>21</v>
      </c>
      <c t="str" s="21" r="K828">
        <f>concat("Planned:",(M828*1000))</f>
        <v>Planned:0</v>
      </c>
      <c t="str" s="5" r="L828">
        <f>concat("Settled:",(O828*1000))</f>
        <v>Settled:7950</v>
      </c>
      <c s="21" r="M828">
        <v>0</v>
      </c>
      <c s="3" r="N828"/>
      <c s="10" r="O828">
        <v>7.95</v>
      </c>
      <c s="13" r="P828">
        <v>-0.18</v>
      </c>
      <c s="13" r="Q828">
        <v>-8.17</v>
      </c>
      <c s="13" r="R828">
        <v>91.14</v>
      </c>
      <c s="13" r="S828">
        <v>0.06</v>
      </c>
      <c s="11" r="T828">
        <f>IF((O828=0),(W828*8),((R828/O828)*8))</f>
        <v>91.7132075471698</v>
      </c>
      <c s="11" r="U828">
        <f>IF((T828=0),0,(R828/T828))</f>
        <v>0.99375</v>
      </c>
      <c s="4" r="V828"/>
      <c s="13" r="W828">
        <v>14</v>
      </c>
      <c s="24" r="X828">
        <v>0.319</v>
      </c>
    </row>
    <row r="829">
      <c s="16" r="A829">
        <v>40759.4583333333</v>
      </c>
      <c s="6" r="B829">
        <f>A829+time(5,0,0)</f>
        <v>40759.6666666667</v>
      </c>
      <c s="19" r="C829">
        <f>date(year(B829),month(B829),day(B829))</f>
        <v>40759</v>
      </c>
      <c s="17" r="D829">
        <f>hour(B829)</f>
        <v>16</v>
      </c>
      <c s="28" r="E829">
        <f>(8-G829)-M829</f>
        <v>8</v>
      </c>
      <c s="10" r="F829">
        <v>8</v>
      </c>
      <c s="21" r="G829">
        <v>0</v>
      </c>
      <c t="str" s="21" r="H829">
        <f>concat("AESbid:",(E829*1000))</f>
        <v>AESbid:8000</v>
      </c>
      <c t="str" s="21" r="I829">
        <f>concat("NYISOsched:",(F829*1000))</f>
        <v>NYISOsched:8000</v>
      </c>
      <c t="s" s="21" r="J829">
        <v>21</v>
      </c>
      <c t="str" s="21" r="K829">
        <f>concat("Planned:",(M829*1000))</f>
        <v>Planned:0</v>
      </c>
      <c t="str" s="5" r="L829">
        <f>concat("Settled:",(O829*1000))</f>
        <v>Settled:7941.7</v>
      </c>
      <c s="21" r="M829">
        <v>0</v>
      </c>
      <c s="3" r="N829"/>
      <c s="10" r="O829">
        <v>7.9417</v>
      </c>
      <c s="13" r="P829">
        <v>-0.909</v>
      </c>
      <c s="13" r="Q829">
        <v>-44.16</v>
      </c>
      <c s="13" r="R829">
        <v>102.78</v>
      </c>
      <c s="13" r="S829">
        <v>0.12</v>
      </c>
      <c s="11" r="T829">
        <f>IF((O829=0),(W829*8),((R829/O829)*8))</f>
        <v>103.534507725046</v>
      </c>
      <c s="11" r="U829">
        <f>IF((T829=0),0,(R829/T829))</f>
        <v>0.9927125</v>
      </c>
      <c s="4" r="V829"/>
      <c s="13" r="W829">
        <v>14</v>
      </c>
      <c s="24" r="X829">
        <v>0.706</v>
      </c>
    </row>
    <row r="830">
      <c s="16" r="A830">
        <v>40759.5</v>
      </c>
      <c s="6" r="B830">
        <f>A830+time(5,0,0)</f>
        <v>40759.7083333333</v>
      </c>
      <c s="19" r="C830">
        <f>date(year(B830),month(B830),day(B830))</f>
        <v>40759</v>
      </c>
      <c s="17" r="D830">
        <f>hour(B830)</f>
        <v>17</v>
      </c>
      <c s="28" r="E830">
        <f>(8-G830)-M830</f>
        <v>8</v>
      </c>
      <c s="10" r="F830">
        <v>8</v>
      </c>
      <c s="21" r="G830">
        <v>0</v>
      </c>
      <c t="str" s="21" r="H830">
        <f>concat("AESbid:",(E830*1000))</f>
        <v>AESbid:8000</v>
      </c>
      <c t="str" s="21" r="I830">
        <f>concat("NYISOsched:",(F830*1000))</f>
        <v>NYISOsched:8000</v>
      </c>
      <c t="s" s="21" r="J830">
        <v>21</v>
      </c>
      <c t="str" s="21" r="K830">
        <f>concat("Planned:",(M830*1000))</f>
        <v>Planned:0</v>
      </c>
      <c t="str" s="5" r="L830">
        <f>concat("Settled:",(O830*1000))</f>
        <v>Settled:7941.7</v>
      </c>
      <c s="21" r="M830">
        <v>0</v>
      </c>
      <c s="3" r="N830"/>
      <c s="10" r="O830">
        <v>7.9417</v>
      </c>
      <c s="13" r="P830">
        <v>-0.065</v>
      </c>
      <c s="13" r="Q830">
        <v>-3.35</v>
      </c>
      <c s="13" r="R830">
        <v>118.61</v>
      </c>
      <c s="13" r="S830">
        <v>0.1</v>
      </c>
      <c s="11" r="T830">
        <f>IF((O830=0),(W830*8),((R830/O830)*8))</f>
        <v>119.480715715779</v>
      </c>
      <c s="11" r="U830">
        <f>IF((T830=0),0,(R830/T830))</f>
        <v>0.9927125</v>
      </c>
      <c s="4" r="V830"/>
      <c s="13" r="W830">
        <v>14</v>
      </c>
      <c s="24" r="X830">
        <v>0.583</v>
      </c>
    </row>
    <row r="831">
      <c s="16" r="A831">
        <v>40759.5416666667</v>
      </c>
      <c s="6" r="B831">
        <f>A831+time(5,0,0)</f>
        <v>40759.75</v>
      </c>
      <c s="19" r="C831">
        <f>date(year(B831),month(B831),day(B831))</f>
        <v>40759</v>
      </c>
      <c s="17" r="D831">
        <f>hour(B831)</f>
        <v>18</v>
      </c>
      <c s="28" r="E831">
        <f>(8-G831)-M831</f>
        <v>8</v>
      </c>
      <c s="10" r="F831">
        <v>8</v>
      </c>
      <c s="21" r="G831">
        <v>0</v>
      </c>
      <c t="str" s="21" r="H831">
        <f>concat("AESbid:",(E831*1000))</f>
        <v>AESbid:8000</v>
      </c>
      <c t="str" s="21" r="I831">
        <f>concat("NYISOsched:",(F831*1000))</f>
        <v>NYISOsched:8000</v>
      </c>
      <c t="s" s="21" r="J831">
        <v>21</v>
      </c>
      <c t="str" s="21" r="K831">
        <f>concat("Planned:",(M831*1000))</f>
        <v>Planned:0</v>
      </c>
      <c t="str" s="5" r="L831">
        <f>concat("Settled:",(O831*1000))</f>
        <v>Settled:7541.7</v>
      </c>
      <c s="21" r="M831">
        <v>0</v>
      </c>
      <c s="3" r="N831"/>
      <c s="10" r="O831">
        <v>7.5417</v>
      </c>
      <c s="13" r="P831">
        <v>-0.581</v>
      </c>
      <c s="13" r="Q831">
        <v>-30.27</v>
      </c>
      <c s="13" r="R831">
        <v>125.62</v>
      </c>
      <c s="13" r="S831">
        <v>0.09</v>
      </c>
      <c s="11" r="T831">
        <f>IF((O831=0),(W831*8),((R831/O831)*8))</f>
        <v>133.25377567392</v>
      </c>
      <c s="11" r="U831">
        <f>IF((T831=0),0,(R831/T831))</f>
        <v>0.9427125</v>
      </c>
      <c s="4" r="V831"/>
      <c s="13" r="W831">
        <v>14</v>
      </c>
      <c s="24" r="X831">
        <v>0.504</v>
      </c>
    </row>
    <row r="832">
      <c s="16" r="A832">
        <v>40759.5833333333</v>
      </c>
      <c s="6" r="B832">
        <f>A832+time(5,0,0)</f>
        <v>40759.7916666667</v>
      </c>
      <c s="19" r="C832">
        <f>date(year(B832),month(B832),day(B832))</f>
        <v>40759</v>
      </c>
      <c s="17" r="D832">
        <f>hour(B832)</f>
        <v>19</v>
      </c>
      <c s="28" r="E832">
        <f>(8-G832)-M832</f>
        <v>8</v>
      </c>
      <c s="10" r="F832">
        <v>8</v>
      </c>
      <c s="21" r="G832">
        <v>0</v>
      </c>
      <c t="str" s="21" r="H832">
        <f>concat("AESbid:",(E832*1000))</f>
        <v>AESbid:8000</v>
      </c>
      <c t="str" s="21" r="I832">
        <f>concat("NYISOsched:",(F832*1000))</f>
        <v>NYISOsched:8000</v>
      </c>
      <c t="s" s="21" r="J832">
        <v>21</v>
      </c>
      <c t="str" s="21" r="K832">
        <f>concat("Planned:",(M832*1000))</f>
        <v>Planned:0</v>
      </c>
      <c t="str" s="5" r="L832">
        <f>concat("Settled:",(O832*1000))</f>
        <v>Settled:7666.7</v>
      </c>
      <c s="21" r="M832">
        <v>0</v>
      </c>
      <c s="3" r="N832"/>
      <c s="10" r="O832">
        <v>7.6667</v>
      </c>
      <c s="13" r="P832">
        <v>0.326</v>
      </c>
      <c s="13" r="Q832">
        <v>19.05</v>
      </c>
      <c s="13" r="R832">
        <v>192.74</v>
      </c>
      <c s="13" r="S832">
        <v>0.14</v>
      </c>
      <c s="11" r="T832">
        <f>IF((O832=0),(W832*8),((R832/O832)*8))</f>
        <v>201.119125569019</v>
      </c>
      <c s="11" r="U832">
        <f>IF((T832=0),0,(R832/T832))</f>
        <v>0.9583375</v>
      </c>
      <c s="4" r="V832"/>
      <c s="13" r="W832">
        <v>14</v>
      </c>
      <c s="24" r="X832">
        <v>0.828</v>
      </c>
    </row>
    <row r="833">
      <c s="16" r="A833">
        <v>40759.625</v>
      </c>
      <c s="6" r="B833">
        <f>A833+time(5,0,0)</f>
        <v>40759.8333333333</v>
      </c>
      <c s="19" r="C833">
        <f>date(year(B833),month(B833),day(B833))</f>
        <v>40759</v>
      </c>
      <c s="17" r="D833">
        <f>hour(B833)</f>
        <v>20</v>
      </c>
      <c s="28" r="E833">
        <f>(8-G833)-M833</f>
        <v>8</v>
      </c>
      <c s="10" r="F833">
        <v>8</v>
      </c>
      <c s="21" r="G833">
        <v>0</v>
      </c>
      <c t="str" s="21" r="H833">
        <f>concat("AESbid:",(E833*1000))</f>
        <v>AESbid:8000</v>
      </c>
      <c t="str" s="21" r="I833">
        <f>concat("NYISOsched:",(F833*1000))</f>
        <v>NYISOsched:8000</v>
      </c>
      <c t="s" s="21" r="J833">
        <v>21</v>
      </c>
      <c t="str" s="21" r="K833">
        <f>concat("Planned:",(M833*1000))</f>
        <v>Planned:0</v>
      </c>
      <c t="str" s="5" r="L833">
        <f>concat("Settled:",(O833*1000))</f>
        <v>Settled:7850</v>
      </c>
      <c s="21" r="M833">
        <v>0</v>
      </c>
      <c s="3" r="N833"/>
      <c s="10" r="O833">
        <v>7.85</v>
      </c>
      <c s="13" r="P833">
        <v>-0.919</v>
      </c>
      <c s="13" r="Q833">
        <v>-66.28</v>
      </c>
      <c s="13" r="R833">
        <v>282.86</v>
      </c>
      <c s="13" r="S833">
        <v>0.06</v>
      </c>
      <c s="11" r="T833">
        <f>IF((O833=0),(W833*8),((R833/O833)*8))</f>
        <v>288.264968152866</v>
      </c>
      <c s="11" r="U833">
        <f>IF((T833=0),0,(R833/T833))</f>
        <v>0.98125</v>
      </c>
      <c s="4" r="V833"/>
      <c s="13" r="W833">
        <v>14</v>
      </c>
      <c s="24" r="X833">
        <v>0.358</v>
      </c>
    </row>
    <row r="834">
      <c s="16" r="A834">
        <v>40759.6666666667</v>
      </c>
      <c s="6" r="B834">
        <f>A834+time(5,0,0)</f>
        <v>40759.875</v>
      </c>
      <c s="19" r="C834">
        <f>date(year(B834),month(B834),day(B834))</f>
        <v>40759</v>
      </c>
      <c s="17" r="D834">
        <f>hour(B834)</f>
        <v>21</v>
      </c>
      <c s="28" r="E834">
        <f>(8-G834)-M834</f>
        <v>8</v>
      </c>
      <c s="10" r="F834">
        <v>8</v>
      </c>
      <c s="21" r="G834">
        <v>0</v>
      </c>
      <c t="str" s="21" r="H834">
        <f>concat("AESbid:",(E834*1000))</f>
        <v>AESbid:8000</v>
      </c>
      <c t="str" s="21" r="I834">
        <f>concat("NYISOsched:",(F834*1000))</f>
        <v>NYISOsched:8000</v>
      </c>
      <c t="s" s="21" r="J834">
        <v>21</v>
      </c>
      <c t="str" s="21" r="K834">
        <f>concat("Planned:",(M834*1000))</f>
        <v>Planned:0</v>
      </c>
      <c t="str" s="5" r="L834">
        <f>concat("Settled:",(O834*1000))</f>
        <v>Settled:7708.3</v>
      </c>
      <c s="21" r="M834">
        <v>0</v>
      </c>
      <c s="3" r="N834"/>
      <c s="10" r="O834">
        <v>7.7083</v>
      </c>
      <c s="13" r="P834">
        <v>-0.214</v>
      </c>
      <c s="13" r="Q834">
        <v>-16.87</v>
      </c>
      <c s="13" r="R834">
        <v>321.31</v>
      </c>
      <c s="13" r="S834">
        <v>0.06</v>
      </c>
      <c s="11" r="T834">
        <f>IF((O834=0),(W834*8),((R834/O834)*8))</f>
        <v>333.469117704293</v>
      </c>
      <c s="11" r="U834">
        <f>IF((T834=0),0,(R834/T834))</f>
        <v>0.9635375</v>
      </c>
      <c s="4" r="V834"/>
      <c s="13" r="W834">
        <v>15.43</v>
      </c>
      <c s="24" r="X834">
        <v>0.324</v>
      </c>
    </row>
    <row r="835">
      <c s="16" r="A835">
        <v>40759.7083333333</v>
      </c>
      <c s="6" r="B835">
        <f>A835+time(5,0,0)</f>
        <v>40759.9166666667</v>
      </c>
      <c s="19" r="C835">
        <f>date(year(B835),month(B835),day(B835))</f>
        <v>40759</v>
      </c>
      <c s="17" r="D835">
        <f>hour(B835)</f>
        <v>22</v>
      </c>
      <c s="28" r="E835">
        <f>(8-G835)-M835</f>
        <v>6</v>
      </c>
      <c s="10" r="F835">
        <v>8</v>
      </c>
      <c s="21" r="G835">
        <v>2</v>
      </c>
      <c t="str" s="21" r="H835">
        <f>concat("AESbid:",(E835*1000))</f>
        <v>AESbid:6000</v>
      </c>
      <c t="str" s="21" r="I835">
        <f>concat("NYISOsched:",(F835*1000))</f>
        <v>NYISOsched:8000</v>
      </c>
      <c t="s" s="21" r="J835">
        <v>21</v>
      </c>
      <c t="str" s="21" r="K835">
        <f>concat("Planned:",(M835*1000))</f>
        <v>Planned:0</v>
      </c>
      <c t="str" s="5" r="L835">
        <f>concat("Settled:",(O835*1000))</f>
        <v>Settled:6783.299999999999</v>
      </c>
      <c s="21" r="M835">
        <v>0</v>
      </c>
      <c s="3" r="N835"/>
      <c s="10" r="O835">
        <v>6.7833</v>
      </c>
      <c s="13" r="P835">
        <v>-0.208</v>
      </c>
      <c s="13" r="Q835">
        <v>-14.24</v>
      </c>
      <c s="13" r="R835">
        <v>227.87</v>
      </c>
      <c s="13" r="S835">
        <v>0.05</v>
      </c>
      <c s="11" r="T835">
        <f>IF((O835=0),(W835*8),((R835/O835)*8))</f>
        <v>268.742352542273</v>
      </c>
      <c s="11" r="U835">
        <f>IF((T835=0),0,(R835/T835))</f>
        <v>0.8479125</v>
      </c>
      <c s="4" r="V835"/>
      <c s="13" r="W835">
        <v>14</v>
      </c>
      <c s="24" r="X835">
        <v>0.262</v>
      </c>
    </row>
    <row r="836">
      <c s="16" r="A836">
        <v>40759.75</v>
      </c>
      <c s="6" r="B836">
        <f>A836+time(5,0,0)</f>
        <v>40759.9583333333</v>
      </c>
      <c s="19" r="C836">
        <f>date(year(B836),month(B836),day(B836))</f>
        <v>40759</v>
      </c>
      <c s="17" r="D836">
        <f>hour(B836)</f>
        <v>23</v>
      </c>
      <c s="28" r="E836">
        <f>(8-G836)-M836</f>
        <v>6</v>
      </c>
      <c s="10" r="F836">
        <v>8</v>
      </c>
      <c s="21" r="G836">
        <v>2</v>
      </c>
      <c t="str" s="21" r="H836">
        <f>concat("AESbid:",(E836*1000))</f>
        <v>AESbid:6000</v>
      </c>
      <c t="str" s="21" r="I836">
        <f>concat("NYISOsched:",(F836*1000))</f>
        <v>NYISOsched:8000</v>
      </c>
      <c t="s" s="21" r="J836">
        <v>21</v>
      </c>
      <c t="str" s="21" r="K836">
        <f>concat("Planned:",(M836*1000))</f>
        <v>Planned:0</v>
      </c>
      <c t="str" s="5" r="L836">
        <f>concat("Settled:",(O836*1000))</f>
        <v>Settled:5841.700000000001</v>
      </c>
      <c s="21" r="M836">
        <v>0</v>
      </c>
      <c s="3" r="N836"/>
      <c s="10" r="O836">
        <v>5.8417</v>
      </c>
      <c s="13" r="P836">
        <v>-0.42</v>
      </c>
      <c s="13" r="Q836">
        <v>-20.04</v>
      </c>
      <c s="13" r="R836">
        <v>83.26</v>
      </c>
      <c s="13" r="S836">
        <v>0.12</v>
      </c>
      <c s="11" r="T836">
        <f>IF((O836=0),(W836*8),((R836/O836)*8))</f>
        <v>114.021603300409</v>
      </c>
      <c s="11" r="U836">
        <f>IF((T836=0),0,(R836/T836))</f>
        <v>0.7302125</v>
      </c>
      <c s="4" r="V836"/>
      <c s="13" r="W836">
        <v>14</v>
      </c>
      <c s="24" r="X836">
        <v>0.672</v>
      </c>
    </row>
    <row r="837">
      <c s="16" r="A837">
        <v>40759.7916666667</v>
      </c>
      <c s="19" r="B837">
        <f>A837+time(5,0,0)</f>
        <v>40760</v>
      </c>
      <c s="19" r="C837">
        <f>date(year(B837),month(B837),day(B837))</f>
        <v>40760</v>
      </c>
      <c s="17" r="D837">
        <f>hour(B837)</f>
        <v>0</v>
      </c>
      <c s="28" r="E837">
        <f>(8-G837)-M837</f>
        <v>6</v>
      </c>
      <c s="10" r="F837">
        <v>8</v>
      </c>
      <c s="21" r="G837">
        <v>2</v>
      </c>
      <c t="str" s="21" r="H837">
        <f>concat("AESbid:",(E837*1000))</f>
        <v>AESbid:6000</v>
      </c>
      <c t="str" s="21" r="I837">
        <f>concat("NYISOsched:",(F837*1000))</f>
        <v>NYISOsched:8000</v>
      </c>
      <c t="s" s="21" r="J837">
        <v>21</v>
      </c>
      <c t="str" s="21" r="K837">
        <f>concat("Planned:",(M837*1000))</f>
        <v>Planned:0</v>
      </c>
      <c t="str" s="5" r="L837">
        <f>concat("Settled:",(O837*1000))</f>
        <v>Settled:6408.299999999999</v>
      </c>
      <c s="21" r="M837">
        <v>0</v>
      </c>
      <c s="3" r="N837"/>
      <c s="10" r="O837">
        <v>6.4083</v>
      </c>
      <c s="13" r="P837">
        <v>-0.381</v>
      </c>
      <c s="13" r="Q837">
        <v>-18.93</v>
      </c>
      <c s="13" r="R837">
        <v>84.26</v>
      </c>
      <c s="13" r="S837">
        <v>0.06</v>
      </c>
      <c s="11" r="T837">
        <f>IF((O837=0),(W837*8),((R837/O837)*8))</f>
        <v>105.188583555701</v>
      </c>
      <c s="11" r="U837">
        <f>IF((T837=0),0,(R837/T837))</f>
        <v>0.8010375</v>
      </c>
      <c s="4" r="V837"/>
      <c s="13" r="W837">
        <v>14</v>
      </c>
      <c s="24" r="X837">
        <v>0.334</v>
      </c>
    </row>
    <row r="838">
      <c s="16" r="A838">
        <v>40759.8333333333</v>
      </c>
      <c s="6" r="B838">
        <f>A838+time(5,0,0)</f>
        <v>40760.0416666667</v>
      </c>
      <c s="19" r="C838">
        <f>date(year(B838),month(B838),day(B838))</f>
        <v>40760</v>
      </c>
      <c s="17" r="D838">
        <f>hour(B838)</f>
        <v>1</v>
      </c>
      <c s="28" r="E838">
        <f>(8-G838)-M838</f>
        <v>6</v>
      </c>
      <c s="10" r="F838">
        <v>8</v>
      </c>
      <c s="21" r="G838">
        <v>2</v>
      </c>
      <c t="str" s="21" r="H838">
        <f>concat("AESbid:",(E838*1000))</f>
        <v>AESbid:6000</v>
      </c>
      <c t="str" s="21" r="I838">
        <f>concat("NYISOsched:",(F838*1000))</f>
        <v>NYISOsched:8000</v>
      </c>
      <c t="s" s="21" r="J838">
        <v>21</v>
      </c>
      <c t="str" s="21" r="K838">
        <f>concat("Planned:",(M838*1000))</f>
        <v>Planned:0</v>
      </c>
      <c t="str" s="5" r="L838">
        <f>concat("Settled:",(O838*1000))</f>
        <v>Settled:7925</v>
      </c>
      <c s="21" r="M838">
        <v>0</v>
      </c>
      <c s="3" r="N838"/>
      <c s="10" r="O838">
        <v>7.925</v>
      </c>
      <c s="13" r="P838">
        <v>-0.144</v>
      </c>
      <c s="13" r="Q838">
        <v>-7</v>
      </c>
      <c s="13" r="R838">
        <v>101.87</v>
      </c>
      <c s="13" r="S838">
        <v>0.09</v>
      </c>
      <c s="11" r="T838">
        <f>IF((O838=0),(W838*8),((R838/O838)*8))</f>
        <v>102.834069400631</v>
      </c>
      <c s="11" r="U838">
        <f>IF((T838=0),0,(R838/T838))</f>
        <v>0.990625</v>
      </c>
      <c s="4" r="V838"/>
      <c s="13" r="W838">
        <v>14</v>
      </c>
      <c s="24" r="X838">
        <v>0.528</v>
      </c>
    </row>
    <row r="839">
      <c s="16" r="A839">
        <v>40759.875</v>
      </c>
      <c s="6" r="B839">
        <f>A839+time(5,0,0)</f>
        <v>40760.0833333333</v>
      </c>
      <c s="19" r="C839">
        <f>date(year(B839),month(B839),day(B839))</f>
        <v>40760</v>
      </c>
      <c s="17" r="D839">
        <f>hour(B839)</f>
        <v>2</v>
      </c>
      <c s="28" r="E839">
        <f>(8-G839)-M839</f>
        <v>6</v>
      </c>
      <c s="10" r="F839">
        <v>8</v>
      </c>
      <c s="21" r="G839">
        <v>2</v>
      </c>
      <c t="str" s="21" r="H839">
        <f>concat("AESbid:",(E839*1000))</f>
        <v>AESbid:6000</v>
      </c>
      <c t="str" s="21" r="I839">
        <f>concat("NYISOsched:",(F839*1000))</f>
        <v>NYISOsched:8000</v>
      </c>
      <c t="s" s="21" r="J839">
        <v>21</v>
      </c>
      <c t="str" s="21" r="K839">
        <f>concat("Planned:",(M839*1000))</f>
        <v>Planned:0</v>
      </c>
      <c t="str" s="5" r="L839">
        <f>concat("Settled:",(O839*1000))</f>
        <v>Settled:8000</v>
      </c>
      <c s="21" r="M839">
        <v>0</v>
      </c>
      <c s="3" r="N839"/>
      <c s="10" r="O839">
        <v>8</v>
      </c>
      <c s="13" r="P839">
        <v>-0.364</v>
      </c>
      <c s="13" r="Q839">
        <v>-16.21</v>
      </c>
      <c s="13" r="R839">
        <v>64</v>
      </c>
      <c s="13" r="S839">
        <v>0.06</v>
      </c>
      <c s="11" r="T839">
        <f>IF((O839=0),(W839*8),((R839/O839)*8))</f>
        <v>64</v>
      </c>
      <c s="11" r="U839">
        <f>IF((T839=0),0,(R839/T839))</f>
        <v>1</v>
      </c>
      <c s="4" r="V839"/>
      <c s="13" r="W839">
        <v>10</v>
      </c>
      <c s="24" r="X839">
        <v>0.334</v>
      </c>
    </row>
    <row r="840">
      <c s="16" r="A840">
        <v>40759.9166666667</v>
      </c>
      <c s="6" r="B840">
        <f>A840+time(5,0,0)</f>
        <v>40760.125</v>
      </c>
      <c s="19" r="C840">
        <f>date(year(B840),month(B840),day(B840))</f>
        <v>40760</v>
      </c>
      <c s="17" r="D840">
        <f>hour(B840)</f>
        <v>3</v>
      </c>
      <c s="28" r="E840">
        <f>(8-G840)-M840</f>
        <v>6</v>
      </c>
      <c s="10" r="F840">
        <v>8</v>
      </c>
      <c s="21" r="G840">
        <v>2</v>
      </c>
      <c t="str" s="21" r="H840">
        <f>concat("AESbid:",(E840*1000))</f>
        <v>AESbid:6000</v>
      </c>
      <c t="str" s="21" r="I840">
        <f>concat("NYISOsched:",(F840*1000))</f>
        <v>NYISOsched:8000</v>
      </c>
      <c t="s" s="21" r="J840">
        <v>21</v>
      </c>
      <c t="str" s="21" r="K840">
        <f>concat("Planned:",(M840*1000))</f>
        <v>Planned:0</v>
      </c>
      <c t="str" s="5" r="L840">
        <f>concat("Settled:",(O840*1000))</f>
        <v>Settled:8000</v>
      </c>
      <c s="21" r="M840">
        <v>0</v>
      </c>
      <c s="3" r="N840"/>
      <c s="10" r="O840">
        <v>8</v>
      </c>
      <c s="13" r="P840">
        <v>-0.37</v>
      </c>
      <c s="13" r="Q840">
        <v>-13.43</v>
      </c>
      <c s="13" r="R840">
        <v>64</v>
      </c>
      <c s="13" r="S840">
        <v>0.09</v>
      </c>
      <c s="11" r="T840">
        <f>IF((O840=0),(W840*8),((R840/O840)*8))</f>
        <v>64</v>
      </c>
      <c s="11" r="U840">
        <f>IF((T840=0),0,(R840/T840))</f>
        <v>1</v>
      </c>
      <c s="4" r="V840"/>
      <c s="13" r="W840">
        <v>8.5</v>
      </c>
      <c s="24" r="X840">
        <v>0.504</v>
      </c>
    </row>
    <row r="841">
      <c s="16" r="A841">
        <v>40759.9583333333</v>
      </c>
      <c s="6" r="B841">
        <f>A841+time(5,0,0)</f>
        <v>40760.1666666667</v>
      </c>
      <c s="19" r="C841">
        <f>date(year(B841),month(B841),day(B841))</f>
        <v>40760</v>
      </c>
      <c s="17" r="D841">
        <f>hour(B841)</f>
        <v>4</v>
      </c>
      <c s="28" r="E841">
        <f>(8-G841)-M841</f>
        <v>6</v>
      </c>
      <c s="10" r="F841">
        <v>8</v>
      </c>
      <c s="21" r="G841">
        <v>2</v>
      </c>
      <c t="str" s="21" r="H841">
        <f>concat("AESbid:",(E841*1000))</f>
        <v>AESbid:6000</v>
      </c>
      <c t="str" s="21" r="I841">
        <f>concat("NYISOsched:",(F841*1000))</f>
        <v>NYISOsched:8000</v>
      </c>
      <c t="s" s="21" r="J841">
        <v>21</v>
      </c>
      <c t="str" s="21" r="K841">
        <f>concat("Planned:",(M841*1000))</f>
        <v>Planned:0</v>
      </c>
      <c t="str" s="5" r="L841">
        <f>concat("Settled:",(O841*1000))</f>
        <v>Settled:7966.700000000001</v>
      </c>
      <c s="21" r="M841">
        <v>0</v>
      </c>
      <c s="3" r="N841"/>
      <c s="10" r="O841">
        <v>7.9667</v>
      </c>
      <c s="13" r="P841">
        <v>-0.54</v>
      </c>
      <c s="13" r="Q841">
        <v>-21.77</v>
      </c>
      <c s="13" r="R841">
        <v>71.96</v>
      </c>
      <c s="13" r="S841">
        <v>0.12</v>
      </c>
      <c s="11" r="T841">
        <f>IF((O841=0),(W841*8),((R841/O841)*8))</f>
        <v>72.2607855197258</v>
      </c>
      <c s="11" r="U841">
        <f>IF((T841=0),0,(R841/T841))</f>
        <v>0.9958375</v>
      </c>
      <c s="4" r="V841"/>
      <c s="13" r="W841">
        <v>8</v>
      </c>
      <c s="24" r="X841">
        <v>0.672</v>
      </c>
    </row>
    <row r="842">
      <c s="16" r="A842">
        <v>40760</v>
      </c>
      <c s="6" r="B842">
        <f>A842+time(5,0,0)</f>
        <v>40760.2083333333</v>
      </c>
      <c s="19" r="C842">
        <f>date(year(B842),month(B842),day(B842))</f>
        <v>40760</v>
      </c>
      <c s="17" r="D842">
        <f>hour(B842)</f>
        <v>5</v>
      </c>
      <c s="28" r="E842">
        <f>(8-G842)-M842</f>
        <v>8</v>
      </c>
      <c s="10" r="F842">
        <v>8</v>
      </c>
      <c s="21" r="G842">
        <v>0</v>
      </c>
      <c t="str" s="21" r="H842">
        <f>concat("AESbid:",(E842*1000))</f>
        <v>AESbid:8000</v>
      </c>
      <c t="str" s="21" r="I842">
        <f>concat("NYISOsched:",(F842*1000))</f>
        <v>NYISOsched:8000</v>
      </c>
      <c t="s" s="21" r="J842">
        <v>21</v>
      </c>
      <c t="str" s="21" r="K842">
        <f>concat("Planned:",(M842*1000))</f>
        <v>Planned:0</v>
      </c>
      <c t="str" s="5" r="L842">
        <f>concat("Settled:",(O842*1000))</f>
        <v>Settled:7991.7</v>
      </c>
      <c s="21" r="M842">
        <v>0</v>
      </c>
      <c s="3" r="N842"/>
      <c s="10" r="O842">
        <v>7.9917</v>
      </c>
      <c s="13" r="P842">
        <v>-0.295</v>
      </c>
      <c s="13" r="Q842">
        <v>-13.59</v>
      </c>
      <c s="13" r="R842">
        <v>46.56</v>
      </c>
      <c s="13" r="S842">
        <v>0.15</v>
      </c>
      <c s="11" r="T842">
        <f>IF((O842=0),(W842*8),((R842/O842)*8))</f>
        <v>46.6083561695259</v>
      </c>
      <c s="11" r="U842">
        <f>IF((T842=0),0,(R842/T842))</f>
        <v>0.9989625</v>
      </c>
      <c s="4" r="V842"/>
      <c s="13" r="W842">
        <v>5.95</v>
      </c>
      <c s="24" r="X842">
        <v>0.864</v>
      </c>
    </row>
    <row r="843">
      <c s="16" r="A843">
        <v>40760.0416666667</v>
      </c>
      <c s="6" r="B843">
        <f>A843+time(5,0,0)</f>
        <v>40760.25</v>
      </c>
      <c s="19" r="C843">
        <f>date(year(B843),month(B843),day(B843))</f>
        <v>40760</v>
      </c>
      <c s="17" r="D843">
        <f>hour(B843)</f>
        <v>6</v>
      </c>
      <c s="28" r="E843">
        <f>(8-G843)-M843</f>
        <v>8</v>
      </c>
      <c s="10" r="F843">
        <v>8</v>
      </c>
      <c s="21" r="G843">
        <v>0</v>
      </c>
      <c t="str" s="21" r="H843">
        <f>concat("AESbid:",(E843*1000))</f>
        <v>AESbid:8000</v>
      </c>
      <c t="str" s="21" r="I843">
        <f>concat("NYISOsched:",(F843*1000))</f>
        <v>NYISOsched:8000</v>
      </c>
      <c t="s" s="21" r="J843">
        <v>21</v>
      </c>
      <c t="str" s="21" r="K843">
        <f>concat("Planned:",(M843*1000))</f>
        <v>Planned:0</v>
      </c>
      <c t="str" s="5" r="L843">
        <f>concat("Settled:",(O843*1000))</f>
        <v>Settled:8000</v>
      </c>
      <c s="21" r="M843">
        <v>0</v>
      </c>
      <c s="3" r="N843"/>
      <c s="10" r="O843">
        <v>8</v>
      </c>
      <c s="13" r="P843">
        <v>-0.427</v>
      </c>
      <c s="13" r="Q843">
        <v>-16.08</v>
      </c>
      <c s="13" r="R843">
        <v>47.6</v>
      </c>
      <c s="13" r="S843">
        <v>0.04</v>
      </c>
      <c s="11" r="T843">
        <f>IF((O843=0),(W843*8),((R843/O843)*8))</f>
        <v>47.6</v>
      </c>
      <c s="11" r="U843">
        <f>IF((T843=0),0,(R843/T843))</f>
        <v>1</v>
      </c>
      <c s="4" r="V843"/>
      <c s="13" r="W843">
        <v>5.95</v>
      </c>
      <c s="24" r="X843">
        <v>0.233</v>
      </c>
    </row>
    <row r="844">
      <c s="16" r="A844">
        <v>40760.0833333333</v>
      </c>
      <c s="6" r="B844">
        <f>A844+time(5,0,0)</f>
        <v>40760.2916666667</v>
      </c>
      <c s="19" r="C844">
        <f>date(year(B844),month(B844),day(B844))</f>
        <v>40760</v>
      </c>
      <c s="17" r="D844">
        <f>hour(B844)</f>
        <v>7</v>
      </c>
      <c s="28" r="E844">
        <f>(8-G844)-M844</f>
        <v>8</v>
      </c>
      <c s="10" r="F844">
        <v>8</v>
      </c>
      <c s="21" r="G844">
        <v>0</v>
      </c>
      <c t="str" s="21" r="H844">
        <f>concat("AESbid:",(E844*1000))</f>
        <v>AESbid:8000</v>
      </c>
      <c t="str" s="21" r="I844">
        <f>concat("NYISOsched:",(F844*1000))</f>
        <v>NYISOsched:8000</v>
      </c>
      <c t="s" s="21" r="J844">
        <v>21</v>
      </c>
      <c t="str" s="21" r="K844">
        <f>concat("Planned:",(M844*1000))</f>
        <v>Planned:0</v>
      </c>
      <c t="str" s="5" r="L844">
        <f>concat("Settled:",(O844*1000))</f>
        <v>Settled:8000</v>
      </c>
      <c s="21" r="M844">
        <v>0</v>
      </c>
      <c s="3" r="N844"/>
      <c s="10" r="O844">
        <v>8</v>
      </c>
      <c s="13" r="P844">
        <v>-0.144</v>
      </c>
      <c s="13" r="Q844">
        <v>-5.24</v>
      </c>
      <c s="13" r="R844">
        <v>47.6</v>
      </c>
      <c s="13" r="S844">
        <v>0.11</v>
      </c>
      <c s="11" r="T844">
        <f>IF((O844=0),(W844*8),((R844/O844)*8))</f>
        <v>47.6</v>
      </c>
      <c s="11" r="U844">
        <f>IF((T844=0),0,(R844/T844))</f>
        <v>1</v>
      </c>
      <c s="4" r="V844"/>
      <c s="13" r="W844">
        <v>5.95</v>
      </c>
      <c s="24" r="X844">
        <v>0.614</v>
      </c>
    </row>
    <row r="845">
      <c s="16" r="A845">
        <v>40760.125</v>
      </c>
      <c s="6" r="B845">
        <f>A845+time(5,0,0)</f>
        <v>40760.3333333333</v>
      </c>
      <c s="19" r="C845">
        <f>date(year(B845),month(B845),day(B845))</f>
        <v>40760</v>
      </c>
      <c s="17" r="D845">
        <f>hour(B845)</f>
        <v>8</v>
      </c>
      <c s="28" r="E845">
        <f>(8-G845)-M845</f>
        <v>8</v>
      </c>
      <c s="10" r="F845">
        <v>8</v>
      </c>
      <c s="21" r="G845">
        <v>0</v>
      </c>
      <c t="str" s="21" r="H845">
        <f>concat("AESbid:",(E845*1000))</f>
        <v>AESbid:8000</v>
      </c>
      <c t="str" s="21" r="I845">
        <f>concat("NYISOsched:",(F845*1000))</f>
        <v>NYISOsched:8000</v>
      </c>
      <c t="s" s="21" r="J845">
        <v>21</v>
      </c>
      <c t="str" s="21" r="K845">
        <f>concat("Planned:",(M845*1000))</f>
        <v>Planned:0</v>
      </c>
      <c t="str" s="5" r="L845">
        <f>concat("Settled:",(O845*1000))</f>
        <v>Settled:8000</v>
      </c>
      <c s="21" r="M845">
        <v>0</v>
      </c>
      <c s="3" r="N845"/>
      <c s="10" r="O845">
        <v>8</v>
      </c>
      <c s="13" r="P845">
        <v>-0.35</v>
      </c>
      <c s="13" r="Q845">
        <v>-13.02</v>
      </c>
      <c s="13" r="R845">
        <v>47.6</v>
      </c>
      <c s="13" r="S845">
        <v>0.12</v>
      </c>
      <c s="11" r="T845">
        <f>IF((O845=0),(W845*8),((R845/O845)*8))</f>
        <v>47.6</v>
      </c>
      <c s="11" r="U845">
        <f>IF((T845=0),0,(R845/T845))</f>
        <v>1</v>
      </c>
      <c s="4" r="V845"/>
      <c s="13" r="W845">
        <v>7.56</v>
      </c>
      <c s="24" r="X845">
        <v>0.67</v>
      </c>
    </row>
    <row r="846">
      <c s="16" r="A846">
        <v>40760.1666666667</v>
      </c>
      <c s="6" r="B846">
        <f>A846+time(5,0,0)</f>
        <v>40760.375</v>
      </c>
      <c s="19" r="C846">
        <f>date(year(B846),month(B846),day(B846))</f>
        <v>40760</v>
      </c>
      <c s="17" r="D846">
        <f>hour(B846)</f>
        <v>9</v>
      </c>
      <c s="28" r="E846">
        <f>(8-G846)-M846</f>
        <v>8</v>
      </c>
      <c s="10" r="F846">
        <v>8</v>
      </c>
      <c s="21" r="G846">
        <v>0</v>
      </c>
      <c t="str" s="21" r="H846">
        <f>concat("AESbid:",(E846*1000))</f>
        <v>AESbid:8000</v>
      </c>
      <c t="str" s="21" r="I846">
        <f>concat("NYISOsched:",(F846*1000))</f>
        <v>NYISOsched:8000</v>
      </c>
      <c t="s" s="21" r="J846">
        <v>21</v>
      </c>
      <c t="str" s="21" r="K846">
        <f>concat("Planned:",(M846*1000))</f>
        <v>Planned:0</v>
      </c>
      <c t="str" s="5" r="L846">
        <f>concat("Settled:",(O846*1000))</f>
        <v>Settled:8000</v>
      </c>
      <c s="21" r="M846">
        <v>0</v>
      </c>
      <c s="3" r="N846"/>
      <c s="10" r="O846">
        <v>8</v>
      </c>
      <c s="13" r="P846">
        <v>0.048</v>
      </c>
      <c s="13" r="Q846">
        <v>1.73</v>
      </c>
      <c s="13" r="R846">
        <v>48.97</v>
      </c>
      <c s="13" r="S846">
        <v>0.1</v>
      </c>
      <c s="11" r="T846">
        <f>IF((O846=0),(W846*8),((R846/O846)*8))</f>
        <v>48.97</v>
      </c>
      <c s="11" r="U846">
        <f>IF((T846=0),0,(R846/T846))</f>
        <v>1</v>
      </c>
      <c s="4" r="V846"/>
      <c s="13" r="W846">
        <v>10.67</v>
      </c>
      <c s="24" r="X846">
        <v>0.576</v>
      </c>
    </row>
    <row r="847">
      <c s="16" r="A847">
        <v>40760.2083333333</v>
      </c>
      <c s="6" r="B847">
        <f>A847+time(5,0,0)</f>
        <v>40760.4166666667</v>
      </c>
      <c s="19" r="C847">
        <f>date(year(B847),month(B847),day(B847))</f>
        <v>40760</v>
      </c>
      <c s="17" r="D847">
        <f>hour(B847)</f>
        <v>10</v>
      </c>
      <c s="28" r="E847">
        <f>(8-G847)-M847</f>
        <v>8</v>
      </c>
      <c s="10" r="F847">
        <v>8</v>
      </c>
      <c s="21" r="G847">
        <v>0</v>
      </c>
      <c t="str" s="21" r="H847">
        <f>concat("AESbid:",(E847*1000))</f>
        <v>AESbid:8000</v>
      </c>
      <c t="str" s="21" r="I847">
        <f>concat("NYISOsched:",(F847*1000))</f>
        <v>NYISOsched:8000</v>
      </c>
      <c t="s" s="21" r="J847">
        <v>21</v>
      </c>
      <c t="str" s="21" r="K847">
        <f>concat("Planned:",(M847*1000))</f>
        <v>Planned:0</v>
      </c>
      <c t="str" s="5" r="L847">
        <f>concat("Settled:",(O847*1000))</f>
        <v>Settled:7983.3</v>
      </c>
      <c s="21" r="M847">
        <v>0</v>
      </c>
      <c s="3" r="N847"/>
      <c s="10" r="O847">
        <v>7.9833</v>
      </c>
      <c s="13" r="P847">
        <v>-0.814</v>
      </c>
      <c s="13" r="Q847">
        <v>-27.87</v>
      </c>
      <c s="13" r="R847">
        <v>58.62</v>
      </c>
      <c s="13" r="S847">
        <v>0.07</v>
      </c>
      <c s="11" r="T847">
        <f>IF((O847=0),(W847*8),((R847/O847)*8))</f>
        <v>58.742625230168</v>
      </c>
      <c s="11" r="U847">
        <f>IF((T847=0),0,(R847/T847))</f>
        <v>0.9979125</v>
      </c>
      <c s="4" r="V847"/>
      <c s="13" r="W847">
        <v>8</v>
      </c>
      <c s="24" r="X847">
        <v>0.427</v>
      </c>
    </row>
    <row r="848">
      <c s="16" r="A848">
        <v>40760.25</v>
      </c>
      <c s="6" r="B848">
        <f>A848+time(5,0,0)</f>
        <v>40760.4583333333</v>
      </c>
      <c s="19" r="C848">
        <f>date(year(B848),month(B848),day(B848))</f>
        <v>40760</v>
      </c>
      <c s="17" r="D848">
        <f>hour(B848)</f>
        <v>11</v>
      </c>
      <c s="28" r="E848">
        <f>(8-G848)-M848</f>
        <v>8</v>
      </c>
      <c s="10" r="F848">
        <v>8</v>
      </c>
      <c s="21" r="G848">
        <v>0</v>
      </c>
      <c t="str" s="21" r="H848">
        <f>concat("AESbid:",(E848*1000))</f>
        <v>AESbid:8000</v>
      </c>
      <c t="str" s="21" r="I848">
        <f>concat("NYISOsched:",(F848*1000))</f>
        <v>NYISOsched:8000</v>
      </c>
      <c t="s" s="21" r="J848">
        <v>21</v>
      </c>
      <c t="str" s="21" r="K848">
        <f>concat("Planned:",(M848*1000))</f>
        <v>Planned:0</v>
      </c>
      <c t="str" s="5" r="L848">
        <f>concat("Settled:",(O848*1000))</f>
        <v>Settled:8000</v>
      </c>
      <c s="21" r="M848">
        <v>0</v>
      </c>
      <c s="3" r="N848"/>
      <c s="10" r="O848">
        <v>8</v>
      </c>
      <c s="13" r="P848">
        <v>-0.009</v>
      </c>
      <c s="13" r="Q848">
        <v>-0.33</v>
      </c>
      <c s="13" r="R848">
        <v>74.53</v>
      </c>
      <c s="13" r="S848">
        <v>0.1</v>
      </c>
      <c s="11" r="T848">
        <f>IF((O848=0),(W848*8),((R848/O848)*8))</f>
        <v>74.53</v>
      </c>
      <c s="11" r="U848">
        <f>IF((T848=0),0,(R848/T848))</f>
        <v>1</v>
      </c>
      <c s="4" r="V848"/>
      <c s="13" r="W848">
        <v>10.44</v>
      </c>
      <c s="24" r="X848">
        <v>0.569</v>
      </c>
    </row>
    <row r="849">
      <c s="16" r="A849">
        <v>40760.2916666667</v>
      </c>
      <c s="6" r="B849">
        <f>A849+time(5,0,0)</f>
        <v>40760.5</v>
      </c>
      <c s="19" r="C849">
        <f>date(year(B849),month(B849),day(B849))</f>
        <v>40760</v>
      </c>
      <c s="17" r="D849">
        <f>hour(B849)</f>
        <v>12</v>
      </c>
      <c s="28" r="E849">
        <f>(8-G849)-M849</f>
        <v>8</v>
      </c>
      <c s="10" r="F849">
        <v>8</v>
      </c>
      <c s="21" r="G849">
        <v>0</v>
      </c>
      <c t="str" s="21" r="H849">
        <f>concat("AESbid:",(E849*1000))</f>
        <v>AESbid:8000</v>
      </c>
      <c t="str" s="21" r="I849">
        <f>concat("NYISOsched:",(F849*1000))</f>
        <v>NYISOsched:8000</v>
      </c>
      <c t="s" s="21" r="J849">
        <v>21</v>
      </c>
      <c t="str" s="21" r="K849">
        <f>concat("Planned:",(M849*1000))</f>
        <v>Planned:0</v>
      </c>
      <c t="str" s="5" r="L849">
        <f>concat("Settled:",(O849*1000))</f>
        <v>Settled:7933.3</v>
      </c>
      <c s="21" r="M849">
        <v>0</v>
      </c>
      <c s="3" r="N849"/>
      <c s="10" r="O849">
        <v>7.9333</v>
      </c>
      <c s="13" r="P849">
        <v>0.14</v>
      </c>
      <c s="13" r="Q849">
        <v>5.68</v>
      </c>
      <c s="13" r="R849">
        <v>63.47</v>
      </c>
      <c s="13" r="S849">
        <v>0.11</v>
      </c>
      <c s="11" r="T849">
        <f>IF((O849=0),(W849*8),((R849/O849)*8))</f>
        <v>64.0036302673541</v>
      </c>
      <c s="11" r="U849">
        <f>IF((T849=0),0,(R849/T849))</f>
        <v>0.9916625</v>
      </c>
      <c s="4" r="V849"/>
      <c s="13" r="W849">
        <v>8</v>
      </c>
      <c s="24" r="X849">
        <v>0.658</v>
      </c>
    </row>
    <row r="850">
      <c s="16" r="A850">
        <v>40760.3333333333</v>
      </c>
      <c s="6" r="B850">
        <f>A850+time(5,0,0)</f>
        <v>40760.5416666667</v>
      </c>
      <c s="19" r="C850">
        <f>date(year(B850),month(B850),day(B850))</f>
        <v>40760</v>
      </c>
      <c s="17" r="D850">
        <f>hour(B850)</f>
        <v>13</v>
      </c>
      <c s="28" r="E850">
        <f>(8-G850)-M850</f>
        <v>8</v>
      </c>
      <c s="10" r="F850">
        <v>8</v>
      </c>
      <c s="21" r="G850">
        <v>0</v>
      </c>
      <c t="str" s="21" r="H850">
        <f>concat("AESbid:",(E850*1000))</f>
        <v>AESbid:8000</v>
      </c>
      <c t="str" s="21" r="I850">
        <f>concat("NYISOsched:",(F850*1000))</f>
        <v>NYISOsched:8000</v>
      </c>
      <c t="s" s="21" r="J850">
        <v>21</v>
      </c>
      <c t="str" s="21" r="K850">
        <f>concat("Planned:",(M850*1000))</f>
        <v>Planned:0</v>
      </c>
      <c t="str" s="5" r="L850">
        <f>concat("Settled:",(O850*1000))</f>
        <v>Settled:7863.6</v>
      </c>
      <c s="21" r="M850">
        <v>0</v>
      </c>
      <c s="3" r="N850"/>
      <c s="10" r="O850">
        <v>7.8636</v>
      </c>
      <c s="13" r="P850">
        <v>-0.483</v>
      </c>
      <c s="13" r="Q850">
        <v>-21.29</v>
      </c>
      <c s="13" r="R850">
        <v>62.91</v>
      </c>
      <c s="13" r="S850">
        <v>0.02</v>
      </c>
      <c s="11" r="T850">
        <f>IF((O850=0),(W850*8),((R850/O850)*8))</f>
        <v>64.0012208148939</v>
      </c>
      <c s="11" r="U850">
        <f>IF((T850=0),0,(R850/T850))</f>
        <v>0.98295</v>
      </c>
      <c s="4" r="V850"/>
      <c s="13" r="W850">
        <v>8</v>
      </c>
      <c s="24" r="X850">
        <v>0.127</v>
      </c>
    </row>
    <row r="851">
      <c s="16" r="A851">
        <v>40760.375</v>
      </c>
      <c s="6" r="B851">
        <f>A851+time(5,0,0)</f>
        <v>40760.5833333333</v>
      </c>
      <c s="19" r="C851">
        <f>date(year(B851),month(B851),day(B851))</f>
        <v>40760</v>
      </c>
      <c s="17" r="D851">
        <f>hour(B851)</f>
        <v>14</v>
      </c>
      <c s="28" r="E851">
        <f>(8-G851)-M851</f>
        <v>8</v>
      </c>
      <c s="10" r="F851">
        <v>8</v>
      </c>
      <c s="21" r="G851">
        <v>0</v>
      </c>
      <c t="str" s="21" r="H851">
        <f>concat("AESbid:",(E851*1000))</f>
        <v>AESbid:8000</v>
      </c>
      <c t="str" s="21" r="I851">
        <f>concat("NYISOsched:",(F851*1000))</f>
        <v>NYISOsched:8000</v>
      </c>
      <c t="s" s="21" r="J851">
        <v>21</v>
      </c>
      <c t="str" s="21" r="K851">
        <f>concat("Planned:",(M851*1000))</f>
        <v>Planned:0</v>
      </c>
      <c t="str" s="5" r="L851">
        <f>concat("Settled:",(O851*1000))</f>
        <v>Settled:7908.299999999999</v>
      </c>
      <c s="21" r="M851">
        <v>0</v>
      </c>
      <c s="3" r="N851"/>
      <c s="10" r="O851">
        <v>7.9083</v>
      </c>
      <c s="13" r="P851">
        <v>-0.194</v>
      </c>
      <c s="13" r="Q851">
        <v>-8.97</v>
      </c>
      <c s="13" r="R851">
        <v>62.53</v>
      </c>
      <c s="13" r="S851">
        <v>0.08</v>
      </c>
      <c s="11" r="T851">
        <f>IF((O851=0),(W851*8),((R851/O851)*8))</f>
        <v>63.2550611382977</v>
      </c>
      <c s="11" r="U851">
        <f>IF((T851=0),0,(R851/T851))</f>
        <v>0.9885375</v>
      </c>
      <c s="4" r="V851"/>
      <c s="13" r="W851">
        <v>8</v>
      </c>
      <c s="24" r="X851">
        <v>0.456</v>
      </c>
    </row>
    <row r="852">
      <c s="16" r="A852">
        <v>40760.4166666667</v>
      </c>
      <c s="6" r="B852">
        <f>A852+time(5,0,0)</f>
        <v>40760.625</v>
      </c>
      <c s="19" r="C852">
        <f>date(year(B852),month(B852),day(B852))</f>
        <v>40760</v>
      </c>
      <c s="17" r="D852">
        <f>hour(B852)</f>
        <v>15</v>
      </c>
      <c s="28" r="E852">
        <f>(8-G852)-M852</f>
        <v>8</v>
      </c>
      <c s="10" r="F852">
        <v>8</v>
      </c>
      <c s="21" r="G852">
        <v>0</v>
      </c>
      <c t="str" s="21" r="H852">
        <f>concat("AESbid:",(E852*1000))</f>
        <v>AESbid:8000</v>
      </c>
      <c t="str" s="21" r="I852">
        <f>concat("NYISOsched:",(F852*1000))</f>
        <v>NYISOsched:8000</v>
      </c>
      <c t="s" s="21" r="J852">
        <v>21</v>
      </c>
      <c t="str" s="21" r="K852">
        <f>concat("Planned:",(M852*1000))</f>
        <v>Planned:0</v>
      </c>
      <c t="str" s="5" r="L852">
        <f>concat("Settled:",(O852*1000))</f>
        <v>Settled:7841.3</v>
      </c>
      <c s="21" r="M852">
        <v>0</v>
      </c>
      <c s="3" r="N852"/>
      <c s="10" r="O852">
        <v>7.8413</v>
      </c>
      <c s="13" r="P852">
        <v>-0.424</v>
      </c>
      <c s="13" r="Q852">
        <v>-23.27</v>
      </c>
      <c s="13" r="R852">
        <v>111.16</v>
      </c>
      <c s="13" r="S852">
        <v>0.05</v>
      </c>
      <c s="11" r="T852">
        <f>IF((O852=0),(W852*8),((R852/O852)*8))</f>
        <v>113.409766237741</v>
      </c>
      <c s="11" r="U852">
        <f>IF((T852=0),0,(R852/T852))</f>
        <v>0.9801625</v>
      </c>
      <c s="4" r="V852"/>
      <c s="13" r="W852">
        <v>14</v>
      </c>
      <c s="24" r="X852">
        <v>0.274</v>
      </c>
    </row>
    <row r="853">
      <c s="16" r="A853">
        <v>40760.4583333333</v>
      </c>
      <c s="6" r="B853">
        <f>A853+time(5,0,0)</f>
        <v>40760.6666666667</v>
      </c>
      <c s="19" r="C853">
        <f>date(year(B853),month(B853),day(B853))</f>
        <v>40760</v>
      </c>
      <c s="17" r="D853">
        <f>hour(B853)</f>
        <v>16</v>
      </c>
      <c s="28" r="E853">
        <f>(8-G853)-M853</f>
        <v>8</v>
      </c>
      <c s="10" r="F853">
        <v>8</v>
      </c>
      <c s="21" r="G853">
        <v>0</v>
      </c>
      <c t="str" s="21" r="H853">
        <f>concat("AESbid:",(E853*1000))</f>
        <v>AESbid:8000</v>
      </c>
      <c t="str" s="21" r="I853">
        <f>concat("NYISOsched:",(F853*1000))</f>
        <v>NYISOsched:8000</v>
      </c>
      <c t="s" s="21" r="J853">
        <v>21</v>
      </c>
      <c t="str" s="21" r="K853">
        <f>concat("Planned:",(M853*1000))</f>
        <v>Planned:0</v>
      </c>
      <c t="str" s="5" r="L853">
        <f>concat("Settled:",(O853*1000))</f>
        <v>Settled:8000</v>
      </c>
      <c s="21" r="M853">
        <v>0</v>
      </c>
      <c s="3" r="N853"/>
      <c s="10" r="O853">
        <v>8</v>
      </c>
      <c s="13" r="P853">
        <v>-0.372</v>
      </c>
      <c s="13" r="Q853">
        <v>-25.58</v>
      </c>
      <c s="13" r="R853">
        <v>245</v>
      </c>
      <c s="13" r="S853">
        <v>0.1</v>
      </c>
      <c s="11" r="T853">
        <f>IF((O853=0),(W853*8),((R853/O853)*8))</f>
        <v>245</v>
      </c>
      <c s="11" r="U853">
        <f>IF((T853=0),0,(R853/T853))</f>
        <v>1</v>
      </c>
      <c s="4" r="V853"/>
      <c s="13" r="W853">
        <v>14</v>
      </c>
      <c s="24" r="X853">
        <v>0.552</v>
      </c>
    </row>
    <row r="854">
      <c s="16" r="A854">
        <v>40760.5</v>
      </c>
      <c s="6" r="B854">
        <f>A854+time(5,0,0)</f>
        <v>40760.7083333333</v>
      </c>
      <c s="19" r="C854">
        <f>date(year(B854),month(B854),day(B854))</f>
        <v>40760</v>
      </c>
      <c s="17" r="D854">
        <f>hour(B854)</f>
        <v>17</v>
      </c>
      <c s="28" r="E854">
        <f>(8-G854)-M854</f>
        <v>8</v>
      </c>
      <c s="10" r="F854">
        <v>8</v>
      </c>
      <c s="21" r="G854">
        <v>0</v>
      </c>
      <c t="str" s="21" r="H854">
        <f>concat("AESbid:",(E854*1000))</f>
        <v>AESbid:8000</v>
      </c>
      <c t="str" s="21" r="I854">
        <f>concat("NYISOsched:",(F854*1000))</f>
        <v>NYISOsched:8000</v>
      </c>
      <c t="s" s="21" r="J854">
        <v>21</v>
      </c>
      <c t="str" s="21" r="K854">
        <f>concat("Planned:",(M854*1000))</f>
        <v>Planned:0</v>
      </c>
      <c t="str" s="5" r="L854">
        <f>concat("Settled:",(O854*1000))</f>
        <v>Settled:8000</v>
      </c>
      <c s="21" r="M854">
        <v>0</v>
      </c>
      <c s="3" r="N854"/>
      <c s="10" r="O854">
        <v>8</v>
      </c>
      <c s="13" r="P854">
        <v>-0.42</v>
      </c>
      <c s="13" r="Q854">
        <v>-24.17</v>
      </c>
      <c s="13" r="R854">
        <v>163.07</v>
      </c>
      <c s="13" r="S854">
        <v>0.07</v>
      </c>
      <c s="11" r="T854">
        <f>IF((O854=0),(W854*8),((R854/O854)*8))</f>
        <v>163.07</v>
      </c>
      <c s="11" r="U854">
        <f>IF((T854=0),0,(R854/T854))</f>
        <v>1</v>
      </c>
      <c s="4" r="V854"/>
      <c s="13" r="W854">
        <v>14</v>
      </c>
      <c s="24" r="X854">
        <v>0.391</v>
      </c>
    </row>
    <row r="855">
      <c s="16" r="A855">
        <v>40760.5416666667</v>
      </c>
      <c s="6" r="B855">
        <f>A855+time(5,0,0)</f>
        <v>40760.75</v>
      </c>
      <c s="19" r="C855">
        <f>date(year(B855),month(B855),day(B855))</f>
        <v>40760</v>
      </c>
      <c s="17" r="D855">
        <f>hour(B855)</f>
        <v>18</v>
      </c>
      <c s="28" r="E855">
        <f>(8-G855)-M855</f>
        <v>8</v>
      </c>
      <c s="10" r="F855">
        <v>8</v>
      </c>
      <c s="21" r="G855">
        <v>0</v>
      </c>
      <c t="str" s="21" r="H855">
        <f>concat("AESbid:",(E855*1000))</f>
        <v>AESbid:8000</v>
      </c>
      <c t="str" s="21" r="I855">
        <f>concat("NYISOsched:",(F855*1000))</f>
        <v>NYISOsched:8000</v>
      </c>
      <c t="s" s="21" r="J855">
        <v>21</v>
      </c>
      <c t="str" s="21" r="K855">
        <f>concat("Planned:",(M855*1000))</f>
        <v>Planned:0</v>
      </c>
      <c t="str" s="5" r="L855">
        <f>concat("Settled:",(O855*1000))</f>
        <v>Settled:7808.3</v>
      </c>
      <c s="21" r="M855">
        <v>0</v>
      </c>
      <c s="3" r="N855"/>
      <c s="10" r="O855">
        <v>7.8083</v>
      </c>
      <c s="13" r="P855">
        <v>-0.027</v>
      </c>
      <c s="13" r="Q855">
        <v>-3.1</v>
      </c>
      <c s="13" r="R855">
        <v>548.16</v>
      </c>
      <c s="13" r="S855">
        <v>0.08</v>
      </c>
      <c s="11" r="T855">
        <f>IF((O855=0),(W855*8),((R855/O855)*8))</f>
        <v>561.617765710846</v>
      </c>
      <c s="11" r="U855">
        <f>IF((T855=0),0,(R855/T855))</f>
        <v>0.9760375</v>
      </c>
      <c s="4" r="V855"/>
      <c s="13" r="W855">
        <v>14</v>
      </c>
      <c s="24" r="X855">
        <v>0.463</v>
      </c>
    </row>
    <row r="856">
      <c s="16" r="A856">
        <v>40760.5833333333</v>
      </c>
      <c s="6" r="B856">
        <f>A856+time(5,0,0)</f>
        <v>40760.7916666667</v>
      </c>
      <c s="19" r="C856">
        <f>date(year(B856),month(B856),day(B856))</f>
        <v>40760</v>
      </c>
      <c s="17" r="D856">
        <f>hour(B856)</f>
        <v>19</v>
      </c>
      <c s="28" r="E856">
        <f>(8-G856)-M856</f>
        <v>8</v>
      </c>
      <c s="10" r="F856">
        <v>8</v>
      </c>
      <c s="21" r="G856">
        <v>0</v>
      </c>
      <c t="str" s="21" r="H856">
        <f>concat("AESbid:",(E856*1000))</f>
        <v>AESbid:8000</v>
      </c>
      <c t="str" s="21" r="I856">
        <f>concat("NYISOsched:",(F856*1000))</f>
        <v>NYISOsched:8000</v>
      </c>
      <c t="s" s="21" r="J856">
        <v>21</v>
      </c>
      <c t="str" s="21" r="K856">
        <f>concat("Planned:",(M856*1000))</f>
        <v>Planned:0</v>
      </c>
      <c t="str" s="5" r="L856">
        <f>concat("Settled:",(O856*1000))</f>
        <v>Settled:7975</v>
      </c>
      <c s="21" r="M856">
        <v>0</v>
      </c>
      <c s="3" r="N856"/>
      <c s="10" r="O856">
        <v>7.975</v>
      </c>
      <c s="13" r="P856">
        <v>-0.432</v>
      </c>
      <c s="13" r="Q856">
        <v>-27.49</v>
      </c>
      <c s="13" r="R856">
        <v>212.69</v>
      </c>
      <c s="13" r="S856">
        <v>0.06</v>
      </c>
      <c s="11" r="T856">
        <f>IF((O856=0),(W856*8),((R856/O856)*8))</f>
        <v>213.356739811912</v>
      </c>
      <c s="11" r="U856">
        <f>IF((T856=0),0,(R856/T856))</f>
        <v>0.996875</v>
      </c>
      <c s="4" r="V856"/>
      <c s="13" r="W856">
        <v>14</v>
      </c>
      <c s="24" r="X856">
        <v>0.35</v>
      </c>
    </row>
    <row r="857">
      <c s="16" r="A857">
        <v>40760.625</v>
      </c>
      <c s="6" r="B857">
        <f>A857+time(5,0,0)</f>
        <v>40760.8333333333</v>
      </c>
      <c s="19" r="C857">
        <f>date(year(B857),month(B857),day(B857))</f>
        <v>40760</v>
      </c>
      <c s="17" r="D857">
        <f>hour(B857)</f>
        <v>20</v>
      </c>
      <c s="28" r="E857">
        <f>(8-G857)-M857</f>
        <v>8</v>
      </c>
      <c s="10" r="F857">
        <v>8</v>
      </c>
      <c s="21" r="G857">
        <v>0</v>
      </c>
      <c t="str" s="21" r="H857">
        <f>concat("AESbid:",(E857*1000))</f>
        <v>AESbid:8000</v>
      </c>
      <c t="str" s="21" r="I857">
        <f>concat("NYISOsched:",(F857*1000))</f>
        <v>NYISOsched:8000</v>
      </c>
      <c t="s" s="21" r="J857">
        <v>21</v>
      </c>
      <c t="str" s="21" r="K857">
        <f>concat("Planned:",(M857*1000))</f>
        <v>Planned:0</v>
      </c>
      <c t="str" s="5" r="L857">
        <f>concat("Settled:",(O857*1000))</f>
        <v>Settled:8000</v>
      </c>
      <c s="21" r="M857">
        <v>0</v>
      </c>
      <c s="3" r="N857"/>
      <c s="10" r="O857">
        <v>8</v>
      </c>
      <c s="13" r="P857">
        <v>-0.252</v>
      </c>
      <c s="13" r="Q857">
        <v>-15.22</v>
      </c>
      <c s="13" r="R857">
        <v>187.13</v>
      </c>
      <c s="13" r="S857">
        <v>0.09</v>
      </c>
      <c s="11" r="T857">
        <f>IF((O857=0),(W857*8),((R857/O857)*8))</f>
        <v>187.13</v>
      </c>
      <c s="11" r="U857">
        <f>IF((T857=0),0,(R857/T857))</f>
        <v>1</v>
      </c>
      <c s="4" r="V857"/>
      <c s="13" r="W857">
        <v>14</v>
      </c>
      <c s="24" r="X857">
        <v>0.511</v>
      </c>
    </row>
    <row r="858">
      <c s="16" r="A858">
        <v>40760.6666666667</v>
      </c>
      <c s="6" r="B858">
        <f>A858+time(5,0,0)</f>
        <v>40760.875</v>
      </c>
      <c s="19" r="C858">
        <f>date(year(B858),month(B858),day(B858))</f>
        <v>40760</v>
      </c>
      <c s="17" r="D858">
        <f>hour(B858)</f>
        <v>21</v>
      </c>
      <c s="28" r="E858">
        <f>(8-G858)-M858</f>
        <v>8</v>
      </c>
      <c s="10" r="F858">
        <v>8</v>
      </c>
      <c s="21" r="G858">
        <v>0</v>
      </c>
      <c t="str" s="21" r="H858">
        <f>concat("AESbid:",(E858*1000))</f>
        <v>AESbid:8000</v>
      </c>
      <c t="str" s="21" r="I858">
        <f>concat("NYISOsched:",(F858*1000))</f>
        <v>NYISOsched:8000</v>
      </c>
      <c t="s" s="21" r="J858">
        <v>21</v>
      </c>
      <c t="str" s="21" r="K858">
        <f>concat("Planned:",(M858*1000))</f>
        <v>Planned:0</v>
      </c>
      <c t="str" s="5" r="L858">
        <f>concat("Settled:",(O858*1000))</f>
        <v>Settled:7975</v>
      </c>
      <c s="21" r="M858">
        <v>0</v>
      </c>
      <c s="3" r="N858"/>
      <c s="10" r="O858">
        <v>7.975</v>
      </c>
      <c s="13" r="P858">
        <v>-0.694</v>
      </c>
      <c s="13" r="Q858">
        <v>-39.23</v>
      </c>
      <c s="13" r="R858">
        <v>165.84</v>
      </c>
      <c s="13" r="S858">
        <v>0.05</v>
      </c>
      <c s="11" r="T858">
        <f>IF((O858=0),(W858*8),((R858/O858)*8))</f>
        <v>166.35987460815</v>
      </c>
      <c s="11" r="U858">
        <f>IF((T858=0),0,(R858/T858))</f>
        <v>0.996875</v>
      </c>
      <c s="4" r="V858"/>
      <c s="13" r="W858">
        <v>14</v>
      </c>
      <c s="24" r="X858">
        <v>0.302</v>
      </c>
    </row>
    <row r="859">
      <c s="16" r="A859">
        <v>40760.7083333333</v>
      </c>
      <c s="6" r="B859">
        <f>A859+time(5,0,0)</f>
        <v>40760.9166666667</v>
      </c>
      <c s="19" r="C859">
        <f>date(year(B859),month(B859),day(B859))</f>
        <v>40760</v>
      </c>
      <c s="17" r="D859">
        <f>hour(B859)</f>
        <v>22</v>
      </c>
      <c s="28" r="E859">
        <f>(8-G859)-M859</f>
        <v>8</v>
      </c>
      <c s="10" r="F859">
        <v>8</v>
      </c>
      <c s="21" r="G859">
        <v>0</v>
      </c>
      <c t="str" s="21" r="H859">
        <f>concat("AESbid:",(E859*1000))</f>
        <v>AESbid:8000</v>
      </c>
      <c t="str" s="21" r="I859">
        <f>concat("NYISOsched:",(F859*1000))</f>
        <v>NYISOsched:8000</v>
      </c>
      <c t="s" s="21" r="J859">
        <v>21</v>
      </c>
      <c t="str" s="21" r="K859">
        <f>concat("Planned:",(M859*1000))</f>
        <v>Planned:0</v>
      </c>
      <c t="str" s="5" r="L859">
        <f>concat("Settled:",(O859*1000))</f>
        <v>Settled:8000</v>
      </c>
      <c s="21" r="M859">
        <v>0</v>
      </c>
      <c s="3" r="N859"/>
      <c s="10" r="O859">
        <v>8</v>
      </c>
      <c s="13" r="P859">
        <v>0.132</v>
      </c>
      <c s="13" r="Q859">
        <v>9.02</v>
      </c>
      <c s="13" r="R859">
        <v>242.3</v>
      </c>
      <c s="13" r="S859">
        <v>0.12</v>
      </c>
      <c s="11" r="T859">
        <f>IF((O859=0),(W859*8),((R859/O859)*8))</f>
        <v>242.3</v>
      </c>
      <c s="11" r="U859">
        <f>IF((T859=0),0,(R859/T859))</f>
        <v>1</v>
      </c>
      <c s="4" r="V859"/>
      <c s="13" r="W859">
        <v>14</v>
      </c>
      <c s="24" r="X859">
        <v>0.677</v>
      </c>
    </row>
    <row r="860">
      <c s="16" r="A860">
        <v>40760.75</v>
      </c>
      <c s="6" r="B860">
        <f>A860+time(5,0,0)</f>
        <v>40760.9583333333</v>
      </c>
      <c s="19" r="C860">
        <f>date(year(B860),month(B860),day(B860))</f>
        <v>40760</v>
      </c>
      <c s="17" r="D860">
        <f>hour(B860)</f>
        <v>23</v>
      </c>
      <c s="28" r="E860">
        <f>(8-G860)-M860</f>
        <v>8</v>
      </c>
      <c s="10" r="F860">
        <v>8</v>
      </c>
      <c s="21" r="G860">
        <v>0</v>
      </c>
      <c t="str" s="21" r="H860">
        <f>concat("AESbid:",(E860*1000))</f>
        <v>AESbid:8000</v>
      </c>
      <c t="str" s="21" r="I860">
        <f>concat("NYISOsched:",(F860*1000))</f>
        <v>NYISOsched:8000</v>
      </c>
      <c t="s" s="21" r="J860">
        <v>21</v>
      </c>
      <c t="str" s="21" r="K860">
        <f>concat("Planned:",(M860*1000))</f>
        <v>Planned:0</v>
      </c>
      <c t="str" s="5" r="L860">
        <f>concat("Settled:",(O860*1000))</f>
        <v>Settled:8000</v>
      </c>
      <c s="21" r="M860">
        <v>0</v>
      </c>
      <c s="3" r="N860"/>
      <c s="10" r="O860">
        <v>8</v>
      </c>
      <c s="13" r="P860">
        <v>-0.888</v>
      </c>
      <c s="13" r="Q860">
        <v>-59.63</v>
      </c>
      <c s="13" r="R860">
        <v>239.19</v>
      </c>
      <c s="13" r="S860">
        <v>0.08</v>
      </c>
      <c s="11" r="T860">
        <f>IF((O860=0),(W860*8),((R860/O860)*8))</f>
        <v>239.19</v>
      </c>
      <c s="11" r="U860">
        <f>IF((T860=0),0,(R860/T860))</f>
        <v>1</v>
      </c>
      <c s="4" r="V860"/>
      <c s="13" r="W860">
        <v>14</v>
      </c>
      <c s="24" r="X860">
        <v>0.442</v>
      </c>
    </row>
    <row r="861">
      <c s="16" r="A861">
        <v>40760.7916666667</v>
      </c>
      <c s="19" r="B861">
        <f>A861+time(5,0,0)</f>
        <v>40761</v>
      </c>
      <c s="19" r="C861">
        <f>date(year(B861),month(B861),day(B861))</f>
        <v>40761</v>
      </c>
      <c s="17" r="D861">
        <f>hour(B861)</f>
        <v>0</v>
      </c>
      <c s="28" r="E861">
        <f>(8-G861)-M861</f>
        <v>8</v>
      </c>
      <c s="10" r="F861">
        <v>8</v>
      </c>
      <c s="21" r="G861">
        <v>0</v>
      </c>
      <c t="str" s="21" r="H861">
        <f>concat("AESbid:",(E861*1000))</f>
        <v>AESbid:8000</v>
      </c>
      <c t="str" s="21" r="I861">
        <f>concat("NYISOsched:",(F861*1000))</f>
        <v>NYISOsched:8000</v>
      </c>
      <c t="s" s="21" r="J861">
        <v>21</v>
      </c>
      <c t="str" s="21" r="K861">
        <f>concat("Planned:",(M861*1000))</f>
        <v>Planned:0</v>
      </c>
      <c t="str" s="5" r="L861">
        <f>concat("Settled:",(O861*1000))</f>
        <v>Settled:8000</v>
      </c>
      <c s="21" r="M861">
        <v>0</v>
      </c>
      <c s="3" r="N861"/>
      <c s="10" r="O861">
        <v>8</v>
      </c>
      <c s="13" r="P861">
        <v>-0.103</v>
      </c>
      <c s="13" r="Q861">
        <v>-5.48</v>
      </c>
      <c s="13" r="R861">
        <v>96.97</v>
      </c>
      <c s="13" r="S861">
        <v>0.06</v>
      </c>
      <c s="11" r="T861">
        <f>IF((O861=0),(W861*8),((R861/O861)*8))</f>
        <v>96.97</v>
      </c>
      <c s="11" r="U861">
        <f>IF((T861=0),0,(R861/T861))</f>
        <v>1</v>
      </c>
      <c s="4" r="V861"/>
      <c s="13" r="W861">
        <v>14</v>
      </c>
      <c s="24" r="X861">
        <v>0.336</v>
      </c>
    </row>
    <row r="862">
      <c s="16" r="A862">
        <v>40760.8333333333</v>
      </c>
      <c s="6" r="B862">
        <f>A862+time(5,0,0)</f>
        <v>40761.0416666667</v>
      </c>
      <c s="19" r="C862">
        <f>date(year(B862),month(B862),day(B862))</f>
        <v>40761</v>
      </c>
      <c s="17" r="D862">
        <f>hour(B862)</f>
        <v>1</v>
      </c>
      <c s="28" r="E862">
        <f>(8-G862)-M862</f>
        <v>8</v>
      </c>
      <c s="10" r="F862">
        <v>8</v>
      </c>
      <c s="21" r="G862">
        <v>0</v>
      </c>
      <c t="str" s="21" r="H862">
        <f>concat("AESbid:",(E862*1000))</f>
        <v>AESbid:8000</v>
      </c>
      <c t="str" s="21" r="I862">
        <f>concat("NYISOsched:",(F862*1000))</f>
        <v>NYISOsched:8000</v>
      </c>
      <c t="s" s="21" r="J862">
        <v>21</v>
      </c>
      <c t="str" s="21" r="K862">
        <f>concat("Planned:",(M862*1000))</f>
        <v>Planned:0</v>
      </c>
      <c t="str" s="5" r="L862">
        <f>concat("Settled:",(O862*1000))</f>
        <v>Settled:7979.599999999999</v>
      </c>
      <c s="21" r="M862">
        <v>0</v>
      </c>
      <c s="3" r="N862"/>
      <c s="10" r="O862">
        <v>7.9796</v>
      </c>
      <c s="13" r="P862">
        <v>-0.024</v>
      </c>
      <c s="13" r="Q862">
        <v>-1.45</v>
      </c>
      <c s="13" r="R862">
        <v>77.51</v>
      </c>
      <c s="13" r="S862">
        <v>0.1</v>
      </c>
      <c s="11" r="T862">
        <f>IF((O862=0),(W862*8),((R862/O862)*8))</f>
        <v>77.7081557972831</v>
      </c>
      <c s="11" r="U862">
        <f>IF((T862=0),0,(R862/T862))</f>
        <v>0.99745</v>
      </c>
      <c s="4" r="V862"/>
      <c s="13" r="W862">
        <v>14</v>
      </c>
      <c s="24" r="X862">
        <v>0.593</v>
      </c>
    </row>
    <row r="863">
      <c s="16" r="A863">
        <v>40760.875</v>
      </c>
      <c s="6" r="B863">
        <f>A863+time(5,0,0)</f>
        <v>40761.0833333333</v>
      </c>
      <c s="19" r="C863">
        <f>date(year(B863),month(B863),day(B863))</f>
        <v>40761</v>
      </c>
      <c s="17" r="D863">
        <f>hour(B863)</f>
        <v>2</v>
      </c>
      <c s="28" r="E863">
        <f>(8-G863)-M863</f>
        <v>8</v>
      </c>
      <c s="10" r="F863">
        <v>8</v>
      </c>
      <c s="21" r="G863">
        <v>0</v>
      </c>
      <c t="str" s="21" r="H863">
        <f>concat("AESbid:",(E863*1000))</f>
        <v>AESbid:8000</v>
      </c>
      <c t="str" s="21" r="I863">
        <f>concat("NYISOsched:",(F863*1000))</f>
        <v>NYISOsched:8000</v>
      </c>
      <c t="s" s="21" r="J863">
        <v>21</v>
      </c>
      <c t="str" s="21" r="K863">
        <f>concat("Planned:",(M863*1000))</f>
        <v>Planned:0</v>
      </c>
      <c t="str" s="5" r="L863">
        <f>concat("Settled:",(O863*1000))</f>
        <v>Settled:8000</v>
      </c>
      <c s="21" r="M863">
        <v>0</v>
      </c>
      <c s="3" r="N863"/>
      <c s="10" r="O863">
        <v>8</v>
      </c>
      <c s="13" r="P863">
        <v>-0.183</v>
      </c>
      <c s="13" r="Q863">
        <v>-11.33</v>
      </c>
      <c s="13" r="R863">
        <v>79.27</v>
      </c>
      <c s="13" r="S863">
        <v>0.12</v>
      </c>
      <c s="11" r="T863">
        <f>IF((O863=0),(W863*8),((R863/O863)*8))</f>
        <v>79.27</v>
      </c>
      <c s="11" r="U863">
        <f>IF((T863=0),0,(R863/T863))</f>
        <v>1</v>
      </c>
      <c s="4" r="V863"/>
      <c s="13" r="W863">
        <v>10</v>
      </c>
      <c s="24" r="X863">
        <v>0.674</v>
      </c>
    </row>
    <row r="864">
      <c s="16" r="A864">
        <v>40760.9166666667</v>
      </c>
      <c s="6" r="B864">
        <f>A864+time(5,0,0)</f>
        <v>40761.125</v>
      </c>
      <c s="19" r="C864">
        <f>date(year(B864),month(B864),day(B864))</f>
        <v>40761</v>
      </c>
      <c s="17" r="D864">
        <f>hour(B864)</f>
        <v>3</v>
      </c>
      <c s="28" r="E864">
        <f>(8-G864)-M864</f>
        <v>8</v>
      </c>
      <c s="10" r="F864">
        <v>8</v>
      </c>
      <c s="21" r="G864">
        <v>0</v>
      </c>
      <c t="str" s="21" r="H864">
        <f>concat("AESbid:",(E864*1000))</f>
        <v>AESbid:8000</v>
      </c>
      <c t="str" s="21" r="I864">
        <f>concat("NYISOsched:",(F864*1000))</f>
        <v>NYISOsched:8000</v>
      </c>
      <c t="s" s="21" r="J864">
        <v>21</v>
      </c>
      <c t="str" s="21" r="K864">
        <f>concat("Planned:",(M864*1000))</f>
        <v>Planned:0</v>
      </c>
      <c t="str" s="5" r="L864">
        <f>concat("Settled:",(O864*1000))</f>
        <v>Settled:7991.7</v>
      </c>
      <c s="21" r="M864">
        <v>0</v>
      </c>
      <c s="3" r="N864"/>
      <c s="10" r="O864">
        <v>7.9917</v>
      </c>
      <c s="13" r="P864">
        <v>-0.912</v>
      </c>
      <c s="13" r="Q864">
        <v>-42.8</v>
      </c>
      <c s="13" r="R864">
        <v>64.23</v>
      </c>
      <c s="13" r="S864">
        <v>0.12</v>
      </c>
      <c s="11" r="T864">
        <f>IF((O864=0),(W864*8),((R864/O864)*8))</f>
        <v>64.2967078343782</v>
      </c>
      <c s="11" r="U864">
        <f>IF((T864=0),0,(R864/T864))</f>
        <v>0.9989625</v>
      </c>
      <c s="4" r="V864"/>
      <c s="13" r="W864">
        <v>8.5</v>
      </c>
      <c s="24" r="X864">
        <v>0.696</v>
      </c>
    </row>
    <row r="865">
      <c s="16" r="A865">
        <v>40760.9583333333</v>
      </c>
      <c s="6" r="B865">
        <f>A865+time(5,0,0)</f>
        <v>40761.1666666667</v>
      </c>
      <c s="19" r="C865">
        <f>date(year(B865),month(B865),day(B865))</f>
        <v>40761</v>
      </c>
      <c s="17" r="D865">
        <f>hour(B865)</f>
        <v>4</v>
      </c>
      <c s="28" r="E865">
        <f>(8-G865)-M865</f>
        <v>8</v>
      </c>
      <c s="10" r="F865">
        <v>8</v>
      </c>
      <c s="21" r="G865">
        <v>0</v>
      </c>
      <c t="str" s="21" r="H865">
        <f>concat("AESbid:",(E865*1000))</f>
        <v>AESbid:8000</v>
      </c>
      <c t="str" s="21" r="I865">
        <f>concat("NYISOsched:",(F865*1000))</f>
        <v>NYISOsched:8000</v>
      </c>
      <c t="s" s="21" r="J865">
        <v>21</v>
      </c>
      <c t="str" s="21" r="K865">
        <f>concat("Planned:",(M865*1000))</f>
        <v>Planned:0</v>
      </c>
      <c t="str" s="5" r="L865">
        <f>concat("Settled:",(O865*1000))</f>
        <v>Settled:7975</v>
      </c>
      <c s="21" r="M865">
        <v>0</v>
      </c>
      <c s="3" r="N865"/>
      <c s="10" r="O865">
        <v>7.975</v>
      </c>
      <c s="13" r="P865">
        <v>-0.465</v>
      </c>
      <c s="13" r="Q865">
        <v>-26.55</v>
      </c>
      <c s="13" r="R865">
        <v>70.43</v>
      </c>
      <c s="13" r="S865">
        <v>0.11</v>
      </c>
      <c s="11" r="T865">
        <f>IF((O865=0),(W865*8),((R865/O865)*8))</f>
        <v>70.6507836990596</v>
      </c>
      <c s="11" r="U865">
        <f>IF((T865=0),0,(R865/T865))</f>
        <v>0.996875</v>
      </c>
      <c s="4" r="V865"/>
      <c s="13" r="W865">
        <v>8</v>
      </c>
      <c s="24" r="X865">
        <v>0.653</v>
      </c>
    </row>
    <row r="866">
      <c s="16" r="A866">
        <v>40761</v>
      </c>
      <c s="6" r="B866">
        <f>A866+time(5,0,0)</f>
        <v>40761.2083333333</v>
      </c>
      <c s="19" r="C866">
        <f>date(year(B866),month(B866),day(B866))</f>
        <v>40761</v>
      </c>
      <c s="17" r="D866">
        <f>hour(B866)</f>
        <v>5</v>
      </c>
      <c s="28" r="E866">
        <f>(8-G866)-M866</f>
        <v>8</v>
      </c>
      <c s="10" r="F866">
        <v>8</v>
      </c>
      <c s="21" r="G866">
        <v>0</v>
      </c>
      <c t="str" s="21" r="H866">
        <f>concat("AESbid:",(E866*1000))</f>
        <v>AESbid:8000</v>
      </c>
      <c t="str" s="21" r="I866">
        <f>concat("NYISOsched:",(F866*1000))</f>
        <v>NYISOsched:8000</v>
      </c>
      <c t="s" s="21" r="J866">
        <v>21</v>
      </c>
      <c t="str" s="21" r="K866">
        <f>concat("Planned:",(M866*1000))</f>
        <v>Planned:0</v>
      </c>
      <c t="str" s="5" r="L866">
        <f>concat("Settled:",(O866*1000))</f>
        <v>Settled:8000</v>
      </c>
      <c s="21" r="M866">
        <v>0</v>
      </c>
      <c s="3" r="N866"/>
      <c s="10" r="O866">
        <v>8</v>
      </c>
      <c s="13" r="P866">
        <v>-0.276</v>
      </c>
      <c s="13" r="Q866">
        <v>-13.74</v>
      </c>
      <c s="13" r="R866">
        <v>47.6</v>
      </c>
      <c s="13" r="S866">
        <v>0.05</v>
      </c>
      <c s="11" r="T866">
        <f>IF((O866=0),(W866*8),((R866/O866)*8))</f>
        <v>47.6</v>
      </c>
      <c s="11" r="U866">
        <f>IF((T866=0),0,(R866/T866))</f>
        <v>1</v>
      </c>
      <c s="4" r="V866"/>
      <c s="13" r="W866">
        <v>5.95</v>
      </c>
      <c s="24" r="X866">
        <v>0.295</v>
      </c>
    </row>
    <row r="867">
      <c s="16" r="A867">
        <v>40761.0416666667</v>
      </c>
      <c s="6" r="B867">
        <f>A867+time(5,0,0)</f>
        <v>40761.25</v>
      </c>
      <c s="19" r="C867">
        <f>date(year(B867),month(B867),day(B867))</f>
        <v>40761</v>
      </c>
      <c s="17" r="D867">
        <f>hour(B867)</f>
        <v>6</v>
      </c>
      <c s="28" r="E867">
        <f>(8-G867)-M867</f>
        <v>8</v>
      </c>
      <c s="10" r="F867">
        <v>8</v>
      </c>
      <c s="21" r="G867">
        <v>0</v>
      </c>
      <c t="str" s="21" r="H867">
        <f>concat("AESbid:",(E867*1000))</f>
        <v>AESbid:8000</v>
      </c>
      <c t="str" s="21" r="I867">
        <f>concat("NYISOsched:",(F867*1000))</f>
        <v>NYISOsched:8000</v>
      </c>
      <c t="s" s="21" r="J867">
        <v>21</v>
      </c>
      <c t="str" s="21" r="K867">
        <f>concat("Planned:",(M867*1000))</f>
        <v>Planned:0</v>
      </c>
      <c t="str" s="5" r="L867">
        <f>concat("Settled:",(O867*1000))</f>
        <v>Settled:8000</v>
      </c>
      <c s="21" r="M867">
        <v>0</v>
      </c>
      <c s="3" r="N867"/>
      <c s="10" r="O867">
        <v>8</v>
      </c>
      <c s="13" r="P867">
        <v>-0.224</v>
      </c>
      <c s="13" r="Q867">
        <v>-8.87</v>
      </c>
      <c s="13" r="R867">
        <v>47.6</v>
      </c>
      <c s="13" r="S867">
        <v>0.08</v>
      </c>
      <c s="11" r="T867">
        <f>IF((O867=0),(W867*8),((R867/O867)*8))</f>
        <v>47.6</v>
      </c>
      <c s="11" r="U867">
        <f>IF((T867=0),0,(R867/T867))</f>
        <v>1</v>
      </c>
      <c s="4" r="V867"/>
      <c s="13" r="W867">
        <v>5.95</v>
      </c>
      <c s="24" r="X867">
        <v>0.458</v>
      </c>
    </row>
    <row r="868">
      <c s="16" r="A868">
        <v>40761.0833333333</v>
      </c>
      <c s="6" r="B868">
        <f>A868+time(5,0,0)</f>
        <v>40761.2916666667</v>
      </c>
      <c s="19" r="C868">
        <f>date(year(B868),month(B868),day(B868))</f>
        <v>40761</v>
      </c>
      <c s="17" r="D868">
        <f>hour(B868)</f>
        <v>7</v>
      </c>
      <c s="28" r="E868">
        <f>(8-G868)-M868</f>
        <v>8</v>
      </c>
      <c s="10" r="F868">
        <v>8</v>
      </c>
      <c s="21" r="G868">
        <v>0</v>
      </c>
      <c t="str" s="21" r="H868">
        <f>concat("AESbid:",(E868*1000))</f>
        <v>AESbid:8000</v>
      </c>
      <c t="str" s="21" r="I868">
        <f>concat("NYISOsched:",(F868*1000))</f>
        <v>NYISOsched:8000</v>
      </c>
      <c t="s" s="21" r="J868">
        <v>21</v>
      </c>
      <c t="str" s="21" r="K868">
        <f>concat("Planned:",(M868*1000))</f>
        <v>Planned:0</v>
      </c>
      <c t="str" s="5" r="L868">
        <f>concat("Settled:",(O868*1000))</f>
        <v>Settled:8000</v>
      </c>
      <c s="21" r="M868">
        <v>0</v>
      </c>
      <c s="3" r="N868"/>
      <c s="10" r="O868">
        <v>8</v>
      </c>
      <c s="13" r="P868">
        <v>-0.298</v>
      </c>
      <c s="13" r="Q868">
        <v>-13.21</v>
      </c>
      <c s="13" r="R868">
        <v>47.6</v>
      </c>
      <c s="13" r="S868">
        <v>0.14</v>
      </c>
      <c s="11" r="T868">
        <f>IF((O868=0),(W868*8),((R868/O868)*8))</f>
        <v>47.6</v>
      </c>
      <c s="11" r="U868">
        <f>IF((T868=0),0,(R868/T868))</f>
        <v>1</v>
      </c>
      <c s="4" r="V868"/>
      <c s="13" r="W868">
        <v>5.95</v>
      </c>
      <c s="24" r="X868">
        <v>0.78</v>
      </c>
    </row>
    <row r="869">
      <c s="16" r="A869">
        <v>40761.125</v>
      </c>
      <c s="6" r="B869">
        <f>A869+time(5,0,0)</f>
        <v>40761.3333333333</v>
      </c>
      <c s="19" r="C869">
        <f>date(year(B869),month(B869),day(B869))</f>
        <v>40761</v>
      </c>
      <c s="17" r="D869">
        <f>hour(B869)</f>
        <v>8</v>
      </c>
      <c s="28" r="E869">
        <f>(8-G869)-M869</f>
        <v>8</v>
      </c>
      <c s="10" r="F869">
        <v>8</v>
      </c>
      <c s="21" r="G869">
        <v>0</v>
      </c>
      <c t="str" s="21" r="H869">
        <f>concat("AESbid:",(E869*1000))</f>
        <v>AESbid:8000</v>
      </c>
      <c t="str" s="21" r="I869">
        <f>concat("NYISOsched:",(F869*1000))</f>
        <v>NYISOsched:8000</v>
      </c>
      <c t="s" s="21" r="J869">
        <v>21</v>
      </c>
      <c t="str" s="21" r="K869">
        <f>concat("Planned:",(M869*1000))</f>
        <v>Planned:0</v>
      </c>
      <c t="str" s="5" r="L869">
        <f>concat("Settled:",(O869*1000))</f>
        <v>Settled:8000</v>
      </c>
      <c s="21" r="M869">
        <v>0</v>
      </c>
      <c s="3" r="N869"/>
      <c s="10" r="O869">
        <v>8</v>
      </c>
      <c s="13" r="P869">
        <v>-0.07</v>
      </c>
      <c s="13" r="Q869">
        <v>-2.98</v>
      </c>
      <c s="13" r="R869">
        <v>47.6</v>
      </c>
      <c s="13" r="S869">
        <v>0.08</v>
      </c>
      <c s="11" r="T869">
        <f>IF((O869=0),(W869*8),((R869/O869)*8))</f>
        <v>47.6</v>
      </c>
      <c s="11" r="U869">
        <f>IF((T869=0),0,(R869/T869))</f>
        <v>1</v>
      </c>
      <c s="4" r="V869"/>
      <c s="13" r="W869">
        <v>5.95</v>
      </c>
      <c s="24" r="X869">
        <v>0.463</v>
      </c>
    </row>
    <row r="870">
      <c s="16" r="A870">
        <v>40761.1666666667</v>
      </c>
      <c s="6" r="B870">
        <f>A870+time(5,0,0)</f>
        <v>40761.375</v>
      </c>
      <c s="19" r="C870">
        <f>date(year(B870),month(B870),day(B870))</f>
        <v>40761</v>
      </c>
      <c s="17" r="D870">
        <f>hour(B870)</f>
        <v>9</v>
      </c>
      <c s="28" r="E870">
        <f>(8-G870)-M870</f>
        <v>8</v>
      </c>
      <c s="10" r="F870">
        <v>8</v>
      </c>
      <c s="21" r="G870">
        <v>0</v>
      </c>
      <c t="str" s="21" r="H870">
        <f>concat("AESbid:",(E870*1000))</f>
        <v>AESbid:8000</v>
      </c>
      <c t="str" s="21" r="I870">
        <f>concat("NYISOsched:",(F870*1000))</f>
        <v>NYISOsched:8000</v>
      </c>
      <c t="s" s="21" r="J870">
        <v>21</v>
      </c>
      <c t="str" s="21" r="K870">
        <f>concat("Planned:",(M870*1000))</f>
        <v>Planned:0</v>
      </c>
      <c t="str" s="5" r="L870">
        <f>concat("Settled:",(O870*1000))</f>
        <v>Settled:7991.7</v>
      </c>
      <c s="21" r="M870">
        <v>0</v>
      </c>
      <c s="3" r="N870"/>
      <c s="10" r="O870">
        <v>7.9917</v>
      </c>
      <c s="13" r="P870">
        <v>-0.566</v>
      </c>
      <c s="13" r="Q870">
        <v>-24.67</v>
      </c>
      <c s="13" r="R870">
        <v>47.55</v>
      </c>
      <c s="13" r="S870">
        <v>0.06</v>
      </c>
      <c s="11" r="T870">
        <f>IF((O870=0),(W870*8),((R870/O870)*8))</f>
        <v>47.5993843612748</v>
      </c>
      <c s="11" r="U870">
        <f>IF((T870=0),0,(R870/T870))</f>
        <v>0.9989625</v>
      </c>
      <c s="4" r="V870"/>
      <c s="13" r="W870">
        <v>8.52</v>
      </c>
      <c s="24" r="X870">
        <v>0.36</v>
      </c>
    </row>
    <row r="871">
      <c s="16" r="A871">
        <v>40761.2083333333</v>
      </c>
      <c s="6" r="B871">
        <f>A871+time(5,0,0)</f>
        <v>40761.4166666667</v>
      </c>
      <c s="19" r="C871">
        <f>date(year(B871),month(B871),day(B871))</f>
        <v>40761</v>
      </c>
      <c s="17" r="D871">
        <f>hour(B871)</f>
        <v>10</v>
      </c>
      <c s="28" r="E871">
        <f>(8-G871)-M871</f>
        <v>8</v>
      </c>
      <c s="10" r="F871">
        <v>8</v>
      </c>
      <c s="21" r="G871">
        <v>0</v>
      </c>
      <c t="str" s="21" r="H871">
        <f>concat("AESbid:",(E871*1000))</f>
        <v>AESbid:8000</v>
      </c>
      <c t="str" s="21" r="I871">
        <f>concat("NYISOsched:",(F871*1000))</f>
        <v>NYISOsched:8000</v>
      </c>
      <c t="s" s="21" r="J871">
        <v>21</v>
      </c>
      <c t="str" s="21" r="K871">
        <f>concat("Planned:",(M871*1000))</f>
        <v>Planned:0</v>
      </c>
      <c t="str" s="5" r="L871">
        <f>concat("Settled:",(O871*1000))</f>
        <v>Settled:8000</v>
      </c>
      <c s="21" r="M871">
        <v>0</v>
      </c>
      <c s="3" r="N871"/>
      <c s="10" r="O871">
        <v>8</v>
      </c>
      <c s="13" r="P871">
        <v>-0.302</v>
      </c>
      <c s="13" r="Q871">
        <v>-13.18</v>
      </c>
      <c s="13" r="R871">
        <v>48.97</v>
      </c>
      <c s="13" r="S871">
        <v>0.1</v>
      </c>
      <c s="11" r="T871">
        <f>IF((O871=0),(W871*8),((R871/O871)*8))</f>
        <v>48.97</v>
      </c>
      <c s="11" r="U871">
        <f>IF((T871=0),0,(R871/T871))</f>
        <v>1</v>
      </c>
      <c s="4" r="V871"/>
      <c s="13" r="W871">
        <v>9.09</v>
      </c>
      <c s="24" r="X871">
        <v>0.557</v>
      </c>
    </row>
    <row r="872">
      <c s="16" r="A872">
        <v>40761.25</v>
      </c>
      <c s="6" r="B872">
        <f>A872+time(5,0,0)</f>
        <v>40761.4583333333</v>
      </c>
      <c s="19" r="C872">
        <f>date(year(B872),month(B872),day(B872))</f>
        <v>40761</v>
      </c>
      <c s="17" r="D872">
        <f>hour(B872)</f>
        <v>11</v>
      </c>
      <c s="28" r="E872">
        <f>(8-G872)-M872</f>
        <v>8</v>
      </c>
      <c s="10" r="F872">
        <v>8</v>
      </c>
      <c s="21" r="G872">
        <v>0</v>
      </c>
      <c t="str" s="21" r="H872">
        <f>concat("AESbid:",(E872*1000))</f>
        <v>AESbid:8000</v>
      </c>
      <c t="str" s="21" r="I872">
        <f>concat("NYISOsched:",(F872*1000))</f>
        <v>NYISOsched:8000</v>
      </c>
      <c t="s" s="21" r="J872">
        <v>21</v>
      </c>
      <c t="str" s="21" r="K872">
        <f>concat("Planned:",(M872*1000))</f>
        <v>Planned:0</v>
      </c>
      <c t="str" s="5" r="L872">
        <f>concat("Settled:",(O872*1000))</f>
        <v>Settled:8000</v>
      </c>
      <c s="21" r="M872">
        <v>0</v>
      </c>
      <c s="3" r="N872"/>
      <c s="10" r="O872">
        <v>8</v>
      </c>
      <c s="13" r="P872">
        <v>-0.465</v>
      </c>
      <c s="13" r="Q872">
        <v>-20.92</v>
      </c>
      <c s="13" r="R872">
        <v>64</v>
      </c>
      <c s="13" r="S872">
        <v>0.08</v>
      </c>
      <c s="11" r="T872">
        <f>IF((O872=0),(W872*8),((R872/O872)*8))</f>
        <v>64</v>
      </c>
      <c s="11" r="U872">
        <f>IF((T872=0),0,(R872/T872))</f>
        <v>1</v>
      </c>
      <c s="4" r="V872"/>
      <c s="13" r="W872">
        <v>12.05</v>
      </c>
      <c s="24" r="X872">
        <v>0.454</v>
      </c>
    </row>
    <row r="873">
      <c s="16" r="A873">
        <v>40761.2916666667</v>
      </c>
      <c s="6" r="B873">
        <f>A873+time(5,0,0)</f>
        <v>40761.5</v>
      </c>
      <c s="19" r="C873">
        <f>date(year(B873),month(B873),day(B873))</f>
        <v>40761</v>
      </c>
      <c s="17" r="D873">
        <f>hour(B873)</f>
        <v>12</v>
      </c>
      <c s="28" r="E873">
        <f>(8-G873)-M873</f>
        <v>8</v>
      </c>
      <c s="10" r="F873">
        <v>8</v>
      </c>
      <c s="21" r="G873">
        <v>0</v>
      </c>
      <c t="str" s="21" r="H873">
        <f>concat("AESbid:",(E873*1000))</f>
        <v>AESbid:8000</v>
      </c>
      <c t="str" s="21" r="I873">
        <f>concat("NYISOsched:",(F873*1000))</f>
        <v>NYISOsched:8000</v>
      </c>
      <c t="s" s="21" r="J873">
        <v>21</v>
      </c>
      <c t="str" s="21" r="K873">
        <f>concat("Planned:",(M873*1000))</f>
        <v>Planned:0</v>
      </c>
      <c t="str" s="5" r="L873">
        <f>concat("Settled:",(O873*1000))</f>
        <v>Settled:8000</v>
      </c>
      <c s="21" r="M873">
        <v>0</v>
      </c>
      <c s="3" r="N873"/>
      <c s="10" r="O873">
        <v>8</v>
      </c>
      <c s="13" r="P873">
        <v>0.384</v>
      </c>
      <c s="13" r="Q873">
        <v>16.72</v>
      </c>
      <c s="13" r="R873">
        <v>64</v>
      </c>
      <c s="13" r="S873">
        <v>0.17</v>
      </c>
      <c s="11" r="T873">
        <f>IF((O873=0),(W873*8),((R873/O873)*8))</f>
        <v>64</v>
      </c>
      <c s="11" r="U873">
        <f>IF((T873=0),0,(R873/T873))</f>
        <v>1</v>
      </c>
      <c s="4" r="V873"/>
      <c s="13" r="W873">
        <v>8</v>
      </c>
      <c s="24" r="X873">
        <v>0.95</v>
      </c>
    </row>
    <row r="874">
      <c s="16" r="A874">
        <v>40761.3333333333</v>
      </c>
      <c s="6" r="B874">
        <f>A874+time(5,0,0)</f>
        <v>40761.5416666667</v>
      </c>
      <c s="19" r="C874">
        <f>date(year(B874),month(B874),day(B874))</f>
        <v>40761</v>
      </c>
      <c s="17" r="D874">
        <f>hour(B874)</f>
        <v>13</v>
      </c>
      <c s="28" r="E874">
        <f>(8-G874)-M874</f>
        <v>8</v>
      </c>
      <c s="10" r="F874">
        <v>8</v>
      </c>
      <c s="21" r="G874">
        <v>0</v>
      </c>
      <c t="str" s="21" r="H874">
        <f>concat("AESbid:",(E874*1000))</f>
        <v>AESbid:8000</v>
      </c>
      <c t="str" s="21" r="I874">
        <f>concat("NYISOsched:",(F874*1000))</f>
        <v>NYISOsched:8000</v>
      </c>
      <c t="s" s="21" r="J874">
        <v>21</v>
      </c>
      <c t="str" s="21" r="K874">
        <f>concat("Planned:",(M874*1000))</f>
        <v>Planned:0</v>
      </c>
      <c t="str" s="5" r="L874">
        <f>concat("Settled:",(O874*1000))</f>
        <v>Settled:8000</v>
      </c>
      <c s="21" r="M874">
        <v>0</v>
      </c>
      <c s="3" r="N874"/>
      <c s="10" r="O874">
        <v>8</v>
      </c>
      <c s="13" r="P874">
        <v>-0.279</v>
      </c>
      <c s="13" r="Q874">
        <v>-12.57</v>
      </c>
      <c s="13" r="R874">
        <v>64</v>
      </c>
      <c s="13" r="S874">
        <v>0.09</v>
      </c>
      <c s="11" r="T874">
        <f>IF((O874=0),(W874*8),((R874/O874)*8))</f>
        <v>64</v>
      </c>
      <c s="11" r="U874">
        <f>IF((T874=0),0,(R874/T874))</f>
        <v>1</v>
      </c>
      <c s="4" r="V874"/>
      <c s="13" r="W874">
        <v>8</v>
      </c>
      <c s="24" r="X874">
        <v>0.499</v>
      </c>
    </row>
    <row r="875">
      <c s="16" r="A875">
        <v>40761.375</v>
      </c>
      <c s="6" r="B875">
        <f>A875+time(5,0,0)</f>
        <v>40761.5833333333</v>
      </c>
      <c s="19" r="C875">
        <f>date(year(B875),month(B875),day(B875))</f>
        <v>40761</v>
      </c>
      <c s="17" r="D875">
        <f>hour(B875)</f>
        <v>14</v>
      </c>
      <c s="28" r="E875">
        <f>(8-G875)-M875</f>
        <v>8</v>
      </c>
      <c s="10" r="F875">
        <v>8</v>
      </c>
      <c s="21" r="G875">
        <v>0</v>
      </c>
      <c t="str" s="21" r="H875">
        <f>concat("AESbid:",(E875*1000))</f>
        <v>AESbid:8000</v>
      </c>
      <c t="str" s="21" r="I875">
        <f>concat("NYISOsched:",(F875*1000))</f>
        <v>NYISOsched:8000</v>
      </c>
      <c t="s" s="21" r="J875">
        <v>21</v>
      </c>
      <c t="str" s="21" r="K875">
        <f>concat("Planned:",(M875*1000))</f>
        <v>Planned:0</v>
      </c>
      <c t="str" s="5" r="L875">
        <f>concat("Settled:",(O875*1000))</f>
        <v>Settled:7958.3</v>
      </c>
      <c s="21" r="M875">
        <v>0</v>
      </c>
      <c s="3" r="N875"/>
      <c s="10" r="O875">
        <v>7.9583</v>
      </c>
      <c s="13" r="P875">
        <v>-0.432</v>
      </c>
      <c s="13" r="Q875">
        <v>-26.09</v>
      </c>
      <c s="13" r="R875">
        <v>64.25</v>
      </c>
      <c s="13" r="S875">
        <v>0.04</v>
      </c>
      <c s="11" r="T875">
        <f>IF((O875=0),(W875*8),((R875/O875)*8))</f>
        <v>64.5866579545883</v>
      </c>
      <c s="11" r="U875">
        <f>IF((T875=0),0,(R875/T875))</f>
        <v>0.9947875</v>
      </c>
      <c s="4" r="V875"/>
      <c s="13" r="W875">
        <v>8</v>
      </c>
      <c s="24" r="X875">
        <v>0.235</v>
      </c>
    </row>
    <row r="876">
      <c s="16" r="A876">
        <v>40761.4166666667</v>
      </c>
      <c s="6" r="B876">
        <f>A876+time(5,0,0)</f>
        <v>40761.625</v>
      </c>
      <c s="19" r="C876">
        <f>date(year(B876),month(B876),day(B876))</f>
        <v>40761</v>
      </c>
      <c s="17" r="D876">
        <f>hour(B876)</f>
        <v>15</v>
      </c>
      <c s="28" r="E876">
        <f>(8-G876)-M876</f>
        <v>8</v>
      </c>
      <c s="10" r="F876">
        <v>8</v>
      </c>
      <c s="21" r="G876">
        <v>0</v>
      </c>
      <c t="str" s="21" r="H876">
        <f>concat("AESbid:",(E876*1000))</f>
        <v>AESbid:8000</v>
      </c>
      <c t="str" s="21" r="I876">
        <f>concat("NYISOsched:",(F876*1000))</f>
        <v>NYISOsched:8000</v>
      </c>
      <c t="s" s="21" r="J876">
        <v>21</v>
      </c>
      <c t="str" s="21" r="K876">
        <f>concat("Planned:",(M876*1000))</f>
        <v>Planned:0</v>
      </c>
      <c t="str" s="5" r="L876">
        <f>concat("Settled:",(O876*1000))</f>
        <v>Settled:7991.7</v>
      </c>
      <c s="21" r="M876">
        <v>0</v>
      </c>
      <c s="3" r="N876"/>
      <c s="10" r="O876">
        <v>7.9917</v>
      </c>
      <c s="13" r="P876">
        <v>-0.425</v>
      </c>
      <c s="13" r="Q876">
        <v>-27.64</v>
      </c>
      <c s="13" r="R876">
        <v>115.88</v>
      </c>
      <c s="13" r="S876">
        <v>0.09</v>
      </c>
      <c s="11" r="T876">
        <f>IF((O876=0),(W876*8),((R876/O876)*8))</f>
        <v>116.000350363502</v>
      </c>
      <c s="11" r="U876">
        <f>IF((T876=0),0,(R876/T876))</f>
        <v>0.9989625</v>
      </c>
      <c s="4" r="V876"/>
      <c s="13" r="W876">
        <v>12.5</v>
      </c>
      <c s="24" r="X876">
        <v>0.528</v>
      </c>
    </row>
    <row r="877">
      <c s="16" r="A877">
        <v>40761.4583333333</v>
      </c>
      <c s="6" r="B877">
        <f>A877+time(5,0,0)</f>
        <v>40761.6666666667</v>
      </c>
      <c s="19" r="C877">
        <f>date(year(B877),month(B877),day(B877))</f>
        <v>40761</v>
      </c>
      <c s="17" r="D877">
        <f>hour(B877)</f>
        <v>16</v>
      </c>
      <c s="28" r="E877">
        <f>(8-G877)-M877</f>
        <v>8</v>
      </c>
      <c s="10" r="F877">
        <v>8</v>
      </c>
      <c s="21" r="G877">
        <v>0</v>
      </c>
      <c t="str" s="21" r="H877">
        <f>concat("AESbid:",(E877*1000))</f>
        <v>AESbid:8000</v>
      </c>
      <c t="str" s="21" r="I877">
        <f>concat("NYISOsched:",(F877*1000))</f>
        <v>NYISOsched:8000</v>
      </c>
      <c t="s" s="21" r="J877">
        <v>21</v>
      </c>
      <c t="str" s="21" r="K877">
        <f>concat("Planned:",(M877*1000))</f>
        <v>Planned:0</v>
      </c>
      <c t="str" s="5" r="L877">
        <f>concat("Settled:",(O877*1000))</f>
        <v>Settled:8000</v>
      </c>
      <c s="21" r="M877">
        <v>0</v>
      </c>
      <c s="3" r="N877"/>
      <c s="10" r="O877">
        <v>8</v>
      </c>
      <c s="13" r="P877">
        <v>-0.377</v>
      </c>
      <c s="13" r="Q877">
        <v>-22.07</v>
      </c>
      <c s="13" r="R877">
        <v>103.23</v>
      </c>
      <c s="13" r="S877">
        <v>0.12</v>
      </c>
      <c s="11" r="T877">
        <f>IF((O877=0),(W877*8),((R877/O877)*8))</f>
        <v>103.23</v>
      </c>
      <c s="11" r="U877">
        <f>IF((T877=0),0,(R877/T877))</f>
        <v>1</v>
      </c>
      <c s="4" r="V877"/>
      <c s="13" r="W877">
        <v>12.5</v>
      </c>
      <c s="24" r="X877">
        <v>0.662</v>
      </c>
    </row>
    <row r="878">
      <c s="16" r="A878">
        <v>40761.5</v>
      </c>
      <c s="6" r="B878">
        <f>A878+time(5,0,0)</f>
        <v>40761.7083333333</v>
      </c>
      <c s="19" r="C878">
        <f>date(year(B878),month(B878),day(B878))</f>
        <v>40761</v>
      </c>
      <c s="17" r="D878">
        <f>hour(B878)</f>
        <v>17</v>
      </c>
      <c s="28" r="E878">
        <f>(8-G878)-M878</f>
        <v>8</v>
      </c>
      <c s="10" r="F878">
        <v>8</v>
      </c>
      <c s="21" r="G878">
        <v>0</v>
      </c>
      <c t="str" s="21" r="H878">
        <f>concat("AESbid:",(E878*1000))</f>
        <v>AESbid:8000</v>
      </c>
      <c t="str" s="21" r="I878">
        <f>concat("NYISOsched:",(F878*1000))</f>
        <v>NYISOsched:8000</v>
      </c>
      <c t="s" s="21" r="J878">
        <v>21</v>
      </c>
      <c t="str" s="21" r="K878">
        <f>concat("Planned:",(M878*1000))</f>
        <v>Planned:0</v>
      </c>
      <c t="str" s="5" r="L878">
        <f>concat("Settled:",(O878*1000))</f>
        <v>Settled:8000</v>
      </c>
      <c s="21" r="M878">
        <v>0</v>
      </c>
      <c s="3" r="N878"/>
      <c s="10" r="O878">
        <v>8</v>
      </c>
      <c s="13" r="P878">
        <v>-0.002</v>
      </c>
      <c s="13" r="Q878">
        <v>-0.11</v>
      </c>
      <c s="13" r="R878">
        <v>100</v>
      </c>
      <c s="13" r="S878">
        <v>0.1</v>
      </c>
      <c s="11" r="T878">
        <f>IF((O878=0),(W878*8),((R878/O878)*8))</f>
        <v>100</v>
      </c>
      <c s="11" r="U878">
        <f>IF((T878=0),0,(R878/T878))</f>
        <v>1</v>
      </c>
      <c s="4" r="V878"/>
      <c s="13" r="W878">
        <v>12.5</v>
      </c>
      <c s="24" r="X878">
        <v>0.55</v>
      </c>
    </row>
    <row r="879">
      <c s="16" r="A879">
        <v>40761.5416666667</v>
      </c>
      <c s="6" r="B879">
        <f>A879+time(5,0,0)</f>
        <v>40761.75</v>
      </c>
      <c s="19" r="C879">
        <f>date(year(B879),month(B879),day(B879))</f>
        <v>40761</v>
      </c>
      <c s="17" r="D879">
        <f>hour(B879)</f>
        <v>18</v>
      </c>
      <c s="28" r="E879">
        <f>(8-G879)-M879</f>
        <v>8</v>
      </c>
      <c s="10" r="F879">
        <v>8</v>
      </c>
      <c s="21" r="G879">
        <v>0</v>
      </c>
      <c t="str" s="21" r="H879">
        <f>concat("AESbid:",(E879*1000))</f>
        <v>AESbid:8000</v>
      </c>
      <c t="str" s="21" r="I879">
        <f>concat("NYISOsched:",(F879*1000))</f>
        <v>NYISOsched:8000</v>
      </c>
      <c t="s" s="21" r="J879">
        <v>21</v>
      </c>
      <c t="str" s="21" r="K879">
        <f>concat("Planned:",(M879*1000))</f>
        <v>Planned:0</v>
      </c>
      <c t="str" s="5" r="L879">
        <f>concat("Settled:",(O879*1000))</f>
        <v>Settled:7983.3</v>
      </c>
      <c s="21" r="M879">
        <v>0</v>
      </c>
      <c s="3" r="N879"/>
      <c s="10" r="O879">
        <v>7.9833</v>
      </c>
      <c s="13" r="P879">
        <v>-0.338</v>
      </c>
      <c s="13" r="Q879">
        <v>-30.13</v>
      </c>
      <c s="13" r="R879">
        <v>259.81</v>
      </c>
      <c s="13" r="S879">
        <v>0.08</v>
      </c>
      <c s="11" r="T879">
        <f>IF((O879=0),(W879*8),((R879/O879)*8))</f>
        <v>260.353487906004</v>
      </c>
      <c s="11" r="U879">
        <f>IF((T879=0),0,(R879/T879))</f>
        <v>0.9979125</v>
      </c>
      <c s="4" r="V879"/>
      <c s="13" r="W879">
        <v>12.5</v>
      </c>
      <c s="24" r="X879">
        <v>0.468</v>
      </c>
    </row>
    <row r="880">
      <c s="16" r="A880">
        <v>40761.5833333333</v>
      </c>
      <c s="6" r="B880">
        <f>A880+time(5,0,0)</f>
        <v>40761.7916666667</v>
      </c>
      <c s="19" r="C880">
        <f>date(year(B880),month(B880),day(B880))</f>
        <v>40761</v>
      </c>
      <c s="17" r="D880">
        <f>hour(B880)</f>
        <v>19</v>
      </c>
      <c s="28" r="E880">
        <f>(8-G880)-M880</f>
        <v>8</v>
      </c>
      <c s="10" r="F880">
        <v>8</v>
      </c>
      <c s="21" r="G880">
        <v>0</v>
      </c>
      <c t="str" s="21" r="H880">
        <f>concat("AESbid:",(E880*1000))</f>
        <v>AESbid:8000</v>
      </c>
      <c t="str" s="21" r="I880">
        <f>concat("NYISOsched:",(F880*1000))</f>
        <v>NYISOsched:8000</v>
      </c>
      <c t="s" s="21" r="J880">
        <v>21</v>
      </c>
      <c t="str" s="21" r="K880">
        <f>concat("Planned:",(M880*1000))</f>
        <v>Planned:0</v>
      </c>
      <c t="str" s="5" r="L880">
        <f>concat("Settled:",(O880*1000))</f>
        <v>Settled:7991.7</v>
      </c>
      <c s="21" r="M880">
        <v>0</v>
      </c>
      <c s="3" r="N880"/>
      <c s="10" r="O880">
        <v>7.9917</v>
      </c>
      <c s="13" r="P880">
        <v>-0.984</v>
      </c>
      <c s="13" r="Q880">
        <v>-88.56</v>
      </c>
      <c s="13" r="R880">
        <v>292.09</v>
      </c>
      <c s="13" r="S880">
        <v>0.03</v>
      </c>
      <c s="11" r="T880">
        <f>IF((O880=0),(W880*8),((R880/O880)*8))</f>
        <v>292.393358109038</v>
      </c>
      <c s="11" r="U880">
        <f>IF((T880=0),0,(R880/T880))</f>
        <v>0.9989625</v>
      </c>
      <c s="4" r="V880"/>
      <c s="13" r="W880">
        <v>12.5</v>
      </c>
      <c s="24" r="X880">
        <v>0.156</v>
      </c>
    </row>
    <row r="881">
      <c s="16" r="A881">
        <v>40761.625</v>
      </c>
      <c s="6" r="B881">
        <f>A881+time(5,0,0)</f>
        <v>40761.8333333333</v>
      </c>
      <c s="19" r="C881">
        <f>date(year(B881),month(B881),day(B881))</f>
        <v>40761</v>
      </c>
      <c s="17" r="D881">
        <f>hour(B881)</f>
        <v>20</v>
      </c>
      <c s="28" r="E881">
        <f>(8-G881)-M881</f>
        <v>8</v>
      </c>
      <c s="10" r="F881">
        <v>8</v>
      </c>
      <c s="21" r="G881">
        <v>0</v>
      </c>
      <c t="str" s="21" r="H881">
        <f>concat("AESbid:",(E881*1000))</f>
        <v>AESbid:8000</v>
      </c>
      <c t="str" s="21" r="I881">
        <f>concat("NYISOsched:",(F881*1000))</f>
        <v>NYISOsched:8000</v>
      </c>
      <c t="s" s="21" r="J881">
        <v>21</v>
      </c>
      <c t="str" s="21" r="K881">
        <f>concat("Planned:",(M881*1000))</f>
        <v>Planned:0</v>
      </c>
      <c t="str" s="5" r="L881">
        <f>concat("Settled:",(O881*1000))</f>
        <v>Settled:8000</v>
      </c>
      <c s="21" r="M881">
        <v>0</v>
      </c>
      <c s="3" r="N881"/>
      <c s="10" r="O881">
        <v>8</v>
      </c>
      <c s="13" r="P881">
        <v>0.027</v>
      </c>
      <c s="13" r="Q881">
        <v>2</v>
      </c>
      <c s="13" r="R881">
        <v>181.89</v>
      </c>
      <c s="13" r="S881">
        <v>0.1</v>
      </c>
      <c s="11" r="T881">
        <f>IF((O881=0),(W881*8),((R881/O881)*8))</f>
        <v>181.89</v>
      </c>
      <c s="11" r="U881">
        <f>IF((T881=0),0,(R881/T881))</f>
        <v>1</v>
      </c>
      <c s="4" r="V881"/>
      <c s="13" r="W881">
        <v>12.5</v>
      </c>
      <c s="24" r="X881">
        <v>0.569</v>
      </c>
    </row>
    <row r="882">
      <c s="16" r="A882">
        <v>40761.6666666667</v>
      </c>
      <c s="6" r="B882">
        <f>A882+time(5,0,0)</f>
        <v>40761.875</v>
      </c>
      <c s="19" r="C882">
        <f>date(year(B882),month(B882),day(B882))</f>
        <v>40761</v>
      </c>
      <c s="17" r="D882">
        <f>hour(B882)</f>
        <v>21</v>
      </c>
      <c s="28" r="E882">
        <f>(8-G882)-M882</f>
        <v>8</v>
      </c>
      <c s="10" r="F882">
        <v>8</v>
      </c>
      <c s="21" r="G882">
        <v>0</v>
      </c>
      <c t="str" s="21" r="H882">
        <f>concat("AESbid:",(E882*1000))</f>
        <v>AESbid:8000</v>
      </c>
      <c t="str" s="21" r="I882">
        <f>concat("NYISOsched:",(F882*1000))</f>
        <v>NYISOsched:8000</v>
      </c>
      <c t="s" s="21" r="J882">
        <v>21</v>
      </c>
      <c t="str" s="21" r="K882">
        <f>concat("Planned:",(M882*1000))</f>
        <v>Planned:0</v>
      </c>
      <c t="str" s="5" r="L882">
        <f>concat("Settled:",(O882*1000))</f>
        <v>Settled:8000</v>
      </c>
      <c s="21" r="M882">
        <v>0</v>
      </c>
      <c s="3" r="N882"/>
      <c s="10" r="O882">
        <v>8</v>
      </c>
      <c s="13" r="P882">
        <v>-0.391</v>
      </c>
      <c s="13" r="Q882">
        <v>-34.11</v>
      </c>
      <c s="13" r="R882">
        <v>265.43</v>
      </c>
      <c s="13" r="S882">
        <v>0.07</v>
      </c>
      <c s="11" r="T882">
        <f>IF((O882=0),(W882*8),((R882/O882)*8))</f>
        <v>265.43</v>
      </c>
      <c s="11" r="U882">
        <f>IF((T882=0),0,(R882/T882))</f>
        <v>1</v>
      </c>
      <c s="4" r="V882"/>
      <c s="13" r="W882">
        <v>12.5</v>
      </c>
      <c s="24" r="X882">
        <v>0.382</v>
      </c>
    </row>
    <row r="883">
      <c s="16" r="A883">
        <v>40761.7083333333</v>
      </c>
      <c s="6" r="B883">
        <f>A883+time(5,0,0)</f>
        <v>40761.9166666667</v>
      </c>
      <c s="19" r="C883">
        <f>date(year(B883),month(B883),day(B883))</f>
        <v>40761</v>
      </c>
      <c s="17" r="D883">
        <f>hour(B883)</f>
        <v>22</v>
      </c>
      <c s="28" r="E883">
        <f>(8-G883)-M883</f>
        <v>8</v>
      </c>
      <c s="10" r="F883">
        <v>8</v>
      </c>
      <c s="21" r="G883">
        <v>0</v>
      </c>
      <c t="str" s="21" r="H883">
        <f>concat("AESbid:",(E883*1000))</f>
        <v>AESbid:8000</v>
      </c>
      <c t="str" s="21" r="I883">
        <f>concat("NYISOsched:",(F883*1000))</f>
        <v>NYISOsched:8000</v>
      </c>
      <c t="s" s="21" r="J883">
        <v>21</v>
      </c>
      <c t="str" s="21" r="K883">
        <f>concat("Planned:",(M883*1000))</f>
        <v>Planned:0</v>
      </c>
      <c t="str" s="5" r="L883">
        <f>concat("Settled:",(O883*1000))</f>
        <v>Settled:8000</v>
      </c>
      <c s="21" r="M883">
        <v>0</v>
      </c>
      <c s="3" r="N883"/>
      <c s="10" r="O883">
        <v>8</v>
      </c>
      <c s="13" r="P883">
        <v>-0.338</v>
      </c>
      <c s="13" r="Q883">
        <v>-20.23</v>
      </c>
      <c s="13" r="R883">
        <v>125.2</v>
      </c>
      <c s="13" r="S883">
        <v>0.09</v>
      </c>
      <c s="11" r="T883">
        <f>IF((O883=0),(W883*8),((R883/O883)*8))</f>
        <v>125.2</v>
      </c>
      <c s="11" r="U883">
        <f>IF((T883=0),0,(R883/T883))</f>
        <v>1</v>
      </c>
      <c s="4" r="V883"/>
      <c s="13" r="W883">
        <v>12.5</v>
      </c>
      <c s="24" r="X883">
        <v>0.516</v>
      </c>
    </row>
    <row r="884">
      <c s="16" r="A884">
        <v>40761.75</v>
      </c>
      <c s="6" r="B884">
        <f>A884+time(5,0,0)</f>
        <v>40761.9583333333</v>
      </c>
      <c s="19" r="C884">
        <f>date(year(B884),month(B884),day(B884))</f>
        <v>40761</v>
      </c>
      <c s="17" r="D884">
        <f>hour(B884)</f>
        <v>23</v>
      </c>
      <c s="28" r="E884">
        <f>(8-G884)-M884</f>
        <v>8</v>
      </c>
      <c s="10" r="F884">
        <v>8</v>
      </c>
      <c s="21" r="G884">
        <v>0</v>
      </c>
      <c t="str" s="21" r="H884">
        <f>concat("AESbid:",(E884*1000))</f>
        <v>AESbid:8000</v>
      </c>
      <c t="str" s="21" r="I884">
        <f>concat("NYISOsched:",(F884*1000))</f>
        <v>NYISOsched:8000</v>
      </c>
      <c t="s" s="21" r="J884">
        <v>21</v>
      </c>
      <c t="str" s="21" r="K884">
        <f>concat("Planned:",(M884*1000))</f>
        <v>Planned:0</v>
      </c>
      <c t="str" s="5" r="L884">
        <f>concat("Settled:",(O884*1000))</f>
        <v>Settled:8000</v>
      </c>
      <c s="21" r="M884">
        <v>0</v>
      </c>
      <c s="3" r="N884"/>
      <c s="10" r="O884">
        <v>8</v>
      </c>
      <c s="13" r="P884">
        <v>-0.259</v>
      </c>
      <c s="13" r="Q884">
        <v>-14.68</v>
      </c>
      <c s="13" r="R884">
        <v>143.13</v>
      </c>
      <c s="13" r="S884">
        <v>0.06</v>
      </c>
      <c s="11" r="T884">
        <f>IF((O884=0),(W884*8),((R884/O884)*8))</f>
        <v>143.13</v>
      </c>
      <c s="11" r="U884">
        <f>IF((T884=0),0,(R884/T884))</f>
        <v>1</v>
      </c>
      <c s="4" r="V884"/>
      <c s="13" r="W884">
        <v>12.5</v>
      </c>
      <c s="24" r="X884">
        <v>0.372</v>
      </c>
    </row>
    <row r="885">
      <c s="16" r="A885">
        <v>40761.7916666667</v>
      </c>
      <c s="19" r="B885">
        <f>A885+time(5,0,0)</f>
        <v>40762</v>
      </c>
      <c s="19" r="C885">
        <f>date(year(B885),month(B885),day(B885))</f>
        <v>40762</v>
      </c>
      <c s="17" r="D885">
        <f>hour(B885)</f>
        <v>0</v>
      </c>
      <c s="28" r="E885">
        <f>(8-G885)-M885</f>
        <v>8</v>
      </c>
      <c s="10" r="F885">
        <v>8</v>
      </c>
      <c s="21" r="G885">
        <v>0</v>
      </c>
      <c t="str" s="21" r="H885">
        <f>concat("AESbid:",(E885*1000))</f>
        <v>AESbid:8000</v>
      </c>
      <c t="str" s="21" r="I885">
        <f>concat("NYISOsched:",(F885*1000))</f>
        <v>NYISOsched:8000</v>
      </c>
      <c t="s" s="21" r="J885">
        <v>21</v>
      </c>
      <c t="str" s="21" r="K885">
        <f>concat("Planned:",(M885*1000))</f>
        <v>Planned:0</v>
      </c>
      <c t="str" s="5" r="L885">
        <f>concat("Settled:",(O885*1000))</f>
        <v>Settled:8000</v>
      </c>
      <c s="21" r="M885">
        <v>0</v>
      </c>
      <c s="3" r="N885"/>
      <c s="10" r="O885">
        <v>8</v>
      </c>
      <c s="13" r="P885">
        <v>-0.302</v>
      </c>
      <c s="13" r="Q885">
        <v>-17.51</v>
      </c>
      <c s="13" r="R885">
        <v>100</v>
      </c>
      <c s="13" r="S885">
        <v>0.09</v>
      </c>
      <c s="11" r="T885">
        <f>IF((O885=0),(W885*8),((R885/O885)*8))</f>
        <v>100</v>
      </c>
      <c s="11" r="U885">
        <f>IF((T885=0),0,(R885/T885))</f>
        <v>1</v>
      </c>
      <c s="4" r="V885"/>
      <c s="13" r="W885">
        <v>12.5</v>
      </c>
      <c s="24" r="X885">
        <v>0.528</v>
      </c>
    </row>
    <row r="886">
      <c s="16" r="A886">
        <v>40761.8333333333</v>
      </c>
      <c s="6" r="B886">
        <f>A886+time(5,0,0)</f>
        <v>40762.0416666667</v>
      </c>
      <c s="19" r="C886">
        <f>date(year(B886),month(B886),day(B886))</f>
        <v>40762</v>
      </c>
      <c s="17" r="D886">
        <f>hour(B886)</f>
        <v>1</v>
      </c>
      <c s="28" r="E886">
        <f>(8-G886)-M886</f>
        <v>8</v>
      </c>
      <c s="10" r="F886">
        <v>8</v>
      </c>
      <c s="21" r="G886">
        <v>0</v>
      </c>
      <c t="str" s="21" r="H886">
        <f>concat("AESbid:",(E886*1000))</f>
        <v>AESbid:8000</v>
      </c>
      <c t="str" s="21" r="I886">
        <f>concat("NYISOsched:",(F886*1000))</f>
        <v>NYISOsched:8000</v>
      </c>
      <c t="s" s="21" r="J886">
        <v>21</v>
      </c>
      <c t="str" s="21" r="K886">
        <f>concat("Planned:",(M886*1000))</f>
        <v>Planned:0</v>
      </c>
      <c t="str" s="5" r="L886">
        <f>concat("Settled:",(O886*1000))</f>
        <v>Settled:8000</v>
      </c>
      <c s="21" r="M886">
        <v>0</v>
      </c>
      <c s="3" r="N886"/>
      <c s="10" r="O886">
        <v>8</v>
      </c>
      <c s="13" r="P886">
        <v>0.161</v>
      </c>
      <c s="13" r="Q886">
        <v>9.81</v>
      </c>
      <c s="13" r="R886">
        <v>117.55</v>
      </c>
      <c s="13" r="S886">
        <v>0.11</v>
      </c>
      <c s="11" r="T886">
        <f>IF((O886=0),(W886*8),((R886/O886)*8))</f>
        <v>117.55</v>
      </c>
      <c s="11" r="U886">
        <f>IF((T886=0),0,(R886/T886))</f>
        <v>1</v>
      </c>
      <c s="4" r="V886"/>
      <c s="13" r="W886">
        <v>12.5</v>
      </c>
      <c s="24" r="X886">
        <v>0.619</v>
      </c>
    </row>
    <row r="887">
      <c s="16" r="A887">
        <v>40761.875</v>
      </c>
      <c s="6" r="B887">
        <f>A887+time(5,0,0)</f>
        <v>40762.0833333333</v>
      </c>
      <c s="19" r="C887">
        <f>date(year(B887),month(B887),day(B887))</f>
        <v>40762</v>
      </c>
      <c s="17" r="D887">
        <f>hour(B887)</f>
        <v>2</v>
      </c>
      <c s="28" r="E887">
        <f>(8-G887)-M887</f>
        <v>8</v>
      </c>
      <c s="10" r="F887">
        <v>8</v>
      </c>
      <c s="21" r="G887">
        <v>0</v>
      </c>
      <c t="str" s="21" r="H887">
        <f>concat("AESbid:",(E887*1000))</f>
        <v>AESbid:8000</v>
      </c>
      <c t="str" s="21" r="I887">
        <f>concat("NYISOsched:",(F887*1000))</f>
        <v>NYISOsched:8000</v>
      </c>
      <c t="s" s="21" r="J887">
        <v>21</v>
      </c>
      <c t="str" s="21" r="K887">
        <f>concat("Planned:",(M887*1000))</f>
        <v>Planned:0</v>
      </c>
      <c t="str" s="5" r="L887">
        <f>concat("Settled:",(O887*1000))</f>
        <v>Settled:8000</v>
      </c>
      <c s="21" r="M887">
        <v>0</v>
      </c>
      <c s="3" r="N887"/>
      <c s="10" r="O887">
        <v>8</v>
      </c>
      <c s="13" r="P887">
        <v>-1.011</v>
      </c>
      <c s="13" r="Q887">
        <v>-55.7</v>
      </c>
      <c s="13" r="R887">
        <v>87.13</v>
      </c>
      <c s="13" r="S887">
        <v>0.02</v>
      </c>
      <c s="11" r="T887">
        <f>IF((O887=0),(W887*8),((R887/O887)*8))</f>
        <v>87.13</v>
      </c>
      <c s="11" r="U887">
        <f>IF((T887=0),0,(R887/T887))</f>
        <v>1</v>
      </c>
      <c s="4" r="V887"/>
      <c s="13" r="W887">
        <v>8.13</v>
      </c>
      <c s="24" r="X887">
        <v>0.139</v>
      </c>
    </row>
    <row r="888">
      <c s="16" r="A888">
        <v>40761.9166666667</v>
      </c>
      <c s="6" r="B888">
        <f>A888+time(5,0,0)</f>
        <v>40762.125</v>
      </c>
      <c s="19" r="C888">
        <f>date(year(B888),month(B888),day(B888))</f>
        <v>40762</v>
      </c>
      <c s="17" r="D888">
        <f>hour(B888)</f>
        <v>3</v>
      </c>
      <c s="28" r="E888">
        <f>(8-G888)-M888</f>
        <v>8</v>
      </c>
      <c s="10" r="F888">
        <v>8</v>
      </c>
      <c s="21" r="G888">
        <v>0</v>
      </c>
      <c t="str" s="21" r="H888">
        <f>concat("AESbid:",(E888*1000))</f>
        <v>AESbid:8000</v>
      </c>
      <c t="str" s="21" r="I888">
        <f>concat("NYISOsched:",(F888*1000))</f>
        <v>NYISOsched:8000</v>
      </c>
      <c t="s" s="21" r="J888">
        <v>21</v>
      </c>
      <c t="str" s="21" r="K888">
        <f>concat("Planned:",(M888*1000))</f>
        <v>Planned:0</v>
      </c>
      <c t="str" s="5" r="L888">
        <f>concat("Settled:",(O888*1000))</f>
        <v>Settled:8000</v>
      </c>
      <c s="21" r="M888">
        <v>0</v>
      </c>
      <c s="3" r="N888"/>
      <c s="10" r="O888">
        <v>8</v>
      </c>
      <c s="13" r="P888">
        <v>0.005</v>
      </c>
      <c s="13" r="Q888">
        <v>0.32</v>
      </c>
      <c s="13" r="R888">
        <v>183.95</v>
      </c>
      <c s="13" r="S888">
        <v>0.12</v>
      </c>
      <c s="11" r="T888">
        <f>IF((O888=0),(W888*8),((R888/O888)*8))</f>
        <v>183.95</v>
      </c>
      <c s="11" r="U888">
        <f>IF((T888=0),0,(R888/T888))</f>
        <v>1</v>
      </c>
      <c s="4" r="V888"/>
      <c s="13" r="W888">
        <v>8</v>
      </c>
      <c s="24" r="X888">
        <v>0.672</v>
      </c>
    </row>
    <row r="889">
      <c s="16" r="A889">
        <v>40761.9583333333</v>
      </c>
      <c s="6" r="B889">
        <f>A889+time(5,0,0)</f>
        <v>40762.1666666667</v>
      </c>
      <c s="19" r="C889">
        <f>date(year(B889),month(B889),day(B889))</f>
        <v>40762</v>
      </c>
      <c s="17" r="D889">
        <f>hour(B889)</f>
        <v>4</v>
      </c>
      <c s="28" r="E889">
        <f>(8-G889)-M889</f>
        <v>8</v>
      </c>
      <c s="10" r="F889">
        <v>8</v>
      </c>
      <c s="21" r="G889">
        <v>0</v>
      </c>
      <c t="str" s="21" r="H889">
        <f>concat("AESbid:",(E889*1000))</f>
        <v>AESbid:8000</v>
      </c>
      <c t="str" s="21" r="I889">
        <f>concat("NYISOsched:",(F889*1000))</f>
        <v>NYISOsched:8000</v>
      </c>
      <c t="s" s="21" r="J889">
        <v>21</v>
      </c>
      <c t="str" s="21" r="K889">
        <f>concat("Planned:",(M889*1000))</f>
        <v>Planned:0</v>
      </c>
      <c t="str" s="5" r="L889">
        <f>concat("Settled:",(O889*1000))</f>
        <v>Settled:8000</v>
      </c>
      <c s="21" r="M889">
        <v>0</v>
      </c>
      <c s="3" r="N889"/>
      <c s="10" r="O889">
        <v>8</v>
      </c>
      <c s="13" r="P889">
        <v>-0.595</v>
      </c>
      <c s="13" r="Q889">
        <v>-29.97</v>
      </c>
      <c s="13" r="R889">
        <v>70.33</v>
      </c>
      <c s="13" r="S889">
        <v>0.08</v>
      </c>
      <c s="11" r="T889">
        <f>IF((O889=0),(W889*8),((R889/O889)*8))</f>
        <v>70.33</v>
      </c>
      <c s="11" r="U889">
        <f>IF((T889=0),0,(R889/T889))</f>
        <v>1</v>
      </c>
      <c s="4" r="V889"/>
      <c s="13" r="W889">
        <v>8</v>
      </c>
      <c s="24" r="X889">
        <v>0.466</v>
      </c>
    </row>
    <row r="890">
      <c s="16" r="A890">
        <v>40762</v>
      </c>
      <c s="6" r="B890">
        <f>A890+time(5,0,0)</f>
        <v>40762.2083333333</v>
      </c>
      <c s="19" r="C890">
        <f>date(year(B890),month(B890),day(B890))</f>
        <v>40762</v>
      </c>
      <c s="17" r="D890">
        <f>hour(B890)</f>
        <v>5</v>
      </c>
      <c s="28" r="E890">
        <f>(8-G890)-M890</f>
        <v>8</v>
      </c>
      <c s="10" r="F890">
        <v>8</v>
      </c>
      <c s="21" r="G890">
        <v>0</v>
      </c>
      <c t="str" s="21" r="H890">
        <f>concat("AESbid:",(E890*1000))</f>
        <v>AESbid:8000</v>
      </c>
      <c t="str" s="21" r="I890">
        <f>concat("NYISOsched:",(F890*1000))</f>
        <v>NYISOsched:8000</v>
      </c>
      <c t="s" s="21" r="J890">
        <v>21</v>
      </c>
      <c t="str" s="21" r="K890">
        <f>concat("Planned:",(M890*1000))</f>
        <v>Planned:0</v>
      </c>
      <c t="str" s="5" r="L890">
        <f>concat("Settled:",(O890*1000))</f>
        <v>Settled:8000</v>
      </c>
      <c s="21" r="M890">
        <v>0</v>
      </c>
      <c s="3" r="N890"/>
      <c s="10" r="O890">
        <v>8</v>
      </c>
      <c s="13" r="P890">
        <v>-0.18</v>
      </c>
      <c s="13" r="Q890">
        <v>-9</v>
      </c>
      <c s="13" r="R890">
        <v>47.6</v>
      </c>
      <c s="13" r="S890">
        <v>0.14</v>
      </c>
      <c s="11" r="T890">
        <f>IF((O890=0),(W890*8),((R890/O890)*8))</f>
        <v>47.6</v>
      </c>
      <c s="11" r="U890">
        <f>IF((T890=0),0,(R890/T890))</f>
        <v>1</v>
      </c>
      <c s="4" r="V890"/>
      <c s="13" r="W890">
        <v>5.95</v>
      </c>
      <c s="24" r="X890">
        <v>0.799</v>
      </c>
    </row>
    <row r="891">
      <c s="16" r="A891">
        <v>40762.0416666667</v>
      </c>
      <c s="6" r="B891">
        <f>A891+time(5,0,0)</f>
        <v>40762.25</v>
      </c>
      <c s="19" r="C891">
        <f>date(year(B891),month(B891),day(B891))</f>
        <v>40762</v>
      </c>
      <c s="17" r="D891">
        <f>hour(B891)</f>
        <v>6</v>
      </c>
      <c s="28" r="E891">
        <f>(8-G891)-M891</f>
        <v>8</v>
      </c>
      <c s="10" r="F891">
        <v>8</v>
      </c>
      <c s="21" r="G891">
        <v>0</v>
      </c>
      <c t="str" s="21" r="H891">
        <f>concat("AESbid:",(E891*1000))</f>
        <v>AESbid:8000</v>
      </c>
      <c t="str" s="21" r="I891">
        <f>concat("NYISOsched:",(F891*1000))</f>
        <v>NYISOsched:8000</v>
      </c>
      <c t="s" s="21" r="J891">
        <v>21</v>
      </c>
      <c t="str" s="21" r="K891">
        <f>concat("Planned:",(M891*1000))</f>
        <v>Planned:0</v>
      </c>
      <c t="str" s="5" r="L891">
        <f>concat("Settled:",(O891*1000))</f>
        <v>Settled:8000</v>
      </c>
      <c s="21" r="M891">
        <v>0</v>
      </c>
      <c s="3" r="N891"/>
      <c s="10" r="O891">
        <v>8</v>
      </c>
      <c s="13" r="P891">
        <v>-0.556</v>
      </c>
      <c s="13" r="Q891">
        <v>-32.9</v>
      </c>
      <c s="13" r="R891">
        <v>47.59</v>
      </c>
      <c s="13" r="S891">
        <v>0.1</v>
      </c>
      <c s="11" r="T891">
        <f>IF((O891=0),(W891*8),((R891/O891)*8))</f>
        <v>47.59</v>
      </c>
      <c s="11" r="U891">
        <f>IF((T891=0),0,(R891/T891))</f>
        <v>1</v>
      </c>
      <c s="4" r="V891"/>
      <c s="13" r="W891">
        <v>5.95</v>
      </c>
      <c s="24" r="X891">
        <v>0.562</v>
      </c>
    </row>
    <row r="892">
      <c s="16" r="A892">
        <v>40762.0833333333</v>
      </c>
      <c s="6" r="B892">
        <f>A892+time(5,0,0)</f>
        <v>40762.2916666667</v>
      </c>
      <c s="19" r="C892">
        <f>date(year(B892),month(B892),day(B892))</f>
        <v>40762</v>
      </c>
      <c s="17" r="D892">
        <f>hour(B892)</f>
        <v>7</v>
      </c>
      <c s="28" r="E892">
        <f>(8-G892)-M892</f>
        <v>8</v>
      </c>
      <c s="10" r="F892">
        <v>8</v>
      </c>
      <c s="21" r="G892">
        <v>0</v>
      </c>
      <c t="str" s="21" r="H892">
        <f>concat("AESbid:",(E892*1000))</f>
        <v>AESbid:8000</v>
      </c>
      <c t="str" s="21" r="I892">
        <f>concat("NYISOsched:",(F892*1000))</f>
        <v>NYISOsched:8000</v>
      </c>
      <c t="s" s="21" r="J892">
        <v>21</v>
      </c>
      <c t="str" s="21" r="K892">
        <f>concat("Planned:",(M892*1000))</f>
        <v>Planned:0</v>
      </c>
      <c t="str" s="5" r="L892">
        <f>concat("Settled:",(O892*1000))</f>
        <v>Settled:8000</v>
      </c>
      <c s="21" r="M892">
        <v>0</v>
      </c>
      <c s="3" r="N892"/>
      <c s="10" r="O892">
        <v>8</v>
      </c>
      <c s="13" r="P892">
        <v>-0.292</v>
      </c>
      <c s="13" r="Q892">
        <v>-11.8</v>
      </c>
      <c s="13" r="R892">
        <v>47.6</v>
      </c>
      <c s="13" r="S892">
        <v>0.05</v>
      </c>
      <c s="11" r="T892">
        <f>IF((O892=0),(W892*8),((R892/O892)*8))</f>
        <v>47.6</v>
      </c>
      <c s="11" r="U892">
        <f>IF((T892=0),0,(R892/T892))</f>
        <v>1</v>
      </c>
      <c s="4" r="V892"/>
      <c s="13" r="W892">
        <v>5.95</v>
      </c>
      <c s="24" r="X892">
        <v>0.262</v>
      </c>
    </row>
    <row r="893">
      <c s="16" r="A893">
        <v>40762.125</v>
      </c>
      <c s="6" r="B893">
        <f>A893+time(5,0,0)</f>
        <v>40762.3333333333</v>
      </c>
      <c s="19" r="C893">
        <f>date(year(B893),month(B893),day(B893))</f>
        <v>40762</v>
      </c>
      <c s="17" r="D893">
        <f>hour(B893)</f>
        <v>8</v>
      </c>
      <c s="28" r="E893">
        <f>(8-G893)-M893</f>
        <v>8</v>
      </c>
      <c s="10" r="F893">
        <v>8</v>
      </c>
      <c s="21" r="G893">
        <v>0</v>
      </c>
      <c t="str" s="21" r="H893">
        <f>concat("AESbid:",(E893*1000))</f>
        <v>AESbid:8000</v>
      </c>
      <c t="str" s="21" r="I893">
        <f>concat("NYISOsched:",(F893*1000))</f>
        <v>NYISOsched:8000</v>
      </c>
      <c t="s" s="21" r="J893">
        <v>21</v>
      </c>
      <c t="str" s="21" r="K893">
        <f>concat("Planned:",(M893*1000))</f>
        <v>Planned:0</v>
      </c>
      <c t="str" s="5" r="L893">
        <f>concat("Settled:",(O893*1000))</f>
        <v>Settled:8000</v>
      </c>
      <c s="21" r="M893">
        <v>0</v>
      </c>
      <c s="3" r="N893"/>
      <c s="10" r="O893">
        <v>8</v>
      </c>
      <c s="13" r="P893">
        <v>-0.007</v>
      </c>
      <c s="13" r="Q893">
        <v>-0.28</v>
      </c>
      <c s="13" r="R893">
        <v>47.6</v>
      </c>
      <c s="13" r="S893">
        <v>0.08</v>
      </c>
      <c s="11" r="T893">
        <f>IF((O893=0),(W893*8),((R893/O893)*8))</f>
        <v>47.6</v>
      </c>
      <c s="11" r="U893">
        <f>IF((T893=0),0,(R893/T893))</f>
        <v>1</v>
      </c>
      <c s="4" r="V893"/>
      <c s="13" r="W893">
        <v>5.95</v>
      </c>
      <c s="24" r="X893">
        <v>0.473</v>
      </c>
    </row>
    <row r="894">
      <c s="16" r="A894">
        <v>40762.1666666667</v>
      </c>
      <c s="6" r="B894">
        <f>A894+time(5,0,0)</f>
        <v>40762.375</v>
      </c>
      <c s="19" r="C894">
        <f>date(year(B894),month(B894),day(B894))</f>
        <v>40762</v>
      </c>
      <c s="17" r="D894">
        <f>hour(B894)</f>
        <v>9</v>
      </c>
      <c s="28" r="E894">
        <f>(8-G894)-M894</f>
        <v>8</v>
      </c>
      <c s="10" r="F894">
        <v>8</v>
      </c>
      <c s="21" r="G894">
        <v>0</v>
      </c>
      <c t="str" s="21" r="H894">
        <f>concat("AESbid:",(E894*1000))</f>
        <v>AESbid:8000</v>
      </c>
      <c t="str" s="21" r="I894">
        <f>concat("NYISOsched:",(F894*1000))</f>
        <v>NYISOsched:8000</v>
      </c>
      <c t="s" s="21" r="J894">
        <v>21</v>
      </c>
      <c t="str" s="21" r="K894">
        <f>concat("Planned:",(M894*1000))</f>
        <v>Planned:0</v>
      </c>
      <c t="str" s="5" r="L894">
        <f>concat("Settled:",(O894*1000))</f>
        <v>Settled:8000</v>
      </c>
      <c s="21" r="M894">
        <v>0</v>
      </c>
      <c s="3" r="N894"/>
      <c s="10" r="O894">
        <v>8</v>
      </c>
      <c s="13" r="P894">
        <v>-0.521</v>
      </c>
      <c s="13" r="Q894">
        <v>-21.96</v>
      </c>
      <c s="13" r="R894">
        <v>47.6</v>
      </c>
      <c s="13" r="S894">
        <v>0.08</v>
      </c>
      <c s="11" r="T894">
        <f>IF((O894=0),(W894*8),((R894/O894)*8))</f>
        <v>47.6</v>
      </c>
      <c s="11" r="U894">
        <f>IF((T894=0),0,(R894/T894))</f>
        <v>1</v>
      </c>
      <c s="4" r="V894"/>
      <c s="13" r="W894">
        <v>8.31</v>
      </c>
      <c s="24" r="X894">
        <v>0.437</v>
      </c>
    </row>
    <row r="895">
      <c s="16" r="A895">
        <v>40762.2083333333</v>
      </c>
      <c s="6" r="B895">
        <f>A895+time(5,0,0)</f>
        <v>40762.4166666667</v>
      </c>
      <c s="19" r="C895">
        <f>date(year(B895),month(B895),day(B895))</f>
        <v>40762</v>
      </c>
      <c s="17" r="D895">
        <f>hour(B895)</f>
        <v>10</v>
      </c>
      <c s="28" r="E895">
        <f>(8-G895)-M895</f>
        <v>8</v>
      </c>
      <c s="10" r="F895">
        <v>8</v>
      </c>
      <c s="21" r="G895">
        <v>0</v>
      </c>
      <c t="str" s="21" r="H895">
        <f>concat("AESbid:",(E895*1000))</f>
        <v>AESbid:8000</v>
      </c>
      <c t="str" s="21" r="I895">
        <f>concat("NYISOsched:",(F895*1000))</f>
        <v>NYISOsched:8000</v>
      </c>
      <c t="s" s="21" r="J895">
        <v>21</v>
      </c>
      <c t="str" s="21" r="K895">
        <f>concat("Planned:",(M895*1000))</f>
        <v>Planned:0</v>
      </c>
      <c t="str" s="5" r="L895">
        <f>concat("Settled:",(O895*1000))</f>
        <v>Settled:8000</v>
      </c>
      <c s="21" r="M895">
        <v>0</v>
      </c>
      <c s="3" r="N895"/>
      <c s="10" r="O895">
        <v>8</v>
      </c>
      <c s="13" r="P895">
        <v>-0.127</v>
      </c>
      <c s="13" r="Q895">
        <v>-5.43</v>
      </c>
      <c s="13" r="R895">
        <v>48.97</v>
      </c>
      <c s="13" r="S895">
        <v>0.08</v>
      </c>
      <c s="11" r="T895">
        <f>IF((O895=0),(W895*8),((R895/O895)*8))</f>
        <v>48.97</v>
      </c>
      <c s="11" r="U895">
        <f>IF((T895=0),0,(R895/T895))</f>
        <v>1</v>
      </c>
      <c s="4" r="V895"/>
      <c s="13" r="W895">
        <v>8.77</v>
      </c>
      <c s="24" r="X895">
        <v>0.439</v>
      </c>
    </row>
    <row r="896">
      <c s="16" r="A896">
        <v>40762.25</v>
      </c>
      <c s="6" r="B896">
        <f>A896+time(5,0,0)</f>
        <v>40762.4583333333</v>
      </c>
      <c s="19" r="C896">
        <f>date(year(B896),month(B896),day(B896))</f>
        <v>40762</v>
      </c>
      <c s="17" r="D896">
        <f>hour(B896)</f>
        <v>11</v>
      </c>
      <c s="28" r="E896">
        <f>(8-G896)-M896</f>
        <v>8</v>
      </c>
      <c s="10" r="F896">
        <v>8</v>
      </c>
      <c s="21" r="G896">
        <v>0</v>
      </c>
      <c t="str" s="21" r="H896">
        <f>concat("AESbid:",(E896*1000))</f>
        <v>AESbid:8000</v>
      </c>
      <c t="str" s="21" r="I896">
        <f>concat("NYISOsched:",(F896*1000))</f>
        <v>NYISOsched:8000</v>
      </c>
      <c t="s" s="21" r="J896">
        <v>21</v>
      </c>
      <c t="str" s="21" r="K896">
        <f>concat("Planned:",(M896*1000))</f>
        <v>Planned:0</v>
      </c>
      <c t="str" s="5" r="L896">
        <f>concat("Settled:",(O896*1000))</f>
        <v>Settled:8000</v>
      </c>
      <c s="21" r="M896">
        <v>0</v>
      </c>
      <c s="3" r="N896"/>
      <c s="10" r="O896">
        <v>8</v>
      </c>
      <c s="13" r="P896">
        <v>-0.175</v>
      </c>
      <c s="13" r="Q896">
        <v>-7.53</v>
      </c>
      <c s="13" r="R896">
        <v>64</v>
      </c>
      <c s="13" r="S896">
        <v>0.08</v>
      </c>
      <c s="11" r="T896">
        <f>IF((O896=0),(W896*8),((R896/O896)*8))</f>
        <v>64</v>
      </c>
      <c s="11" r="U896">
        <f>IF((T896=0),0,(R896/T896))</f>
        <v>1</v>
      </c>
      <c s="4" r="V896"/>
      <c s="13" r="W896">
        <v>11.5</v>
      </c>
      <c s="24" r="X896">
        <v>0.468</v>
      </c>
    </row>
    <row r="897">
      <c s="16" r="A897">
        <v>40762.2916666667</v>
      </c>
      <c s="6" r="B897">
        <f>A897+time(5,0,0)</f>
        <v>40762.5</v>
      </c>
      <c s="19" r="C897">
        <f>date(year(B897),month(B897),day(B897))</f>
        <v>40762</v>
      </c>
      <c s="17" r="D897">
        <f>hour(B897)</f>
        <v>12</v>
      </c>
      <c s="28" r="E897">
        <f>(8-G897)-M897</f>
        <v>8</v>
      </c>
      <c s="10" r="F897">
        <v>8</v>
      </c>
      <c s="21" r="G897">
        <v>0</v>
      </c>
      <c t="str" s="21" r="H897">
        <f>concat("AESbid:",(E897*1000))</f>
        <v>AESbid:8000</v>
      </c>
      <c t="str" s="21" r="I897">
        <f>concat("NYISOsched:",(F897*1000))</f>
        <v>NYISOsched:8000</v>
      </c>
      <c t="s" s="21" r="J897">
        <v>21</v>
      </c>
      <c t="str" s="21" r="K897">
        <f>concat("Planned:",(M897*1000))</f>
        <v>Planned:0</v>
      </c>
      <c t="str" s="5" r="L897">
        <f>concat("Settled:",(O897*1000))</f>
        <v>Settled:8000</v>
      </c>
      <c s="21" r="M897">
        <v>0</v>
      </c>
      <c s="3" r="N897"/>
      <c s="10" r="O897">
        <v>8</v>
      </c>
      <c s="13" r="P897">
        <v>-0.394</v>
      </c>
      <c s="13" r="Q897">
        <v>-15.5</v>
      </c>
      <c s="13" r="R897">
        <v>64</v>
      </c>
      <c s="13" r="S897">
        <v>0.09</v>
      </c>
      <c s="11" r="T897">
        <f>IF((O897=0),(W897*8),((R897/O897)*8))</f>
        <v>64</v>
      </c>
      <c s="11" r="U897">
        <f>IF((T897=0),0,(R897/T897))</f>
        <v>1</v>
      </c>
      <c s="4" r="V897"/>
      <c s="13" r="W897">
        <v>9.2</v>
      </c>
      <c s="24" r="X897">
        <v>0.523</v>
      </c>
    </row>
    <row r="898">
      <c s="16" r="A898">
        <v>40762.3333333333</v>
      </c>
      <c s="6" r="B898">
        <f>A898+time(5,0,0)</f>
        <v>40762.5416666667</v>
      </c>
      <c s="19" r="C898">
        <f>date(year(B898),month(B898),day(B898))</f>
        <v>40762</v>
      </c>
      <c s="17" r="D898">
        <f>hour(B898)</f>
        <v>13</v>
      </c>
      <c s="28" r="E898">
        <f>(8-G898)-M898</f>
        <v>8</v>
      </c>
      <c s="10" r="F898">
        <v>8</v>
      </c>
      <c s="21" r="G898">
        <v>0</v>
      </c>
      <c t="str" s="21" r="H898">
        <f>concat("AESbid:",(E898*1000))</f>
        <v>AESbid:8000</v>
      </c>
      <c t="str" s="21" r="I898">
        <f>concat("NYISOsched:",(F898*1000))</f>
        <v>NYISOsched:8000</v>
      </c>
      <c t="s" s="21" r="J898">
        <v>21</v>
      </c>
      <c t="str" s="21" r="K898">
        <f>concat("Planned:",(M898*1000))</f>
        <v>Planned:0</v>
      </c>
      <c t="str" s="5" r="L898">
        <f>concat("Settled:",(O898*1000))</f>
        <v>Settled:8000</v>
      </c>
      <c s="21" r="M898">
        <v>0</v>
      </c>
      <c s="3" r="N898"/>
      <c s="10" r="O898">
        <v>8</v>
      </c>
      <c s="13" r="P898">
        <v>-0.036</v>
      </c>
      <c s="13" r="Q898">
        <v>-1.61</v>
      </c>
      <c s="13" r="R898">
        <v>61.09</v>
      </c>
      <c s="13" r="S898">
        <v>0.12</v>
      </c>
      <c s="11" r="T898">
        <f>IF((O898=0),(W898*8),((R898/O898)*8))</f>
        <v>61.09</v>
      </c>
      <c s="11" r="U898">
        <f>IF((T898=0),0,(R898/T898))</f>
        <v>1</v>
      </c>
      <c s="4" r="V898"/>
      <c s="13" r="W898">
        <v>8</v>
      </c>
      <c s="24" r="X898">
        <v>0.677</v>
      </c>
    </row>
    <row r="899">
      <c s="16" r="A899">
        <v>40762.375</v>
      </c>
      <c s="6" r="B899">
        <f>A899+time(5,0,0)</f>
        <v>40762.5833333333</v>
      </c>
      <c s="19" r="C899">
        <f>date(year(B899),month(B899),day(B899))</f>
        <v>40762</v>
      </c>
      <c s="17" r="D899">
        <f>hour(B899)</f>
        <v>14</v>
      </c>
      <c s="28" r="E899">
        <f>(8-G899)-M899</f>
        <v>8</v>
      </c>
      <c s="10" r="F899">
        <v>8</v>
      </c>
      <c s="21" r="G899">
        <v>0</v>
      </c>
      <c t="str" s="21" r="H899">
        <f>concat("AESbid:",(E899*1000))</f>
        <v>AESbid:8000</v>
      </c>
      <c t="str" s="21" r="I899">
        <f>concat("NYISOsched:",(F899*1000))</f>
        <v>NYISOsched:8000</v>
      </c>
      <c t="s" s="21" r="J899">
        <v>21</v>
      </c>
      <c t="str" s="21" r="K899">
        <f>concat("Planned:",(M899*1000))</f>
        <v>Planned:0</v>
      </c>
      <c t="str" s="5" r="L899">
        <f>concat("Settled:",(O899*1000))</f>
        <v>Settled:7950</v>
      </c>
      <c s="21" r="M899">
        <v>0</v>
      </c>
      <c s="3" r="N899"/>
      <c s="10" r="O899">
        <v>7.95</v>
      </c>
      <c s="13" r="P899">
        <v>-0.602</v>
      </c>
      <c s="13" r="Q899">
        <v>-33.26</v>
      </c>
      <c s="13" r="R899">
        <v>60.17</v>
      </c>
      <c s="13" r="S899">
        <v>0.07</v>
      </c>
      <c s="11" r="T899">
        <f>IF((O899=0),(W899*8),((R899/O899)*8))</f>
        <v>60.548427672956</v>
      </c>
      <c s="11" r="U899">
        <f>IF((T899=0),0,(R899/T899))</f>
        <v>0.99375</v>
      </c>
      <c s="4" r="V899"/>
      <c s="13" r="W899">
        <v>8</v>
      </c>
      <c s="24" r="X899">
        <v>0.406</v>
      </c>
    </row>
    <row r="900">
      <c s="16" r="A900">
        <v>40762.4166666667</v>
      </c>
      <c s="6" r="B900">
        <f>A900+time(5,0,0)</f>
        <v>40762.625</v>
      </c>
      <c s="19" r="C900">
        <f>date(year(B900),month(B900),day(B900))</f>
        <v>40762</v>
      </c>
      <c s="17" r="D900">
        <f>hour(B900)</f>
        <v>15</v>
      </c>
      <c s="28" r="E900">
        <f>(8-G900)-M900</f>
        <v>8</v>
      </c>
      <c s="10" r="F900">
        <v>8</v>
      </c>
      <c s="21" r="G900">
        <v>0</v>
      </c>
      <c t="str" s="21" r="H900">
        <f>concat("AESbid:",(E900*1000))</f>
        <v>AESbid:8000</v>
      </c>
      <c t="str" s="21" r="I900">
        <f>concat("NYISOsched:",(F900*1000))</f>
        <v>NYISOsched:8000</v>
      </c>
      <c t="s" s="21" r="J900">
        <v>21</v>
      </c>
      <c t="str" s="21" r="K900">
        <f>concat("Planned:",(M900*1000))</f>
        <v>Planned:0</v>
      </c>
      <c t="str" s="5" r="L900">
        <f>concat("Settled:",(O900*1000))</f>
        <v>Settled:8000</v>
      </c>
      <c s="21" r="M900">
        <v>0</v>
      </c>
      <c s="3" r="N900"/>
      <c s="10" r="O900">
        <v>8</v>
      </c>
      <c s="13" r="P900">
        <v>0.012</v>
      </c>
      <c s="13" r="Q900">
        <v>0.73</v>
      </c>
      <c s="13" r="R900">
        <v>91.75</v>
      </c>
      <c s="13" r="S900">
        <v>0.13</v>
      </c>
      <c s="11" r="T900">
        <f>IF((O900=0),(W900*8),((R900/O900)*8))</f>
        <v>91.75</v>
      </c>
      <c s="11" r="U900">
        <f>IF((T900=0),0,(R900/T900))</f>
        <v>1</v>
      </c>
      <c s="4" r="V900"/>
      <c s="13" r="W900">
        <v>14</v>
      </c>
      <c s="24" r="X900">
        <v>0.73</v>
      </c>
    </row>
    <row r="901">
      <c s="16" r="A901">
        <v>40762.4583333333</v>
      </c>
      <c s="6" r="B901">
        <f>A901+time(5,0,0)</f>
        <v>40762.6666666667</v>
      </c>
      <c s="19" r="C901">
        <f>date(year(B901),month(B901),day(B901))</f>
        <v>40762</v>
      </c>
      <c s="17" r="D901">
        <f>hour(B901)</f>
        <v>16</v>
      </c>
      <c s="28" r="E901">
        <f>(8-G901)-M901</f>
        <v>8</v>
      </c>
      <c s="10" r="F901">
        <v>8</v>
      </c>
      <c s="21" r="G901">
        <v>0</v>
      </c>
      <c t="str" s="21" r="H901">
        <f>concat("AESbid:",(E901*1000))</f>
        <v>AESbid:8000</v>
      </c>
      <c t="str" s="21" r="I901">
        <f>concat("NYISOsched:",(F901*1000))</f>
        <v>NYISOsched:8000</v>
      </c>
      <c t="s" s="21" r="J901">
        <v>21</v>
      </c>
      <c t="str" s="21" r="K901">
        <f>concat("Planned:",(M901*1000))</f>
        <v>Planned:0</v>
      </c>
      <c t="str" s="5" r="L901">
        <f>concat("Settled:",(O901*1000))</f>
        <v>Settled:7975</v>
      </c>
      <c s="21" r="M901">
        <v>0</v>
      </c>
      <c s="3" r="N901"/>
      <c s="10" r="O901">
        <v>7.975</v>
      </c>
      <c s="13" r="P901">
        <v>-0.436</v>
      </c>
      <c s="13" r="Q901">
        <v>-28.09</v>
      </c>
      <c s="13" r="R901">
        <v>138.41</v>
      </c>
      <c s="13" r="S901">
        <v>0.14</v>
      </c>
      <c s="11" r="T901">
        <f>IF((O901=0),(W901*8),((R901/O901)*8))</f>
        <v>138.843887147335</v>
      </c>
      <c s="11" r="U901">
        <f>IF((T901=0),0,(R901/T901))</f>
        <v>0.996875</v>
      </c>
      <c s="4" r="V901"/>
      <c s="13" r="W901">
        <v>14</v>
      </c>
      <c s="24" r="X901">
        <v>0.778</v>
      </c>
    </row>
    <row r="902">
      <c s="16" r="A902">
        <v>40762.5</v>
      </c>
      <c s="6" r="B902">
        <f>A902+time(5,0,0)</f>
        <v>40762.7083333333</v>
      </c>
      <c s="19" r="C902">
        <f>date(year(B902),month(B902),day(B902))</f>
        <v>40762</v>
      </c>
      <c s="17" r="D902">
        <f>hour(B902)</f>
        <v>17</v>
      </c>
      <c s="28" r="E902">
        <f>(8-G902)-M902</f>
        <v>8</v>
      </c>
      <c s="10" r="F902">
        <v>8</v>
      </c>
      <c s="21" r="G902">
        <v>0</v>
      </c>
      <c t="str" s="21" r="H902">
        <f>concat("AESbid:",(E902*1000))</f>
        <v>AESbid:8000</v>
      </c>
      <c t="str" s="21" r="I902">
        <f>concat("NYISOsched:",(F902*1000))</f>
        <v>NYISOsched:8000</v>
      </c>
      <c t="s" s="21" r="J902">
        <v>21</v>
      </c>
      <c t="str" s="21" r="K902">
        <f>concat("Planned:",(M902*1000))</f>
        <v>Planned:0</v>
      </c>
      <c t="str" s="5" r="L902">
        <f>concat("Settled:",(O902*1000))</f>
        <v>Settled:7975</v>
      </c>
      <c s="21" r="M902">
        <v>0</v>
      </c>
      <c s="3" r="N902"/>
      <c s="10" r="O902">
        <v>7.975</v>
      </c>
      <c s="13" r="P902">
        <v>-0.152</v>
      </c>
      <c s="13" r="Q902">
        <v>-12.95</v>
      </c>
      <c s="13" r="R902">
        <v>213.82</v>
      </c>
      <c s="13" r="S902">
        <v>0.07</v>
      </c>
      <c s="11" r="T902">
        <f>IF((O902=0),(W902*8),((R902/O902)*8))</f>
        <v>214.490282131661</v>
      </c>
      <c s="11" r="U902">
        <f>IF((T902=0),0,(R902/T902))</f>
        <v>0.996875</v>
      </c>
      <c s="4" r="V902"/>
      <c s="13" r="W902">
        <v>14</v>
      </c>
      <c s="24" r="X902">
        <v>0.398</v>
      </c>
    </row>
    <row r="903">
      <c s="16" r="A903">
        <v>40762.5416666667</v>
      </c>
      <c s="6" r="B903">
        <f>A903+time(5,0,0)</f>
        <v>40762.75</v>
      </c>
      <c s="19" r="C903">
        <f>date(year(B903),month(B903),day(B903))</f>
        <v>40762</v>
      </c>
      <c s="17" r="D903">
        <f>hour(B903)</f>
        <v>18</v>
      </c>
      <c s="28" r="E903">
        <f>(8-G903)-M903</f>
        <v>8</v>
      </c>
      <c s="10" r="F903">
        <v>8</v>
      </c>
      <c s="21" r="G903">
        <v>0</v>
      </c>
      <c t="str" s="21" r="H903">
        <f>concat("AESbid:",(E903*1000))</f>
        <v>AESbid:8000</v>
      </c>
      <c t="str" s="21" r="I903">
        <f>concat("NYISOsched:",(F903*1000))</f>
        <v>NYISOsched:8000</v>
      </c>
      <c t="s" s="21" r="J903">
        <v>21</v>
      </c>
      <c t="str" s="21" r="K903">
        <f>concat("Planned:",(M903*1000))</f>
        <v>Planned:0</v>
      </c>
      <c t="str" s="5" r="L903">
        <f>concat("Settled:",(O903*1000))</f>
        <v>Settled:8000</v>
      </c>
      <c s="21" r="M903">
        <v>0</v>
      </c>
      <c s="3" r="N903"/>
      <c s="10" r="O903">
        <v>8</v>
      </c>
      <c s="13" r="P903">
        <v>-0.355</v>
      </c>
      <c s="13" r="Q903">
        <v>-41.43</v>
      </c>
      <c s="13" r="R903">
        <v>402.35</v>
      </c>
      <c s="13" r="S903">
        <v>0.14</v>
      </c>
      <c s="11" r="T903">
        <f>IF((O903=0),(W903*8),((R903/O903)*8))</f>
        <v>402.35</v>
      </c>
      <c s="11" r="U903">
        <f>IF((T903=0),0,(R903/T903))</f>
        <v>1</v>
      </c>
      <c s="4" r="V903"/>
      <c s="13" r="W903">
        <v>14</v>
      </c>
      <c s="24" r="X903">
        <v>0.79</v>
      </c>
    </row>
    <row r="904">
      <c s="16" r="A904">
        <v>40762.5833333333</v>
      </c>
      <c s="6" r="B904">
        <f>A904+time(5,0,0)</f>
        <v>40762.7916666667</v>
      </c>
      <c s="19" r="C904">
        <f>date(year(B904),month(B904),day(B904))</f>
        <v>40762</v>
      </c>
      <c s="17" r="D904">
        <f>hour(B904)</f>
        <v>19</v>
      </c>
      <c s="28" r="E904">
        <f>(8-G904)-M904</f>
        <v>8</v>
      </c>
      <c s="10" r="F904">
        <v>8</v>
      </c>
      <c s="21" r="G904">
        <v>0</v>
      </c>
      <c t="str" s="21" r="H904">
        <f>concat("AESbid:",(E904*1000))</f>
        <v>AESbid:8000</v>
      </c>
      <c t="str" s="21" r="I904">
        <f>concat("NYISOsched:",(F904*1000))</f>
        <v>NYISOsched:8000</v>
      </c>
      <c t="s" s="21" r="J904">
        <v>21</v>
      </c>
      <c t="str" s="21" r="K904">
        <f>concat("Planned:",(M904*1000))</f>
        <v>Planned:0</v>
      </c>
      <c t="str" s="5" r="L904">
        <f>concat("Settled:",(O904*1000))</f>
        <v>Settled:7983.3</v>
      </c>
      <c s="21" r="M904">
        <v>0</v>
      </c>
      <c s="3" r="N904"/>
      <c s="10" r="O904">
        <v>7.9833</v>
      </c>
      <c s="13" r="P904">
        <v>-0.492</v>
      </c>
      <c s="13" r="Q904">
        <v>-122.37</v>
      </c>
      <c s="13" r="R904">
        <v>1027.4</v>
      </c>
      <c s="13" r="S904">
        <v>0.09</v>
      </c>
      <c s="11" r="T904">
        <f>IF((O904=0),(W904*8),((R904/O904)*8))</f>
        <v>1029.54918392144</v>
      </c>
      <c s="11" r="U904">
        <f>IF((T904=0),0,(R904/T904))</f>
        <v>0.9979125</v>
      </c>
      <c s="4" r="V904"/>
      <c s="13" r="W904">
        <v>14</v>
      </c>
      <c s="24" r="X904">
        <v>0.523</v>
      </c>
    </row>
    <row r="905">
      <c s="16" r="A905">
        <v>40762.625</v>
      </c>
      <c s="6" r="B905">
        <f>A905+time(5,0,0)</f>
        <v>40762.8333333333</v>
      </c>
      <c s="19" r="C905">
        <f>date(year(B905),month(B905),day(B905))</f>
        <v>40762</v>
      </c>
      <c s="17" r="D905">
        <f>hour(B905)</f>
        <v>20</v>
      </c>
      <c s="28" r="E905">
        <f>(8-G905)-M905</f>
        <v>8</v>
      </c>
      <c s="10" r="F905">
        <v>8</v>
      </c>
      <c s="21" r="G905">
        <v>0</v>
      </c>
      <c t="str" s="21" r="H905">
        <f>concat("AESbid:",(E905*1000))</f>
        <v>AESbid:8000</v>
      </c>
      <c t="str" s="21" r="I905">
        <f>concat("NYISOsched:",(F905*1000))</f>
        <v>NYISOsched:8000</v>
      </c>
      <c t="s" s="21" r="J905">
        <v>21</v>
      </c>
      <c t="str" s="21" r="K905">
        <f>concat("Planned:",(M905*1000))</f>
        <v>Planned:0</v>
      </c>
      <c t="str" s="5" r="L905">
        <f>concat("Settled:",(O905*1000))</f>
        <v>Settled:7983.3</v>
      </c>
      <c s="21" r="M905">
        <v>0</v>
      </c>
      <c s="3" r="N905"/>
      <c s="10" r="O905">
        <v>7.9833</v>
      </c>
      <c s="13" r="P905">
        <v>-0.72</v>
      </c>
      <c s="13" r="Q905">
        <v>-627.3</v>
      </c>
      <c s="13" r="R905">
        <v>2894.06</v>
      </c>
      <c s="13" r="S905">
        <v>0.09</v>
      </c>
      <c s="11" r="T905">
        <f>IF((O905=0),(W905*8),((R905/O905)*8))</f>
        <v>2900.11398794985</v>
      </c>
      <c s="11" r="U905">
        <f>IF((T905=0),0,(R905/T905))</f>
        <v>0.9979125</v>
      </c>
      <c s="4" r="V905"/>
      <c s="13" r="W905">
        <v>14</v>
      </c>
      <c s="24" r="X905">
        <v>0.516</v>
      </c>
    </row>
    <row r="906">
      <c s="16" r="A906">
        <v>40762.6666666667</v>
      </c>
      <c s="6" r="B906">
        <f>A906+time(5,0,0)</f>
        <v>40762.875</v>
      </c>
      <c s="19" r="C906">
        <f>date(year(B906),month(B906),day(B906))</f>
        <v>40762</v>
      </c>
      <c s="17" r="D906">
        <f>hour(B906)</f>
        <v>21</v>
      </c>
      <c s="28" r="E906">
        <f>(8-G906)-M906</f>
        <v>8</v>
      </c>
      <c s="10" r="F906">
        <v>8</v>
      </c>
      <c s="21" r="G906">
        <v>0</v>
      </c>
      <c t="str" s="21" r="H906">
        <f>concat("AESbid:",(E906*1000))</f>
        <v>AESbid:8000</v>
      </c>
      <c t="str" s="21" r="I906">
        <f>concat("NYISOsched:",(F906*1000))</f>
        <v>NYISOsched:8000</v>
      </c>
      <c t="s" s="21" r="J906">
        <v>21</v>
      </c>
      <c t="str" s="21" r="K906">
        <f>concat("Planned:",(M906*1000))</f>
        <v>Planned:0</v>
      </c>
      <c t="str" s="5" r="L906">
        <f>concat("Settled:",(O906*1000))</f>
        <v>Settled:8000</v>
      </c>
      <c s="21" r="M906">
        <v>0</v>
      </c>
      <c s="3" r="N906"/>
      <c s="10" r="O906">
        <v>8</v>
      </c>
      <c s="13" r="P906">
        <v>-0.116</v>
      </c>
      <c s="13" r="Q906">
        <v>-60.74</v>
      </c>
      <c s="13" r="R906">
        <v>1852.04</v>
      </c>
      <c s="13" r="S906">
        <v>0.15</v>
      </c>
      <c s="11" r="T906">
        <f>IF((O906=0),(W906*8),((R906/O906)*8))</f>
        <v>1852.04</v>
      </c>
      <c s="11" r="U906">
        <f>IF((T906=0),0,(R906/T906))</f>
        <v>1</v>
      </c>
      <c s="4" r="V906"/>
      <c s="13" r="W906">
        <v>14</v>
      </c>
      <c s="24" r="X906">
        <v>0.878</v>
      </c>
    </row>
    <row r="907">
      <c s="16" r="A907">
        <v>40762.7083333333</v>
      </c>
      <c s="6" r="B907">
        <f>A907+time(5,0,0)</f>
        <v>40762.9166666667</v>
      </c>
      <c s="19" r="C907">
        <f>date(year(B907),month(B907),day(B907))</f>
        <v>40762</v>
      </c>
      <c s="17" r="D907">
        <f>hour(B907)</f>
        <v>22</v>
      </c>
      <c s="28" r="E907">
        <f>(8-G907)-M907</f>
        <v>8</v>
      </c>
      <c s="10" r="F907">
        <v>8</v>
      </c>
      <c s="21" r="G907">
        <v>0</v>
      </c>
      <c t="str" s="21" r="H907">
        <f>concat("AESbid:",(E907*1000))</f>
        <v>AESbid:8000</v>
      </c>
      <c t="str" s="21" r="I907">
        <f>concat("NYISOsched:",(F907*1000))</f>
        <v>NYISOsched:8000</v>
      </c>
      <c t="s" s="21" r="J907">
        <v>21</v>
      </c>
      <c t="str" s="21" r="K907">
        <f>concat("Planned:",(M907*1000))</f>
        <v>Planned:0</v>
      </c>
      <c t="str" s="5" r="L907">
        <f>concat("Settled:",(O907*1000))</f>
        <v>Settled:7983.3</v>
      </c>
      <c s="21" r="M907">
        <v>0</v>
      </c>
      <c s="3" r="N907"/>
      <c s="10" r="O907">
        <v>7.9833</v>
      </c>
      <c s="13" r="P907">
        <v>-0.187</v>
      </c>
      <c s="13" r="Q907">
        <v>-58.65</v>
      </c>
      <c s="13" r="R907">
        <v>1371.23</v>
      </c>
      <c s="13" r="S907">
        <v>0.11</v>
      </c>
      <c s="11" r="T907">
        <f>IF((O907=0),(W907*8),((R907/O907)*8))</f>
        <v>1374.09843047361</v>
      </c>
      <c s="11" r="U907">
        <f>IF((T907=0),0,(R907/T907))</f>
        <v>0.9979125</v>
      </c>
      <c s="4" r="V907"/>
      <c s="13" r="W907">
        <v>14</v>
      </c>
      <c s="24" r="X907">
        <v>0.648</v>
      </c>
    </row>
    <row r="908">
      <c s="16" r="A908">
        <v>40762.75</v>
      </c>
      <c s="6" r="B908">
        <f>A908+time(5,0,0)</f>
        <v>40762.9583333333</v>
      </c>
      <c s="19" r="C908">
        <f>date(year(B908),month(B908),day(B908))</f>
        <v>40762</v>
      </c>
      <c s="17" r="D908">
        <f>hour(B908)</f>
        <v>23</v>
      </c>
      <c s="28" r="E908">
        <f>(8-G908)-M908</f>
        <v>8</v>
      </c>
      <c s="10" r="F908">
        <v>8</v>
      </c>
      <c s="21" r="G908">
        <v>0</v>
      </c>
      <c t="str" s="21" r="H908">
        <f>concat("AESbid:",(E908*1000))</f>
        <v>AESbid:8000</v>
      </c>
      <c t="str" s="21" r="I908">
        <f>concat("NYISOsched:",(F908*1000))</f>
        <v>NYISOsched:8000</v>
      </c>
      <c t="s" s="21" r="J908">
        <v>21</v>
      </c>
      <c t="str" s="21" r="K908">
        <f>concat("Planned:",(M908*1000))</f>
        <v>Planned:0</v>
      </c>
      <c t="str" s="5" r="L908">
        <f>concat("Settled:",(O908*1000))</f>
        <v>Settled:8000</v>
      </c>
      <c s="21" r="M908">
        <v>0</v>
      </c>
      <c s="3" r="N908"/>
      <c s="10" r="O908">
        <v>8</v>
      </c>
      <c s="13" r="P908">
        <v>-0.78</v>
      </c>
      <c s="13" r="Q908">
        <v>-213.15</v>
      </c>
      <c s="13" r="R908">
        <v>1299.15</v>
      </c>
      <c s="13" r="S908">
        <v>0.07</v>
      </c>
      <c s="11" r="T908">
        <f>IF((O908=0),(W908*8),((R908/O908)*8))</f>
        <v>1299.15</v>
      </c>
      <c s="11" r="U908">
        <f>IF((T908=0),0,(R908/T908))</f>
        <v>1</v>
      </c>
      <c s="4" r="V908"/>
      <c s="13" r="W908">
        <v>14</v>
      </c>
      <c s="24" r="X908">
        <v>0.374</v>
      </c>
    </row>
    <row r="909">
      <c s="16" r="A909">
        <v>40762.7916666667</v>
      </c>
      <c s="19" r="B909">
        <f>A909+time(5,0,0)</f>
        <v>40763</v>
      </c>
      <c s="19" r="C909">
        <f>date(year(B909),month(B909),day(B909))</f>
        <v>40763</v>
      </c>
      <c s="17" r="D909">
        <f>hour(B909)</f>
        <v>0</v>
      </c>
      <c s="28" r="E909">
        <f>(8-G909)-M909</f>
        <v>8</v>
      </c>
      <c s="10" r="F909">
        <v>8</v>
      </c>
      <c s="21" r="G909">
        <v>0</v>
      </c>
      <c t="str" s="21" r="H909">
        <f>concat("AESbid:",(E909*1000))</f>
        <v>AESbid:8000</v>
      </c>
      <c t="str" s="21" r="I909">
        <f>concat("NYISOsched:",(F909*1000))</f>
        <v>NYISOsched:8000</v>
      </c>
      <c t="s" s="21" r="J909">
        <v>21</v>
      </c>
      <c t="str" s="21" r="K909">
        <f>concat("Planned:",(M909*1000))</f>
        <v>Planned:0</v>
      </c>
      <c t="str" s="5" r="L909">
        <f>concat("Settled:",(O909*1000))</f>
        <v>Settled:8000</v>
      </c>
      <c s="21" r="M909">
        <v>0</v>
      </c>
      <c s="3" r="N909"/>
      <c s="10" r="O909">
        <v>8</v>
      </c>
      <c s="13" r="P909">
        <v>-0.305</v>
      </c>
      <c s="13" r="Q909">
        <v>-21.1</v>
      </c>
      <c s="13" r="R909">
        <v>112</v>
      </c>
      <c s="13" r="S909">
        <v>0.06</v>
      </c>
      <c s="11" r="T909">
        <f>IF((O909=0),(W909*8),((R909/O909)*8))</f>
        <v>112</v>
      </c>
      <c s="11" r="U909">
        <f>IF((T909=0),0,(R909/T909))</f>
        <v>1</v>
      </c>
      <c s="4" r="V909"/>
      <c s="13" r="W909">
        <v>14</v>
      </c>
      <c s="24" r="X909">
        <v>0.355</v>
      </c>
    </row>
    <row r="910">
      <c s="16" r="A910">
        <v>40762.8333333333</v>
      </c>
      <c s="6" r="B910">
        <f>A910+time(5,0,0)</f>
        <v>40763.0416666667</v>
      </c>
      <c s="19" r="C910">
        <f>date(year(B910),month(B910),day(B910))</f>
        <v>40763</v>
      </c>
      <c s="17" r="D910">
        <f>hour(B910)</f>
        <v>1</v>
      </c>
      <c s="28" r="E910">
        <f>(8-G910)-M910</f>
        <v>8</v>
      </c>
      <c s="10" r="F910">
        <v>8</v>
      </c>
      <c s="21" r="G910">
        <v>0</v>
      </c>
      <c t="str" s="21" r="H910">
        <f>concat("AESbid:",(E910*1000))</f>
        <v>AESbid:8000</v>
      </c>
      <c t="str" s="21" r="I910">
        <f>concat("NYISOsched:",(F910*1000))</f>
        <v>NYISOsched:8000</v>
      </c>
      <c t="s" s="21" r="J910">
        <v>21</v>
      </c>
      <c t="str" s="21" r="K910">
        <f>concat("Planned:",(M910*1000))</f>
        <v>Planned:0</v>
      </c>
      <c t="str" s="5" r="L910">
        <f>concat("Settled:",(O910*1000))</f>
        <v>Settled:8000</v>
      </c>
      <c s="21" r="M910">
        <v>0</v>
      </c>
      <c s="3" r="N910"/>
      <c s="10" r="O910">
        <v>8</v>
      </c>
      <c s="13" r="P910">
        <v>0.165</v>
      </c>
      <c s="13" r="Q910">
        <v>9.48</v>
      </c>
      <c s="13" r="R910">
        <v>120.44</v>
      </c>
      <c s="13" r="S910">
        <v>0.1</v>
      </c>
      <c s="11" r="T910">
        <f>IF((O910=0),(W910*8),((R910/O910)*8))</f>
        <v>120.44</v>
      </c>
      <c s="11" r="U910">
        <f>IF((T910=0),0,(R910/T910))</f>
        <v>1</v>
      </c>
      <c s="4" r="V910"/>
      <c s="13" r="W910">
        <v>14</v>
      </c>
      <c s="24" r="X910">
        <v>0.59</v>
      </c>
    </row>
    <row r="911">
      <c s="16" r="A911">
        <v>40762.875</v>
      </c>
      <c s="6" r="B911">
        <f>A911+time(5,0,0)</f>
        <v>40763.0833333333</v>
      </c>
      <c s="19" r="C911">
        <f>date(year(B911),month(B911),day(B911))</f>
        <v>40763</v>
      </c>
      <c s="17" r="D911">
        <f>hour(B911)</f>
        <v>2</v>
      </c>
      <c s="28" r="E911">
        <f>(8-G911)-M911</f>
        <v>8</v>
      </c>
      <c s="10" r="F911">
        <v>8</v>
      </c>
      <c s="21" r="G911">
        <v>0</v>
      </c>
      <c t="str" s="21" r="H911">
        <f>concat("AESbid:",(E911*1000))</f>
        <v>AESbid:8000</v>
      </c>
      <c t="str" s="21" r="I911">
        <f>concat("NYISOsched:",(F911*1000))</f>
        <v>NYISOsched:8000</v>
      </c>
      <c t="s" s="21" r="J911">
        <v>21</v>
      </c>
      <c t="str" s="21" r="K911">
        <f>concat("Planned:",(M911*1000))</f>
        <v>Planned:0</v>
      </c>
      <c t="str" s="5" r="L911">
        <f>concat("Settled:",(O911*1000))</f>
        <v>Settled:8000</v>
      </c>
      <c s="21" r="M911">
        <v>0</v>
      </c>
      <c s="3" r="N911"/>
      <c s="10" r="O911">
        <v>8</v>
      </c>
      <c s="13" r="P911">
        <v>-0.766</v>
      </c>
      <c s="13" r="Q911">
        <v>-51.54</v>
      </c>
      <c s="13" r="R911">
        <v>128.21</v>
      </c>
      <c s="13" r="S911">
        <v>0.03</v>
      </c>
      <c s="11" r="T911">
        <f>IF((O911=0),(W911*8),((R911/O911)*8))</f>
        <v>128.21</v>
      </c>
      <c s="11" r="U911">
        <f>IF((T911=0),0,(R911/T911))</f>
        <v>1</v>
      </c>
      <c s="4" r="V911"/>
      <c s="13" r="W911">
        <v>10</v>
      </c>
      <c s="24" r="X911">
        <v>0.144</v>
      </c>
    </row>
    <row r="912">
      <c s="16" r="A912">
        <v>40762.9166666667</v>
      </c>
      <c s="6" r="B912">
        <f>A912+time(5,0,0)</f>
        <v>40763.125</v>
      </c>
      <c s="19" r="C912">
        <f>date(year(B912),month(B912),day(B912))</f>
        <v>40763</v>
      </c>
      <c s="17" r="D912">
        <f>hour(B912)</f>
        <v>3</v>
      </c>
      <c s="28" r="E912">
        <f>(8-G912)-M912</f>
        <v>8</v>
      </c>
      <c s="10" r="F912">
        <v>8</v>
      </c>
      <c s="21" r="G912">
        <v>0</v>
      </c>
      <c t="str" s="21" r="H912">
        <f>concat("AESbid:",(E912*1000))</f>
        <v>AESbid:8000</v>
      </c>
      <c t="str" s="21" r="I912">
        <f>concat("NYISOsched:",(F912*1000))</f>
        <v>NYISOsched:8000</v>
      </c>
      <c t="s" s="21" r="J912">
        <v>21</v>
      </c>
      <c t="str" s="21" r="K912">
        <f>concat("Planned:",(M912*1000))</f>
        <v>Planned:0</v>
      </c>
      <c t="str" s="5" r="L912">
        <f>concat("Settled:",(O912*1000))</f>
        <v>Settled:8000</v>
      </c>
      <c s="21" r="M912">
        <v>0</v>
      </c>
      <c s="3" r="N912"/>
      <c s="10" r="O912">
        <v>8</v>
      </c>
      <c s="13" r="P912">
        <v>0.257</v>
      </c>
      <c s="13" r="Q912">
        <v>12.16</v>
      </c>
      <c s="13" r="R912">
        <v>71.27</v>
      </c>
      <c s="13" r="S912">
        <v>0.14</v>
      </c>
      <c s="11" r="T912">
        <f>IF((O912=0),(W912*8),((R912/O912)*8))</f>
        <v>71.27</v>
      </c>
      <c s="11" r="U912">
        <f>IF((T912=0),0,(R912/T912))</f>
        <v>1</v>
      </c>
      <c s="4" r="V912"/>
      <c s="13" r="W912">
        <v>8.5</v>
      </c>
      <c s="24" r="X912">
        <v>0.823</v>
      </c>
    </row>
    <row r="913">
      <c s="16" r="A913">
        <v>40762.9583333333</v>
      </c>
      <c s="6" r="B913">
        <f>A913+time(5,0,0)</f>
        <v>40763.1666666667</v>
      </c>
      <c s="19" r="C913">
        <f>date(year(B913),month(B913),day(B913))</f>
        <v>40763</v>
      </c>
      <c s="17" r="D913">
        <f>hour(B913)</f>
        <v>4</v>
      </c>
      <c s="28" r="E913">
        <f>(8-G913)-M913</f>
        <v>8</v>
      </c>
      <c s="10" r="F913">
        <v>8</v>
      </c>
      <c s="21" r="G913">
        <v>0</v>
      </c>
      <c t="str" s="21" r="H913">
        <f>concat("AESbid:",(E913*1000))</f>
        <v>AESbid:8000</v>
      </c>
      <c t="str" s="21" r="I913">
        <f>concat("NYISOsched:",(F913*1000))</f>
        <v>NYISOsched:8000</v>
      </c>
      <c t="s" s="21" r="J913">
        <v>21</v>
      </c>
      <c t="str" s="21" r="K913">
        <f>concat("Planned:",(M913*1000))</f>
        <v>Planned:0</v>
      </c>
      <c t="str" s="5" r="L913">
        <f>concat("Settled:",(O913*1000))</f>
        <v>Settled:8000</v>
      </c>
      <c s="21" r="M913">
        <v>0</v>
      </c>
      <c s="3" r="N913"/>
      <c s="10" r="O913">
        <v>8</v>
      </c>
      <c s="13" r="P913">
        <v>-0.542</v>
      </c>
      <c s="13" r="Q913">
        <v>-26.76</v>
      </c>
      <c s="13" r="R913">
        <v>76.08</v>
      </c>
      <c s="13" r="S913">
        <v>0.12</v>
      </c>
      <c s="11" r="T913">
        <f>IF((O913=0),(W913*8),((R913/O913)*8))</f>
        <v>76.08</v>
      </c>
      <c s="11" r="U913">
        <f>IF((T913=0),0,(R913/T913))</f>
        <v>1</v>
      </c>
      <c s="4" r="V913"/>
      <c s="13" r="W913">
        <v>10.31</v>
      </c>
      <c s="24" r="X913">
        <v>0.67</v>
      </c>
    </row>
    <row r="914">
      <c s="16" r="A914">
        <v>40763</v>
      </c>
      <c s="6" r="B914">
        <f>A914+time(5,0,0)</f>
        <v>40763.2083333333</v>
      </c>
      <c s="19" r="C914">
        <f>date(year(B914),month(B914),day(B914))</f>
        <v>40763</v>
      </c>
      <c s="17" r="D914">
        <f>hour(B914)</f>
        <v>5</v>
      </c>
      <c s="28" r="E914">
        <f>(8-G914)-M914</f>
        <v>8</v>
      </c>
      <c s="10" r="F914">
        <v>8</v>
      </c>
      <c s="21" r="G914">
        <v>0</v>
      </c>
      <c t="str" s="21" r="H914">
        <f>concat("AESbid:",(E914*1000))</f>
        <v>AESbid:8000</v>
      </c>
      <c t="str" s="21" r="I914">
        <f>concat("NYISOsched:",(F914*1000))</f>
        <v>NYISOsched:8000</v>
      </c>
      <c t="s" s="21" r="J914">
        <v>21</v>
      </c>
      <c t="str" s="21" r="K914">
        <f>concat("Planned:",(M914*1000))</f>
        <v>Planned:0</v>
      </c>
      <c t="str" s="5" r="L914">
        <f>concat("Settled:",(O914*1000))</f>
        <v>Settled:7983.3</v>
      </c>
      <c s="21" r="M914">
        <v>0</v>
      </c>
      <c s="3" r="N914"/>
      <c s="10" r="O914">
        <v>7.9833</v>
      </c>
      <c s="13" r="P914">
        <v>-0.629</v>
      </c>
      <c s="13" r="Q914">
        <v>-28</v>
      </c>
      <c s="13" r="R914">
        <v>50.13</v>
      </c>
      <c s="13" r="S914">
        <v>0.07</v>
      </c>
      <c s="11" r="T914">
        <f>IF((O914=0),(W914*8),((R914/O914)*8))</f>
        <v>50.2348652812747</v>
      </c>
      <c s="11" r="U914">
        <f>IF((T914=0),0,(R914/T914))</f>
        <v>0.9979125</v>
      </c>
      <c s="4" r="V914"/>
      <c s="13" r="W914">
        <v>8</v>
      </c>
      <c s="24" r="X914">
        <v>0.396</v>
      </c>
    </row>
    <row r="915">
      <c s="16" r="A915">
        <v>40763.0416666667</v>
      </c>
      <c s="6" r="B915">
        <f>A915+time(5,0,0)</f>
        <v>40763.25</v>
      </c>
      <c s="19" r="C915">
        <f>date(year(B915),month(B915),day(B915))</f>
        <v>40763</v>
      </c>
      <c s="17" r="D915">
        <f>hour(B915)</f>
        <v>6</v>
      </c>
      <c s="28" r="E915">
        <f>(8-G915)-M915</f>
        <v>8</v>
      </c>
      <c s="10" r="F915">
        <v>8</v>
      </c>
      <c s="21" r="G915">
        <v>0</v>
      </c>
      <c t="str" s="21" r="H915">
        <f>concat("AESbid:",(E915*1000))</f>
        <v>AESbid:8000</v>
      </c>
      <c t="str" s="21" r="I915">
        <f>concat("NYISOsched:",(F915*1000))</f>
        <v>NYISOsched:8000</v>
      </c>
      <c t="s" s="21" r="J915">
        <v>21</v>
      </c>
      <c t="str" s="21" r="K915">
        <f>concat("Planned:",(M915*1000))</f>
        <v>Planned:0</v>
      </c>
      <c t="str" s="5" r="L915">
        <f>concat("Settled:",(O915*1000))</f>
        <v>Settled:7983.3</v>
      </c>
      <c s="21" r="M915">
        <v>0</v>
      </c>
      <c s="3" r="N915"/>
      <c s="10" r="O915">
        <v>7.9833</v>
      </c>
      <c s="13" r="P915">
        <v>-0.427</v>
      </c>
      <c s="13" r="Q915">
        <v>-18.07</v>
      </c>
      <c s="13" r="R915">
        <v>28.51</v>
      </c>
      <c s="13" r="S915">
        <v>0.1</v>
      </c>
      <c s="11" r="T915">
        <f>IF((O915=0),(W915*8),((R915/O915)*8))</f>
        <v>28.5696391216665</v>
      </c>
      <c s="11" r="U915">
        <f>IF((T915=0),0,(R915/T915))</f>
        <v>0.9979125</v>
      </c>
      <c s="4" r="V915"/>
      <c s="13" r="W915">
        <v>5.94</v>
      </c>
      <c s="24" r="X915">
        <v>0.574</v>
      </c>
    </row>
    <row r="916">
      <c s="16" r="A916">
        <v>40763.0833333333</v>
      </c>
      <c s="6" r="B916">
        <f>A916+time(5,0,0)</f>
        <v>40763.2916666667</v>
      </c>
      <c s="19" r="C916">
        <f>date(year(B916),month(B916),day(B916))</f>
        <v>40763</v>
      </c>
      <c s="17" r="D916">
        <f>hour(B916)</f>
        <v>7</v>
      </c>
      <c s="28" r="E916">
        <f>(8-G916)-M916</f>
        <v>8</v>
      </c>
      <c s="10" r="F916">
        <v>8</v>
      </c>
      <c s="21" r="G916">
        <v>0</v>
      </c>
      <c t="str" s="21" r="H916">
        <f>concat("AESbid:",(E916*1000))</f>
        <v>AESbid:8000</v>
      </c>
      <c t="str" s="21" r="I916">
        <f>concat("NYISOsched:",(F916*1000))</f>
        <v>NYISOsched:8000</v>
      </c>
      <c t="s" s="21" r="J916">
        <v>21</v>
      </c>
      <c t="str" s="21" r="K916">
        <f>concat("Planned:",(M916*1000))</f>
        <v>Planned:0</v>
      </c>
      <c t="str" s="5" r="L916">
        <f>concat("Settled:",(O916*1000))</f>
        <v>Settled:8000</v>
      </c>
      <c s="21" r="M916">
        <v>0</v>
      </c>
      <c s="3" r="N916"/>
      <c s="10" r="O916">
        <v>8</v>
      </c>
      <c s="13" r="P916">
        <v>-0.209</v>
      </c>
      <c s="13" r="Q916">
        <v>-8.85</v>
      </c>
      <c s="13" r="R916">
        <v>28.53</v>
      </c>
      <c s="13" r="S916">
        <v>0.16</v>
      </c>
      <c s="11" r="T916">
        <f>IF((O916=0),(W916*8),((R916/O916)*8))</f>
        <v>28.53</v>
      </c>
      <c s="11" r="U916">
        <f>IF((T916=0),0,(R916/T916))</f>
        <v>1</v>
      </c>
      <c s="4" r="V916"/>
      <c s="13" r="W916">
        <v>5.94</v>
      </c>
      <c s="24" r="X916">
        <v>0.943</v>
      </c>
    </row>
    <row r="917">
      <c s="16" r="A917">
        <v>40763.125</v>
      </c>
      <c s="6" r="B917">
        <f>A917+time(5,0,0)</f>
        <v>40763.3333333333</v>
      </c>
      <c s="19" r="C917">
        <f>date(year(B917),month(B917),day(B917))</f>
        <v>40763</v>
      </c>
      <c s="17" r="D917">
        <f>hour(B917)</f>
        <v>8</v>
      </c>
      <c s="28" r="E917">
        <f>(8-G917)-M917</f>
        <v>8</v>
      </c>
      <c s="10" r="F917">
        <v>8</v>
      </c>
      <c s="21" r="G917">
        <v>0</v>
      </c>
      <c t="str" s="21" r="H917">
        <f>concat("AESbid:",(E917*1000))</f>
        <v>AESbid:8000</v>
      </c>
      <c t="str" s="21" r="I917">
        <f>concat("NYISOsched:",(F917*1000))</f>
        <v>NYISOsched:8000</v>
      </c>
      <c t="s" s="21" r="J917">
        <v>21</v>
      </c>
      <c t="str" s="21" r="K917">
        <f>concat("Planned:",(M917*1000))</f>
        <v>Planned:0</v>
      </c>
      <c t="str" s="5" r="L917">
        <f>concat("Settled:",(O917*1000))</f>
        <v>Settled:8000</v>
      </c>
      <c s="21" r="M917">
        <v>0</v>
      </c>
      <c s="3" r="N917"/>
      <c s="10" r="O917">
        <v>8</v>
      </c>
      <c s="13" r="P917">
        <v>-0.211</v>
      </c>
      <c s="13" r="Q917">
        <v>-9.25</v>
      </c>
      <c s="13" r="R917">
        <v>26.16</v>
      </c>
      <c s="13" r="S917">
        <v>0.12</v>
      </c>
      <c s="11" r="T917">
        <f>IF((O917=0),(W917*8),((R917/O917)*8))</f>
        <v>26.16</v>
      </c>
      <c s="11" r="U917">
        <f>IF((T917=0),0,(R917/T917))</f>
        <v>1</v>
      </c>
      <c s="4" r="V917"/>
      <c s="13" r="W917">
        <v>5.94</v>
      </c>
      <c s="24" r="X917">
        <v>0.682</v>
      </c>
    </row>
    <row r="918">
      <c s="16" r="A918">
        <v>40763.1666666667</v>
      </c>
      <c s="6" r="B918">
        <f>A918+time(5,0,0)</f>
        <v>40763.375</v>
      </c>
      <c s="19" r="C918">
        <f>date(year(B918),month(B918),day(B918))</f>
        <v>40763</v>
      </c>
      <c s="17" r="D918">
        <f>hour(B918)</f>
        <v>9</v>
      </c>
      <c s="28" r="E918">
        <f>(8-G918)-M918</f>
        <v>8</v>
      </c>
      <c s="10" r="F918">
        <v>8</v>
      </c>
      <c s="21" r="G918">
        <v>0</v>
      </c>
      <c t="str" s="21" r="H918">
        <f>concat("AESbid:",(E918*1000))</f>
        <v>AESbid:8000</v>
      </c>
      <c t="str" s="21" r="I918">
        <f>concat("NYISOsched:",(F918*1000))</f>
        <v>NYISOsched:8000</v>
      </c>
      <c t="s" s="21" r="J918">
        <v>21</v>
      </c>
      <c t="str" s="21" r="K918">
        <f>concat("Planned:",(M918*1000))</f>
        <v>Planned:0</v>
      </c>
      <c t="str" s="5" r="L918">
        <f>concat("Settled:",(O918*1000))</f>
        <v>Settled:7983.3</v>
      </c>
      <c s="21" r="M918">
        <v>0</v>
      </c>
      <c s="3" r="N918"/>
      <c s="10" r="O918">
        <v>7.9833</v>
      </c>
      <c s="13" r="P918">
        <v>-0.18</v>
      </c>
      <c s="13" r="Q918">
        <v>-8.19</v>
      </c>
      <c s="13" r="R918">
        <v>40.25</v>
      </c>
      <c s="13" r="S918">
        <v>0.09</v>
      </c>
      <c s="11" r="T918">
        <f>IF((O918=0),(W918*8),((R918/O918)*8))</f>
        <v>40.3341976375684</v>
      </c>
      <c s="11" r="U918">
        <f>IF((T918=0),0,(R918/T918))</f>
        <v>0.9979125</v>
      </c>
      <c s="4" r="V918"/>
      <c s="13" r="W918">
        <v>8.75</v>
      </c>
      <c s="24" r="X918">
        <v>0.509</v>
      </c>
    </row>
    <row r="919">
      <c s="16" r="A919">
        <v>40763.2083333333</v>
      </c>
      <c s="6" r="B919">
        <f>A919+time(5,0,0)</f>
        <v>40763.4166666667</v>
      </c>
      <c s="19" r="C919">
        <f>date(year(B919),month(B919),day(B919))</f>
        <v>40763</v>
      </c>
      <c s="17" r="D919">
        <f>hour(B919)</f>
        <v>10</v>
      </c>
      <c s="28" r="E919">
        <f>(8-G919)-M919</f>
        <v>8</v>
      </c>
      <c s="10" r="F919">
        <v>8</v>
      </c>
      <c s="21" r="G919">
        <v>0</v>
      </c>
      <c t="str" s="21" r="H919">
        <f>concat("AESbid:",(E919*1000))</f>
        <v>AESbid:8000</v>
      </c>
      <c t="str" s="21" r="I919">
        <f>concat("NYISOsched:",(F919*1000))</f>
        <v>NYISOsched:8000</v>
      </c>
      <c t="s" s="21" r="J919">
        <v>21</v>
      </c>
      <c t="str" s="21" r="K919">
        <f>concat("Planned:",(M919*1000))</f>
        <v>Planned:0</v>
      </c>
      <c t="str" s="5" r="L919">
        <f>concat("Settled:",(O919*1000))</f>
        <v>Settled:7975</v>
      </c>
      <c s="21" r="M919">
        <v>0</v>
      </c>
      <c s="3" r="N919"/>
      <c s="10" r="O919">
        <v>7.975</v>
      </c>
      <c s="13" r="P919">
        <v>-0.278</v>
      </c>
      <c s="13" r="Q919">
        <v>-10.92</v>
      </c>
      <c s="13" r="R919">
        <v>48.78</v>
      </c>
      <c s="13" r="S919">
        <v>0.09</v>
      </c>
      <c s="11" r="T919">
        <f>IF((O919=0),(W919*8),((R919/O919)*8))</f>
        <v>48.9329153605016</v>
      </c>
      <c s="11" r="U919">
        <f>IF((T919=0),0,(R919/T919))</f>
        <v>0.996875</v>
      </c>
      <c s="4" r="V919"/>
      <c s="13" r="W919">
        <v>5.95</v>
      </c>
      <c s="24" r="X919">
        <v>0.538</v>
      </c>
    </row>
    <row r="920">
      <c s="16" r="A920">
        <v>40763.25</v>
      </c>
      <c s="6" r="B920">
        <f>A920+time(5,0,0)</f>
        <v>40763.4583333333</v>
      </c>
      <c s="19" r="C920">
        <f>date(year(B920),month(B920),day(B920))</f>
        <v>40763</v>
      </c>
      <c s="17" r="D920">
        <f>hour(B920)</f>
        <v>11</v>
      </c>
      <c s="28" r="E920">
        <f>(8-G920)-M920</f>
        <v>8</v>
      </c>
      <c s="10" r="F920">
        <v>8</v>
      </c>
      <c s="21" r="G920">
        <v>0</v>
      </c>
      <c t="str" s="21" r="H920">
        <f>concat("AESbid:",(E920*1000))</f>
        <v>AESbid:8000</v>
      </c>
      <c t="str" s="21" r="I920">
        <f>concat("NYISOsched:",(F920*1000))</f>
        <v>NYISOsched:8000</v>
      </c>
      <c t="s" s="21" r="J920">
        <v>21</v>
      </c>
      <c t="str" s="21" r="K920">
        <f>concat("Planned:",(M920*1000))</f>
        <v>Planned:0</v>
      </c>
      <c t="str" s="5" r="L920">
        <f>concat("Settled:",(O920*1000))</f>
        <v>Settled:8000</v>
      </c>
      <c s="21" r="M920">
        <v>0</v>
      </c>
      <c s="3" r="N920"/>
      <c s="10" r="O920">
        <v>8</v>
      </c>
      <c s="13" r="P920">
        <v>-0.175</v>
      </c>
      <c s="13" r="Q920">
        <v>-6.87</v>
      </c>
      <c s="13" r="R920">
        <v>58.13</v>
      </c>
      <c s="13" r="S920">
        <v>0.11</v>
      </c>
      <c s="11" r="T920">
        <f>IF((O920=0),(W920*8),((R920/O920)*8))</f>
        <v>58.13</v>
      </c>
      <c s="11" r="U920">
        <f>IF((T920=0),0,(R920/T920))</f>
        <v>1</v>
      </c>
      <c s="4" r="V920"/>
      <c s="13" r="W920">
        <v>8</v>
      </c>
      <c s="24" r="X920">
        <v>0.624</v>
      </c>
    </row>
    <row r="921">
      <c s="16" r="A921">
        <v>40763.2916666667</v>
      </c>
      <c s="6" r="B921">
        <f>A921+time(5,0,0)</f>
        <v>40763.5</v>
      </c>
      <c s="19" r="C921">
        <f>date(year(B921),month(B921),day(B921))</f>
        <v>40763</v>
      </c>
      <c s="17" r="D921">
        <f>hour(B921)</f>
        <v>12</v>
      </c>
      <c s="28" r="E921">
        <f>(8-G921)-M921</f>
        <v>8</v>
      </c>
      <c s="10" r="F921">
        <v>8</v>
      </c>
      <c s="21" r="G921">
        <v>0</v>
      </c>
      <c t="str" s="21" r="H921">
        <f>concat("AESbid:",(E921*1000))</f>
        <v>AESbid:8000</v>
      </c>
      <c t="str" s="21" r="I921">
        <f>concat("NYISOsched:",(F921*1000))</f>
        <v>NYISOsched:8000</v>
      </c>
      <c t="s" s="21" r="J921">
        <v>21</v>
      </c>
      <c t="str" s="21" r="K921">
        <f>concat("Planned:",(M921*1000))</f>
        <v>Planned:0</v>
      </c>
      <c t="str" s="5" r="L921">
        <f>concat("Settled:",(O921*1000))</f>
        <v>Settled:7600</v>
      </c>
      <c s="21" r="M921">
        <v>0</v>
      </c>
      <c s="3" r="N921"/>
      <c s="10" r="O921">
        <v>7.6</v>
      </c>
      <c s="13" r="P921">
        <v>-0.398</v>
      </c>
      <c s="13" r="Q921">
        <v>-17.68</v>
      </c>
      <c s="13" r="R921">
        <v>60.8</v>
      </c>
      <c s="13" r="S921">
        <v>0.07</v>
      </c>
      <c s="11" r="T921">
        <f>IF((O921=0),(W921*8),((R921/O921)*8))</f>
        <v>64</v>
      </c>
      <c s="11" r="U921">
        <f>IF((T921=0),0,(R921/T921))</f>
        <v>0.95</v>
      </c>
      <c s="4" r="V921"/>
      <c s="13" r="W921">
        <v>8</v>
      </c>
      <c s="24" r="X921">
        <v>0.382</v>
      </c>
    </row>
    <row r="922">
      <c s="16" r="A922">
        <v>40763.3333333333</v>
      </c>
      <c s="6" r="B922">
        <f>A922+time(5,0,0)</f>
        <v>40763.5416666667</v>
      </c>
      <c s="19" r="C922">
        <f>date(year(B922),month(B922),day(B922))</f>
        <v>40763</v>
      </c>
      <c s="17" r="D922">
        <f>hour(B922)</f>
        <v>13</v>
      </c>
      <c s="28" r="E922">
        <f>(8-G922)-M922</f>
        <v>8</v>
      </c>
      <c s="10" r="F922">
        <v>8</v>
      </c>
      <c s="21" r="G922">
        <v>0</v>
      </c>
      <c t="str" s="21" r="H922">
        <f>concat("AESbid:",(E922*1000))</f>
        <v>AESbid:8000</v>
      </c>
      <c t="str" s="21" r="I922">
        <f>concat("NYISOsched:",(F922*1000))</f>
        <v>NYISOsched:8000</v>
      </c>
      <c t="s" s="21" r="J922">
        <v>21</v>
      </c>
      <c t="str" s="21" r="K922">
        <f>concat("Planned:",(M922*1000))</f>
        <v>Planned:0</v>
      </c>
      <c t="str" s="5" r="L922">
        <f>concat("Settled:",(O922*1000))</f>
        <v>Settled:7966.700000000001</v>
      </c>
      <c s="21" r="M922">
        <v>0</v>
      </c>
      <c s="3" r="N922"/>
      <c s="10" r="O922">
        <v>7.9667</v>
      </c>
      <c s="13" r="P922">
        <v>-0.031</v>
      </c>
      <c s="13" r="Q922">
        <v>-1.53</v>
      </c>
      <c s="13" r="R922">
        <v>63</v>
      </c>
      <c s="13" r="S922">
        <v>0.1</v>
      </c>
      <c s="11" r="T922">
        <f>IF((O922=0),(W922*8),((R922/O922)*8))</f>
        <v>63.2633336262191</v>
      </c>
      <c s="11" r="U922">
        <f>IF((T922=0),0,(R922/T922))</f>
        <v>0.9958375</v>
      </c>
      <c s="4" r="V922"/>
      <c s="13" r="W922">
        <v>10</v>
      </c>
      <c s="24" r="X922">
        <v>0.55</v>
      </c>
    </row>
    <row r="923">
      <c s="16" r="A923">
        <v>40763.375</v>
      </c>
      <c s="6" r="B923">
        <f>A923+time(5,0,0)</f>
        <v>40763.5833333333</v>
      </c>
      <c s="19" r="C923">
        <f>date(year(B923),month(B923),day(B923))</f>
        <v>40763</v>
      </c>
      <c s="17" r="D923">
        <f>hour(B923)</f>
        <v>14</v>
      </c>
      <c s="28" r="E923">
        <f>(8-G923)-M923</f>
        <v>8</v>
      </c>
      <c s="10" r="F923">
        <v>8</v>
      </c>
      <c s="21" r="G923">
        <v>0</v>
      </c>
      <c t="str" s="21" r="H923">
        <f>concat("AESbid:",(E923*1000))</f>
        <v>AESbid:8000</v>
      </c>
      <c t="str" s="21" r="I923">
        <f>concat("NYISOsched:",(F923*1000))</f>
        <v>NYISOsched:8000</v>
      </c>
      <c t="s" s="21" r="J923">
        <v>21</v>
      </c>
      <c t="str" s="21" r="K923">
        <f>concat("Planned:",(M923*1000))</f>
        <v>Planned:0</v>
      </c>
      <c t="str" s="5" r="L923">
        <f>concat("Settled:",(O923*1000))</f>
        <v>Settled:7966.700000000001</v>
      </c>
      <c s="21" r="M923">
        <v>0</v>
      </c>
      <c s="3" r="N923"/>
      <c s="10" r="O923">
        <v>7.9667</v>
      </c>
      <c s="13" r="P923">
        <v>-0.288</v>
      </c>
      <c s="13" r="Q923">
        <v>-14.88</v>
      </c>
      <c s="13" r="R923">
        <v>67</v>
      </c>
      <c s="13" r="S923">
        <v>0.08</v>
      </c>
      <c s="11" r="T923">
        <f>IF((O923=0),(W923*8),((R923/O923)*8))</f>
        <v>67.2800532215346</v>
      </c>
      <c s="11" r="U923">
        <f>IF((T923=0),0,(R923/T923))</f>
        <v>0.9958375</v>
      </c>
      <c s="4" r="V923"/>
      <c s="13" r="W923">
        <v>10</v>
      </c>
      <c s="24" r="X923">
        <v>0.442</v>
      </c>
    </row>
    <row r="924">
      <c s="16" r="A924">
        <v>40763.4166666667</v>
      </c>
      <c s="6" r="B924">
        <f>A924+time(5,0,0)</f>
        <v>40763.625</v>
      </c>
      <c s="19" r="C924">
        <f>date(year(B924),month(B924),day(B924))</f>
        <v>40763</v>
      </c>
      <c s="17" r="D924">
        <f>hour(B924)</f>
        <v>15</v>
      </c>
      <c s="28" r="E924">
        <f>(8-G924)-M924</f>
        <v>8</v>
      </c>
      <c s="10" r="F924">
        <v>8</v>
      </c>
      <c s="21" r="G924">
        <v>0</v>
      </c>
      <c t="str" s="21" r="H924">
        <f>concat("AESbid:",(E924*1000))</f>
        <v>AESbid:8000</v>
      </c>
      <c t="str" s="21" r="I924">
        <f>concat("NYISOsched:",(F924*1000))</f>
        <v>NYISOsched:8000</v>
      </c>
      <c t="s" s="21" r="J924">
        <v>21</v>
      </c>
      <c t="str" s="21" r="K924">
        <f>concat("Planned:",(M924*1000))</f>
        <v>Planned:0</v>
      </c>
      <c t="str" s="5" r="L924">
        <f>concat("Settled:",(O924*1000))</f>
        <v>Settled:7939.7</v>
      </c>
      <c s="21" r="M924">
        <v>0</v>
      </c>
      <c s="3" r="N924"/>
      <c s="10" r="O924">
        <v>7.9397</v>
      </c>
      <c s="13" r="P924">
        <v>-0.528</v>
      </c>
      <c s="13" r="Q924">
        <v>-31.31</v>
      </c>
      <c s="13" r="R924">
        <v>113.38</v>
      </c>
      <c s="13" r="S924">
        <v>0.03</v>
      </c>
      <c s="11" r="T924">
        <f>IF((O924=0),(W924*8),((R924/O924)*8))</f>
        <v>114.241092232704</v>
      </c>
      <c s="11" r="U924">
        <f>IF((T924=0),0,(R924/T924))</f>
        <v>0.9924625</v>
      </c>
      <c s="4" r="V924"/>
      <c s="13" r="W924">
        <v>14</v>
      </c>
      <c s="24" r="X924">
        <v>0.151</v>
      </c>
    </row>
    <row r="925">
      <c s="16" r="A925">
        <v>40763.4583333333</v>
      </c>
      <c s="6" r="B925">
        <f>A925+time(5,0,0)</f>
        <v>40763.6666666667</v>
      </c>
      <c s="19" r="C925">
        <f>date(year(B925),month(B925),day(B925))</f>
        <v>40763</v>
      </c>
      <c s="17" r="D925">
        <f>hour(B925)</f>
        <v>16</v>
      </c>
      <c s="28" r="E925">
        <f>(8-G925)-M925</f>
        <v>8</v>
      </c>
      <c s="10" r="F925">
        <v>8</v>
      </c>
      <c s="21" r="G925">
        <v>0</v>
      </c>
      <c t="str" s="21" r="H925">
        <f>concat("AESbid:",(E925*1000))</f>
        <v>AESbid:8000</v>
      </c>
      <c t="str" s="21" r="I925">
        <f>concat("NYISOsched:",(F925*1000))</f>
        <v>NYISOsched:8000</v>
      </c>
      <c t="s" s="21" r="J925">
        <v>21</v>
      </c>
      <c t="str" s="21" r="K925">
        <f>concat("Planned:",(M925*1000))</f>
        <v>Planned:0</v>
      </c>
      <c t="str" s="5" r="L925">
        <f>concat("Settled:",(O925*1000))</f>
        <v>Settled:7983.3</v>
      </c>
      <c s="21" r="M925">
        <v>0</v>
      </c>
      <c s="3" r="N925"/>
      <c s="10" r="O925">
        <v>7.9833</v>
      </c>
      <c s="13" r="P925">
        <v>-0.214</v>
      </c>
      <c s="13" r="Q925">
        <v>-13.28</v>
      </c>
      <c s="13" r="R925">
        <v>111.77</v>
      </c>
      <c s="13" r="S925">
        <v>0.09</v>
      </c>
      <c s="11" r="T925">
        <f>IF((O925=0),(W925*8),((R925/O925)*8))</f>
        <v>112.003807949094</v>
      </c>
      <c s="11" r="U925">
        <f>IF((T925=0),0,(R925/T925))</f>
        <v>0.9979125</v>
      </c>
      <c s="4" r="V925"/>
      <c s="13" r="W925">
        <v>14</v>
      </c>
      <c s="24" r="X925">
        <v>0.53</v>
      </c>
    </row>
    <row r="926">
      <c s="16" r="A926">
        <v>40763.5</v>
      </c>
      <c s="6" r="B926">
        <f>A926+time(5,0,0)</f>
        <v>40763.7083333333</v>
      </c>
      <c s="19" r="C926">
        <f>date(year(B926),month(B926),day(B926))</f>
        <v>40763</v>
      </c>
      <c s="17" r="D926">
        <f>hour(B926)</f>
        <v>17</v>
      </c>
      <c s="28" r="E926">
        <f>(8-G926)-M926</f>
        <v>8</v>
      </c>
      <c s="10" r="F926">
        <v>8</v>
      </c>
      <c s="21" r="G926">
        <v>0</v>
      </c>
      <c t="str" s="21" r="H926">
        <f>concat("AESbid:",(E926*1000))</f>
        <v>AESbid:8000</v>
      </c>
      <c t="str" s="21" r="I926">
        <f>concat("NYISOsched:",(F926*1000))</f>
        <v>NYISOsched:8000</v>
      </c>
      <c t="s" s="21" r="J926">
        <v>21</v>
      </c>
      <c t="str" s="21" r="K926">
        <f>concat("Planned:",(M926*1000))</f>
        <v>Planned:0</v>
      </c>
      <c t="str" s="5" r="L926">
        <f>concat("Settled:",(O926*1000))</f>
        <v>Settled:7991.7</v>
      </c>
      <c s="21" r="M926">
        <v>0</v>
      </c>
      <c s="3" r="N926"/>
      <c s="10" r="O926">
        <v>7.9917</v>
      </c>
      <c s="13" r="P926">
        <v>-0.221</v>
      </c>
      <c s="13" r="Q926">
        <v>-13.53</v>
      </c>
      <c s="13" r="R926">
        <v>111.88</v>
      </c>
      <c s="13" r="S926">
        <v>0.14</v>
      </c>
      <c s="11" r="T926">
        <f>IF((O926=0),(W926*8),((R926/O926)*8))</f>
        <v>111.996196053405</v>
      </c>
      <c s="11" r="U926">
        <f>IF((T926=0),0,(R926/T926))</f>
        <v>0.9989625</v>
      </c>
      <c s="4" r="V926"/>
      <c s="13" r="W926">
        <v>14</v>
      </c>
      <c s="24" r="X926">
        <v>0.775</v>
      </c>
    </row>
    <row r="927">
      <c s="16" r="A927">
        <v>40763.5416666667</v>
      </c>
      <c s="6" r="B927">
        <f>A927+time(5,0,0)</f>
        <v>40763.75</v>
      </c>
      <c s="19" r="C927">
        <f>date(year(B927),month(B927),day(B927))</f>
        <v>40763</v>
      </c>
      <c s="17" r="D927">
        <f>hour(B927)</f>
        <v>18</v>
      </c>
      <c s="28" r="E927">
        <f>(8-G927)-M927</f>
        <v>8</v>
      </c>
      <c s="10" r="F927">
        <v>8</v>
      </c>
      <c s="21" r="G927">
        <v>0</v>
      </c>
      <c t="str" s="21" r="H927">
        <f>concat("AESbid:",(E927*1000))</f>
        <v>AESbid:8000</v>
      </c>
      <c t="str" s="21" r="I927">
        <f>concat("NYISOsched:",(F927*1000))</f>
        <v>NYISOsched:8000</v>
      </c>
      <c t="s" s="21" r="J927">
        <v>21</v>
      </c>
      <c t="str" s="21" r="K927">
        <f>concat("Planned:",(M927*1000))</f>
        <v>Planned:0</v>
      </c>
      <c t="str" s="5" r="L927">
        <f>concat("Settled:",(O927*1000))</f>
        <v>Settled:8000</v>
      </c>
      <c s="21" r="M927">
        <v>0</v>
      </c>
      <c s="3" r="N927"/>
      <c s="10" r="O927">
        <v>8</v>
      </c>
      <c s="13" r="P927">
        <v>-0.47</v>
      </c>
      <c s="13" r="Q927">
        <v>-25.72</v>
      </c>
      <c s="13" r="R927">
        <v>112</v>
      </c>
      <c s="13" r="S927">
        <v>0.12</v>
      </c>
      <c s="11" r="T927">
        <f>IF((O927=0),(W927*8),((R927/O927)*8))</f>
        <v>112</v>
      </c>
      <c s="11" r="U927">
        <f>IF((T927=0),0,(R927/T927))</f>
        <v>1</v>
      </c>
      <c s="4" r="V927"/>
      <c s="13" r="W927">
        <v>14</v>
      </c>
      <c s="24" r="X927">
        <v>0.713</v>
      </c>
    </row>
    <row r="928">
      <c s="16" r="A928">
        <v>40763.5833333333</v>
      </c>
      <c s="6" r="B928">
        <f>A928+time(5,0,0)</f>
        <v>40763.7916666667</v>
      </c>
      <c s="19" r="C928">
        <f>date(year(B928),month(B928),day(B928))</f>
        <v>40763</v>
      </c>
      <c s="17" r="D928">
        <f>hour(B928)</f>
        <v>19</v>
      </c>
      <c s="28" r="E928">
        <f>(8-G928)-M928</f>
        <v>8</v>
      </c>
      <c s="10" r="F928">
        <v>8</v>
      </c>
      <c s="21" r="G928">
        <v>0</v>
      </c>
      <c t="str" s="21" r="H928">
        <f>concat("AESbid:",(E928*1000))</f>
        <v>AESbid:8000</v>
      </c>
      <c t="str" s="21" r="I928">
        <f>concat("NYISOsched:",(F928*1000))</f>
        <v>NYISOsched:8000</v>
      </c>
      <c t="s" s="21" r="J928">
        <v>21</v>
      </c>
      <c t="str" s="21" r="K928">
        <f>concat("Planned:",(M928*1000))</f>
        <v>Planned:0</v>
      </c>
      <c t="str" s="5" r="L928">
        <f>concat("Settled:",(O928*1000))</f>
        <v>Settled:7286.7</v>
      </c>
      <c s="21" r="M928">
        <v>0</v>
      </c>
      <c s="3" r="N928"/>
      <c s="10" r="O928">
        <v>7.2867</v>
      </c>
      <c s="13" r="P928">
        <v>-0.348</v>
      </c>
      <c s="13" r="Q928">
        <v>-26.86</v>
      </c>
      <c s="13" r="R928">
        <v>173.99</v>
      </c>
      <c s="13" r="S928">
        <v>0.05</v>
      </c>
      <c s="11" r="T928">
        <f>IF((O928=0),(W928*8),((R928/O928)*8))</f>
        <v>191.021998984451</v>
      </c>
      <c s="11" r="U928">
        <f>IF((T928=0),0,(R928/T928))</f>
        <v>0.9108375</v>
      </c>
      <c s="4" r="V928"/>
      <c s="13" r="W928">
        <v>22.11</v>
      </c>
      <c s="24" r="X928">
        <v>0.286</v>
      </c>
    </row>
    <row r="929">
      <c s="16" r="A929">
        <v>40763.625</v>
      </c>
      <c s="6" r="B929">
        <f>A929+time(5,0,0)</f>
        <v>40763.8333333333</v>
      </c>
      <c s="19" r="C929">
        <f>date(year(B929),month(B929),day(B929))</f>
        <v>40763</v>
      </c>
      <c s="17" r="D929">
        <f>hour(B929)</f>
        <v>20</v>
      </c>
      <c s="28" r="E929">
        <f>(8-G929)-M929</f>
        <v>8</v>
      </c>
      <c s="10" r="F929">
        <v>8</v>
      </c>
      <c s="21" r="G929">
        <v>0</v>
      </c>
      <c t="str" s="21" r="H929">
        <f>concat("AESbid:",(E929*1000))</f>
        <v>AESbid:8000</v>
      </c>
      <c t="str" s="21" r="I929">
        <f>concat("NYISOsched:",(F929*1000))</f>
        <v>NYISOsched:8000</v>
      </c>
      <c t="s" s="21" r="J929">
        <v>21</v>
      </c>
      <c t="str" s="21" r="K929">
        <f>concat("Planned:",(M929*1000))</f>
        <v>Planned:0</v>
      </c>
      <c t="str" s="5" r="L929">
        <f>concat("Settled:",(O929*1000))</f>
        <v>Settled:7973.7</v>
      </c>
      <c s="21" r="M929">
        <v>0</v>
      </c>
      <c s="3" r="N929"/>
      <c s="10" r="O929">
        <v>7.9737</v>
      </c>
      <c s="13" r="P929">
        <v>-0.06</v>
      </c>
      <c s="13" r="Q929">
        <v>-5.07</v>
      </c>
      <c s="13" r="R929">
        <v>139.88</v>
      </c>
      <c s="13" r="S929">
        <v>0.07</v>
      </c>
      <c s="11" r="T929">
        <f>IF((O929=0),(W929*8),((R929/O929)*8))</f>
        <v>140.341372261309</v>
      </c>
      <c s="11" r="U929">
        <f>IF((T929=0),0,(R929/T929))</f>
        <v>0.9967125</v>
      </c>
      <c s="4" r="V929"/>
      <c s="13" r="W929">
        <v>14</v>
      </c>
      <c s="24" r="X929">
        <v>0.415</v>
      </c>
    </row>
    <row r="930">
      <c s="16" r="A930">
        <v>40763.6666666667</v>
      </c>
      <c s="6" r="B930">
        <f>A930+time(5,0,0)</f>
        <v>40763.875</v>
      </c>
      <c s="19" r="C930">
        <f>date(year(B930),month(B930),day(B930))</f>
        <v>40763</v>
      </c>
      <c s="17" r="D930">
        <f>hour(B930)</f>
        <v>21</v>
      </c>
      <c s="28" r="E930">
        <f>(8-G930)-M930</f>
        <v>8</v>
      </c>
      <c s="10" r="F930">
        <v>8</v>
      </c>
      <c s="21" r="G930">
        <v>0</v>
      </c>
      <c t="str" s="21" r="H930">
        <f>concat("AESbid:",(E930*1000))</f>
        <v>AESbid:8000</v>
      </c>
      <c t="str" s="21" r="I930">
        <f>concat("NYISOsched:",(F930*1000))</f>
        <v>NYISOsched:8000</v>
      </c>
      <c t="s" s="21" r="J930">
        <v>21</v>
      </c>
      <c t="str" s="21" r="K930">
        <f>concat("Planned:",(M930*1000))</f>
        <v>Planned:0</v>
      </c>
      <c t="str" s="5" r="L930">
        <f>concat("Settled:",(O930*1000))</f>
        <v>Settled:7991.7</v>
      </c>
      <c s="21" r="M930">
        <v>0</v>
      </c>
      <c s="3" r="N930"/>
      <c s="10" r="O930">
        <v>7.9917</v>
      </c>
      <c s="13" r="P930">
        <v>-0.66</v>
      </c>
      <c s="13" r="Q930">
        <v>-56.6</v>
      </c>
      <c s="13" r="R930">
        <v>143.9</v>
      </c>
      <c s="13" r="S930">
        <v>0.15</v>
      </c>
      <c s="11" r="T930">
        <f>IF((O930=0),(W930*8),((R930/O930)*8))</f>
        <v>144.04945130573</v>
      </c>
      <c s="11" r="U930">
        <f>IF((T930=0),0,(R930/T930))</f>
        <v>0.9989625</v>
      </c>
      <c s="4" r="V930"/>
      <c s="13" r="W930">
        <v>26.51</v>
      </c>
      <c s="24" r="X930">
        <v>0.857</v>
      </c>
    </row>
    <row r="931">
      <c s="16" r="A931">
        <v>40763.7083333333</v>
      </c>
      <c s="6" r="B931">
        <f>A931+time(5,0,0)</f>
        <v>40763.9166666667</v>
      </c>
      <c s="19" r="C931">
        <f>date(year(B931),month(B931),day(B931))</f>
        <v>40763</v>
      </c>
      <c s="17" r="D931">
        <f>hour(B931)</f>
        <v>22</v>
      </c>
      <c s="28" r="E931">
        <f>(8-G931)-M931</f>
        <v>8</v>
      </c>
      <c s="10" r="F931">
        <v>8</v>
      </c>
      <c s="21" r="G931">
        <v>0</v>
      </c>
      <c t="str" s="21" r="H931">
        <f>concat("AESbid:",(E931*1000))</f>
        <v>AESbid:8000</v>
      </c>
      <c t="str" s="21" r="I931">
        <f>concat("NYISOsched:",(F931*1000))</f>
        <v>NYISOsched:8000</v>
      </c>
      <c t="s" s="21" r="J931">
        <v>21</v>
      </c>
      <c t="str" s="21" r="K931">
        <f>concat("Planned:",(M931*1000))</f>
        <v>Planned:0</v>
      </c>
      <c t="str" s="5" r="L931">
        <f>concat("Settled:",(O931*1000))</f>
        <v>Settled:7991.7</v>
      </c>
      <c s="21" r="M931">
        <v>0</v>
      </c>
      <c s="3" r="N931"/>
      <c s="10" r="O931">
        <v>7.9917</v>
      </c>
      <c s="13" r="P931">
        <v>-0.281</v>
      </c>
      <c s="13" r="Q931">
        <v>-12.5</v>
      </c>
      <c s="13" r="R931">
        <v>111.88</v>
      </c>
      <c s="13" r="S931">
        <v>0.13</v>
      </c>
      <c s="11" r="T931">
        <f>IF((O931=0),(W931*8),((R931/O931)*8))</f>
        <v>111.996196053405</v>
      </c>
      <c s="11" r="U931">
        <f>IF((T931=0),0,(R931/T931))</f>
        <v>0.9989625</v>
      </c>
      <c s="4" r="V931"/>
      <c s="13" r="W931">
        <v>20.71</v>
      </c>
      <c s="24" r="X931">
        <v>0.746</v>
      </c>
    </row>
    <row r="932">
      <c s="16" r="A932">
        <v>40763.75</v>
      </c>
      <c s="6" r="B932">
        <f>A932+time(5,0,0)</f>
        <v>40763.9583333333</v>
      </c>
      <c s="19" r="C932">
        <f>date(year(B932),month(B932),day(B932))</f>
        <v>40763</v>
      </c>
      <c s="17" r="D932">
        <f>hour(B932)</f>
        <v>23</v>
      </c>
      <c s="28" r="E932">
        <f>(8-G932)-M932</f>
        <v>8</v>
      </c>
      <c s="10" r="F932">
        <v>8</v>
      </c>
      <c s="21" r="G932">
        <v>0</v>
      </c>
      <c t="str" s="21" r="H932">
        <f>concat("AESbid:",(E932*1000))</f>
        <v>AESbid:8000</v>
      </c>
      <c t="str" s="21" r="I932">
        <f>concat("NYISOsched:",(F932*1000))</f>
        <v>NYISOsched:8000</v>
      </c>
      <c t="s" s="21" r="J932">
        <v>21</v>
      </c>
      <c t="str" s="21" r="K932">
        <f>concat("Planned:",(M932*1000))</f>
        <v>Planned:0</v>
      </c>
      <c t="str" s="5" r="L932">
        <f>concat("Settled:",(O932*1000))</f>
        <v>Settled:8000</v>
      </c>
      <c s="21" r="M932">
        <v>0</v>
      </c>
      <c s="3" r="N932"/>
      <c s="10" r="O932">
        <v>8</v>
      </c>
      <c s="13" r="P932">
        <v>-0.499</v>
      </c>
      <c s="13" r="Q932">
        <v>-21.87</v>
      </c>
      <c s="13" r="R932">
        <v>103.51</v>
      </c>
      <c s="13" r="S932">
        <v>0.08</v>
      </c>
      <c s="11" r="T932">
        <f>IF((O932=0),(W932*8),((R932/O932)*8))</f>
        <v>103.51</v>
      </c>
      <c s="11" r="U932">
        <f>IF((T932=0),0,(R932/T932))</f>
        <v>1</v>
      </c>
      <c s="4" r="V932"/>
      <c s="13" r="W932">
        <v>14</v>
      </c>
      <c s="24" r="X932">
        <v>0.439</v>
      </c>
    </row>
    <row r="933">
      <c s="16" r="A933">
        <v>40763.7916666667</v>
      </c>
      <c s="19" r="B933">
        <f>A933+time(5,0,0)</f>
        <v>40764</v>
      </c>
      <c s="19" r="C933">
        <f>date(year(B933),month(B933),day(B933))</f>
        <v>40764</v>
      </c>
      <c s="17" r="D933">
        <f>hour(B933)</f>
        <v>0</v>
      </c>
      <c s="28" r="E933">
        <f>(8-G933)-M933</f>
        <v>8</v>
      </c>
      <c s="10" r="F933">
        <v>8</v>
      </c>
      <c s="21" r="G933">
        <v>0</v>
      </c>
      <c t="str" s="21" r="H933">
        <f>concat("AESbid:",(E933*1000))</f>
        <v>AESbid:8000</v>
      </c>
      <c t="str" s="21" r="I933">
        <f>concat("NYISOsched:",(F933*1000))</f>
        <v>NYISOsched:8000</v>
      </c>
      <c t="s" s="21" r="J933">
        <v>21</v>
      </c>
      <c t="str" s="21" r="K933">
        <f>concat("Planned:",(M933*1000))</f>
        <v>Planned:0</v>
      </c>
      <c t="str" s="5" r="L933">
        <f>concat("Settled:",(O933*1000))</f>
        <v>Settled:7991.7</v>
      </c>
      <c s="21" r="M933">
        <v>0</v>
      </c>
      <c s="3" r="N933"/>
      <c s="10" r="O933">
        <v>7.9917</v>
      </c>
      <c s="13" r="P933">
        <v>-0.206</v>
      </c>
      <c s="13" r="Q933">
        <v>-11.47</v>
      </c>
      <c s="13" r="R933">
        <v>115.02</v>
      </c>
      <c s="13" r="S933">
        <v>0.15</v>
      </c>
      <c s="11" r="T933">
        <f>IF((O933=0),(W933*8),((R933/O933)*8))</f>
        <v>115.139457186831</v>
      </c>
      <c s="11" r="U933">
        <f>IF((T933=0),0,(R933/T933))</f>
        <v>0.9989625</v>
      </c>
      <c s="4" r="V933"/>
      <c s="13" r="W933">
        <v>14</v>
      </c>
      <c s="24" r="X933">
        <v>0.881</v>
      </c>
    </row>
    <row r="934">
      <c s="16" r="A934">
        <v>40763.8333333333</v>
      </c>
      <c s="6" r="B934">
        <f>A934+time(5,0,0)</f>
        <v>40764.0416666667</v>
      </c>
      <c s="19" r="C934">
        <f>date(year(B934),month(B934),day(B934))</f>
        <v>40764</v>
      </c>
      <c s="17" r="D934">
        <f>hour(B934)</f>
        <v>1</v>
      </c>
      <c s="28" r="E934">
        <f>(8-G934)-M934</f>
        <v>8</v>
      </c>
      <c s="10" r="F934">
        <v>8</v>
      </c>
      <c s="21" r="G934">
        <v>0</v>
      </c>
      <c t="str" s="21" r="H934">
        <f>concat("AESbid:",(E934*1000))</f>
        <v>AESbid:8000</v>
      </c>
      <c t="str" s="21" r="I934">
        <f>concat("NYISOsched:",(F934*1000))</f>
        <v>NYISOsched:8000</v>
      </c>
      <c t="s" s="21" r="J934">
        <v>21</v>
      </c>
      <c t="str" s="21" r="K934">
        <f>concat("Planned:",(M934*1000))</f>
        <v>Planned:0</v>
      </c>
      <c t="str" s="5" r="L934">
        <f>concat("Settled:",(O934*1000))</f>
        <v>Settled:7916.7</v>
      </c>
      <c s="21" r="M934">
        <v>0</v>
      </c>
      <c s="3" r="N934"/>
      <c s="10" r="O934">
        <v>7.9167</v>
      </c>
      <c s="13" r="P934">
        <v>-0.55</v>
      </c>
      <c s="13" r="Q934">
        <v>-34.67</v>
      </c>
      <c s="13" r="R934">
        <v>121.29</v>
      </c>
      <c s="13" r="S934">
        <v>0.05</v>
      </c>
      <c s="11" r="T934">
        <f>IF((O934=0),(W934*8),((R934/O934)*8))</f>
        <v>122.566220773807</v>
      </c>
      <c s="11" r="U934">
        <f>IF((T934=0),0,(R934/T934))</f>
        <v>0.9895875</v>
      </c>
      <c s="4" r="V934"/>
      <c s="13" r="W934">
        <v>14</v>
      </c>
      <c s="24" r="X934">
        <v>0.302</v>
      </c>
    </row>
    <row r="935">
      <c s="16" r="A935">
        <v>40763.875</v>
      </c>
      <c s="6" r="B935">
        <f>A935+time(5,0,0)</f>
        <v>40764.0833333333</v>
      </c>
      <c s="19" r="C935">
        <f>date(year(B935),month(B935),day(B935))</f>
        <v>40764</v>
      </c>
      <c s="17" r="D935">
        <f>hour(B935)</f>
        <v>2</v>
      </c>
      <c s="28" r="E935">
        <f>(8-G935)-M935</f>
        <v>8</v>
      </c>
      <c s="10" r="F935">
        <v>8</v>
      </c>
      <c s="21" r="G935">
        <v>0</v>
      </c>
      <c t="str" s="21" r="H935">
        <f>concat("AESbid:",(E935*1000))</f>
        <v>AESbid:8000</v>
      </c>
      <c t="str" s="21" r="I935">
        <f>concat("NYISOsched:",(F935*1000))</f>
        <v>NYISOsched:8000</v>
      </c>
      <c t="s" s="21" r="J935">
        <v>21</v>
      </c>
      <c t="str" s="21" r="K935">
        <f>concat("Planned:",(M935*1000))</f>
        <v>Planned:0</v>
      </c>
      <c t="str" s="5" r="L935">
        <f>concat("Settled:",(O935*1000))</f>
        <v>Settled:8000</v>
      </c>
      <c s="21" r="M935">
        <v>0</v>
      </c>
      <c s="3" r="N935"/>
      <c s="10" r="O935">
        <v>8</v>
      </c>
      <c s="13" r="P935">
        <v>-0.142</v>
      </c>
      <c s="13" r="Q935">
        <v>-7.24</v>
      </c>
      <c s="13" r="R935">
        <v>68.59</v>
      </c>
      <c s="13" r="S935">
        <v>0.12</v>
      </c>
      <c s="11" r="T935">
        <f>IF((O935=0),(W935*8),((R935/O935)*8))</f>
        <v>68.59</v>
      </c>
      <c s="11" r="U935">
        <f>IF((T935=0),0,(R935/T935))</f>
        <v>1</v>
      </c>
      <c s="4" r="V935"/>
      <c s="13" r="W935">
        <v>10</v>
      </c>
      <c s="24" r="X935">
        <v>0.684</v>
      </c>
    </row>
    <row r="936">
      <c s="16" r="A936">
        <v>40763.9166666667</v>
      </c>
      <c s="6" r="B936">
        <f>A936+time(5,0,0)</f>
        <v>40764.125</v>
      </c>
      <c s="19" r="C936">
        <f>date(year(B936),month(B936),day(B936))</f>
        <v>40764</v>
      </c>
      <c s="17" r="D936">
        <f>hour(B936)</f>
        <v>3</v>
      </c>
      <c s="28" r="E936">
        <f>(8-G936)-M936</f>
        <v>8</v>
      </c>
      <c s="10" r="F936">
        <v>8</v>
      </c>
      <c s="21" r="G936">
        <v>0</v>
      </c>
      <c t="str" s="21" r="H936">
        <f>concat("AESbid:",(E936*1000))</f>
        <v>AESbid:8000</v>
      </c>
      <c t="str" s="21" r="I936">
        <f>concat("NYISOsched:",(F936*1000))</f>
        <v>NYISOsched:8000</v>
      </c>
      <c t="s" s="21" r="J936">
        <v>21</v>
      </c>
      <c t="str" s="21" r="K936">
        <f>concat("Planned:",(M936*1000))</f>
        <v>Planned:0</v>
      </c>
      <c t="str" s="5" r="L936">
        <f>concat("Settled:",(O936*1000))</f>
        <v>Settled:7991.7</v>
      </c>
      <c s="21" r="M936">
        <v>0</v>
      </c>
      <c s="3" r="N936"/>
      <c s="10" r="O936">
        <v>7.9917</v>
      </c>
      <c s="13" r="P936">
        <v>-0.555</v>
      </c>
      <c s="13" r="Q936">
        <v>-25.33</v>
      </c>
      <c s="13" r="R936">
        <v>69.08</v>
      </c>
      <c s="13" r="S936">
        <v>0.09</v>
      </c>
      <c s="11" r="T936">
        <f>IF((O936=0),(W936*8),((R936/O936)*8))</f>
        <v>69.1517449353704</v>
      </c>
      <c s="11" r="U936">
        <f>IF((T936=0),0,(R936/T936))</f>
        <v>0.9989625</v>
      </c>
      <c s="4" r="V936"/>
      <c s="13" r="W936">
        <v>14.14</v>
      </c>
      <c s="24" r="X936">
        <v>0.518</v>
      </c>
    </row>
    <row r="937">
      <c s="16" r="A937">
        <v>40763.9583333333</v>
      </c>
      <c s="6" r="B937">
        <f>A937+time(5,0,0)</f>
        <v>40764.1666666667</v>
      </c>
      <c s="19" r="C937">
        <f>date(year(B937),month(B937),day(B937))</f>
        <v>40764</v>
      </c>
      <c s="17" r="D937">
        <f>hour(B937)</f>
        <v>4</v>
      </c>
      <c s="28" r="E937">
        <f>(8-G937)-M937</f>
        <v>8</v>
      </c>
      <c s="10" r="F937">
        <v>8</v>
      </c>
      <c s="21" r="G937">
        <v>0</v>
      </c>
      <c t="str" s="21" r="H937">
        <f>concat("AESbid:",(E937*1000))</f>
        <v>AESbid:8000</v>
      </c>
      <c t="str" s="21" r="I937">
        <f>concat("NYISOsched:",(F937*1000))</f>
        <v>NYISOsched:8000</v>
      </c>
      <c t="s" s="21" r="J937">
        <v>21</v>
      </c>
      <c t="str" s="21" r="K937">
        <f>concat("Planned:",(M937*1000))</f>
        <v>Planned:0</v>
      </c>
      <c t="str" s="5" r="L937">
        <f>concat("Settled:",(O937*1000))</f>
        <v>Settled:8000</v>
      </c>
      <c s="21" r="M937">
        <v>0</v>
      </c>
      <c s="3" r="N937"/>
      <c s="10" r="O937">
        <v>8</v>
      </c>
      <c s="13" r="P937">
        <v>-0.437</v>
      </c>
      <c s="13" r="Q937">
        <v>-20.61</v>
      </c>
      <c s="13" r="R937">
        <v>62.63</v>
      </c>
      <c s="13" r="S937">
        <v>0.09</v>
      </c>
      <c s="11" r="T937">
        <f>IF((O937=0),(W937*8),((R937/O937)*8))</f>
        <v>62.63</v>
      </c>
      <c s="11" r="U937">
        <f>IF((T937=0),0,(R937/T937))</f>
        <v>1</v>
      </c>
      <c s="4" r="V937"/>
      <c s="13" r="W937">
        <v>11.81</v>
      </c>
      <c s="24" r="X937">
        <v>0.516</v>
      </c>
    </row>
    <row r="938">
      <c s="16" r="A938">
        <v>40764</v>
      </c>
      <c s="6" r="B938">
        <f>A938+time(5,0,0)</f>
        <v>40764.2083333333</v>
      </c>
      <c s="19" r="C938">
        <f>date(year(B938),month(B938),day(B938))</f>
        <v>40764</v>
      </c>
      <c s="17" r="D938">
        <f>hour(B938)</f>
        <v>5</v>
      </c>
      <c s="28" r="E938">
        <f>(8-G938)-M938</f>
        <v>8</v>
      </c>
      <c s="10" r="F938">
        <v>8</v>
      </c>
      <c s="21" r="G938">
        <v>0</v>
      </c>
      <c t="str" s="21" r="H938">
        <f>concat("AESbid:",(E938*1000))</f>
        <v>AESbid:8000</v>
      </c>
      <c t="str" s="21" r="I938">
        <f>concat("NYISOsched:",(F938*1000))</f>
        <v>NYISOsched:8000</v>
      </c>
      <c t="s" s="21" r="J938">
        <v>21</v>
      </c>
      <c t="str" s="21" r="K938">
        <f>concat("Planned:",(M938*1000))</f>
        <v>Planned:0</v>
      </c>
      <c t="str" s="5" r="L938">
        <f>concat("Settled:",(O938*1000))</f>
        <v>Settled:8000</v>
      </c>
      <c s="21" r="M938">
        <v>0</v>
      </c>
      <c s="3" r="N938"/>
      <c s="10" r="O938">
        <v>8</v>
      </c>
      <c s="13" r="P938">
        <v>-0.303</v>
      </c>
      <c s="13" r="Q938">
        <v>-11.82</v>
      </c>
      <c s="13" r="R938">
        <v>46.19</v>
      </c>
      <c s="13" r="S938">
        <v>0.03</v>
      </c>
      <c s="11" r="T938">
        <f>IF((O938=0),(W938*8),((R938/O938)*8))</f>
        <v>46.19</v>
      </c>
      <c s="11" r="U938">
        <f>IF((T938=0),0,(R938/T938))</f>
        <v>1</v>
      </c>
      <c s="4" r="V938"/>
      <c s="13" r="W938">
        <v>5.95</v>
      </c>
      <c s="24" r="X938">
        <v>0.158</v>
      </c>
    </row>
    <row r="939">
      <c s="16" r="A939">
        <v>40764.0416666667</v>
      </c>
      <c s="6" r="B939">
        <f>A939+time(5,0,0)</f>
        <v>40764.25</v>
      </c>
      <c s="19" r="C939">
        <f>date(year(B939),month(B939),day(B939))</f>
        <v>40764</v>
      </c>
      <c s="17" r="D939">
        <f>hour(B939)</f>
        <v>6</v>
      </c>
      <c s="28" r="E939">
        <f>(8-G939)-M939</f>
        <v>8</v>
      </c>
      <c s="10" r="F939">
        <v>8</v>
      </c>
      <c s="21" r="G939">
        <v>0</v>
      </c>
      <c t="str" s="21" r="H939">
        <f>concat("AESbid:",(E939*1000))</f>
        <v>AESbid:8000</v>
      </c>
      <c t="str" s="21" r="I939">
        <f>concat("NYISOsched:",(F939*1000))</f>
        <v>NYISOsched:8000</v>
      </c>
      <c t="s" s="21" r="J939">
        <v>21</v>
      </c>
      <c t="str" s="21" r="K939">
        <f>concat("Planned:",(M939*1000))</f>
        <v>Planned:0</v>
      </c>
      <c t="str" s="5" r="L939">
        <f>concat("Settled:",(O939*1000))</f>
        <v>Settled:8000</v>
      </c>
      <c s="21" r="M939">
        <v>0</v>
      </c>
      <c s="3" r="N939"/>
      <c s="10" r="O939">
        <v>8</v>
      </c>
      <c s="13" r="P939">
        <v>-0.394</v>
      </c>
      <c s="13" r="Q939">
        <v>-15.78</v>
      </c>
      <c s="13" r="R939">
        <v>41.63</v>
      </c>
      <c s="13" r="S939">
        <v>0.05</v>
      </c>
      <c s="11" r="T939">
        <f>IF((O939=0),(W939*8),((R939/O939)*8))</f>
        <v>41.63</v>
      </c>
      <c s="11" r="U939">
        <f>IF((T939=0),0,(R939/T939))</f>
        <v>1</v>
      </c>
      <c s="4" r="V939"/>
      <c s="13" r="W939">
        <v>5.95</v>
      </c>
      <c s="24" r="X939">
        <v>0.288</v>
      </c>
    </row>
    <row r="940">
      <c s="16" r="A940">
        <v>40764.0833333333</v>
      </c>
      <c s="6" r="B940">
        <f>A940+time(5,0,0)</f>
        <v>40764.2916666667</v>
      </c>
      <c s="19" r="C940">
        <f>date(year(B940),month(B940),day(B940))</f>
        <v>40764</v>
      </c>
      <c s="17" r="D940">
        <f>hour(B940)</f>
        <v>7</v>
      </c>
      <c s="28" r="E940">
        <f>(8-G940)-M940</f>
        <v>8</v>
      </c>
      <c s="10" r="F940">
        <v>8</v>
      </c>
      <c s="21" r="G940">
        <v>0</v>
      </c>
      <c t="str" s="21" r="H940">
        <f>concat("AESbid:",(E940*1000))</f>
        <v>AESbid:8000</v>
      </c>
      <c t="str" s="21" r="I940">
        <f>concat("NYISOsched:",(F940*1000))</f>
        <v>NYISOsched:8000</v>
      </c>
      <c t="s" s="21" r="J940">
        <v>21</v>
      </c>
      <c t="str" s="21" r="K940">
        <f>concat("Planned:",(M940*1000))</f>
        <v>Planned:0</v>
      </c>
      <c t="str" s="5" r="L940">
        <f>concat("Settled:",(O940*1000))</f>
        <v>Settled:8000</v>
      </c>
      <c s="21" r="M940">
        <v>0</v>
      </c>
      <c s="3" r="N940"/>
      <c s="10" r="O940">
        <v>8</v>
      </c>
      <c s="13" r="P940">
        <v>-0.141</v>
      </c>
      <c s="13" r="Q940">
        <v>-4.95</v>
      </c>
      <c s="13" r="R940">
        <v>45.57</v>
      </c>
      <c s="13" r="S940">
        <v>0.06</v>
      </c>
      <c s="11" r="T940">
        <f>IF((O940=0),(W940*8),((R940/O940)*8))</f>
        <v>45.57</v>
      </c>
      <c s="11" r="U940">
        <f>IF((T940=0),0,(R940/T940))</f>
        <v>1</v>
      </c>
      <c s="4" r="V940"/>
      <c s="13" r="W940">
        <v>5.95</v>
      </c>
      <c s="24" r="X940">
        <v>0.334</v>
      </c>
    </row>
    <row r="941">
      <c s="16" r="A941">
        <v>40764.125</v>
      </c>
      <c s="6" r="B941">
        <f>A941+time(5,0,0)</f>
        <v>40764.3333333333</v>
      </c>
      <c s="19" r="C941">
        <f>date(year(B941),month(B941),day(B941))</f>
        <v>40764</v>
      </c>
      <c s="17" r="D941">
        <f>hour(B941)</f>
        <v>8</v>
      </c>
      <c s="28" r="E941">
        <f>(8-G941)-M941</f>
        <v>8</v>
      </c>
      <c s="10" r="F941">
        <v>8</v>
      </c>
      <c s="21" r="G941">
        <v>0</v>
      </c>
      <c t="str" s="21" r="H941">
        <f>concat("AESbid:",(E941*1000))</f>
        <v>AESbid:8000</v>
      </c>
      <c t="str" s="21" r="I941">
        <f>concat("NYISOsched:",(F941*1000))</f>
        <v>NYISOsched:8000</v>
      </c>
      <c t="s" s="21" r="J941">
        <v>21</v>
      </c>
      <c t="str" s="21" r="K941">
        <f>concat("Planned:",(M941*1000))</f>
        <v>Planned:0</v>
      </c>
      <c t="str" s="5" r="L941">
        <f>concat("Settled:",(O941*1000))</f>
        <v>Settled:8000</v>
      </c>
      <c s="21" r="M941">
        <v>0</v>
      </c>
      <c s="3" r="N941"/>
      <c s="10" r="O941">
        <v>8</v>
      </c>
      <c s="13" r="P941">
        <v>-0.127</v>
      </c>
      <c s="13" r="Q941">
        <v>-4.46</v>
      </c>
      <c s="13" r="R941">
        <v>47.6</v>
      </c>
      <c s="13" r="S941">
        <v>0.14</v>
      </c>
      <c s="11" r="T941">
        <f>IF((O941=0),(W941*8),((R941/O941)*8))</f>
        <v>47.6</v>
      </c>
      <c s="11" r="U941">
        <f>IF((T941=0),0,(R941/T941))</f>
        <v>1</v>
      </c>
      <c s="4" r="V941"/>
      <c s="13" r="W941">
        <v>5.95</v>
      </c>
      <c s="24" r="X941">
        <v>0.802</v>
      </c>
    </row>
    <row r="942">
      <c s="16" r="A942">
        <v>40764.1666666667</v>
      </c>
      <c s="6" r="B942">
        <f>A942+time(5,0,0)</f>
        <v>40764.375</v>
      </c>
      <c s="19" r="C942">
        <f>date(year(B942),month(B942),day(B942))</f>
        <v>40764</v>
      </c>
      <c s="17" r="D942">
        <f>hour(B942)</f>
        <v>9</v>
      </c>
      <c s="28" r="E942">
        <f>(8-G942)-M942</f>
        <v>8</v>
      </c>
      <c s="10" r="F942">
        <v>8</v>
      </c>
      <c s="21" r="G942">
        <v>0</v>
      </c>
      <c t="str" s="21" r="H942">
        <f>concat("AESbid:",(E942*1000))</f>
        <v>AESbid:8000</v>
      </c>
      <c t="str" s="21" r="I942">
        <f>concat("NYISOsched:",(F942*1000))</f>
        <v>NYISOsched:8000</v>
      </c>
      <c t="s" s="21" r="J942">
        <v>21</v>
      </c>
      <c t="str" s="21" r="K942">
        <f>concat("Planned:",(M942*1000))</f>
        <v>Planned:0</v>
      </c>
      <c t="str" s="5" r="L942">
        <f>concat("Settled:",(O942*1000))</f>
        <v>Settled:7975</v>
      </c>
      <c s="21" r="M942">
        <v>0</v>
      </c>
      <c s="3" r="N942"/>
      <c s="10" r="O942">
        <v>7.975</v>
      </c>
      <c s="13" r="P942">
        <v>-0.49</v>
      </c>
      <c s="13" r="Q942">
        <v>-19.09</v>
      </c>
      <c s="13" r="R942">
        <v>47.12</v>
      </c>
      <c s="13" r="S942">
        <v>0.11</v>
      </c>
      <c s="11" r="T942">
        <f>IF((O942=0),(W942*8),((R942/O942)*8))</f>
        <v>47.2677115987461</v>
      </c>
      <c s="11" r="U942">
        <f>IF((T942=0),0,(R942/T942))</f>
        <v>0.996875</v>
      </c>
      <c s="4" r="V942"/>
      <c s="13" r="W942">
        <v>6.9</v>
      </c>
      <c s="24" r="X942">
        <v>0.626</v>
      </c>
    </row>
    <row r="943">
      <c s="16" r="A943">
        <v>40764.2083333333</v>
      </c>
      <c s="6" r="B943">
        <f>A943+time(5,0,0)</f>
        <v>40764.4166666667</v>
      </c>
      <c s="19" r="C943">
        <f>date(year(B943),month(B943),day(B943))</f>
        <v>40764</v>
      </c>
      <c s="17" r="D943">
        <f>hour(B943)</f>
        <v>10</v>
      </c>
      <c s="28" r="E943">
        <f>(8-G943)-M943</f>
        <v>8</v>
      </c>
      <c s="10" r="F943">
        <v>8</v>
      </c>
      <c s="21" r="G943">
        <v>0</v>
      </c>
      <c t="str" s="21" r="H943">
        <f>concat("AESbid:",(E943*1000))</f>
        <v>AESbid:8000</v>
      </c>
      <c t="str" s="21" r="I943">
        <f>concat("NYISOsched:",(F943*1000))</f>
        <v>NYISOsched:8000</v>
      </c>
      <c t="s" s="21" r="J943">
        <v>21</v>
      </c>
      <c t="str" s="21" r="K943">
        <f>concat("Planned:",(M943*1000))</f>
        <v>Planned:0</v>
      </c>
      <c t="str" s="5" r="L943">
        <f>concat("Settled:",(O943*1000))</f>
        <v>Settled:7958.3</v>
      </c>
      <c s="21" r="M943">
        <v>0</v>
      </c>
      <c s="3" r="N943"/>
      <c s="10" r="O943">
        <v>7.9583</v>
      </c>
      <c s="13" r="P943">
        <v>-0.526</v>
      </c>
      <c s="13" r="Q943">
        <v>-21.79</v>
      </c>
      <c s="13" r="R943">
        <v>48.72</v>
      </c>
      <c s="13" r="S943">
        <v>0.08</v>
      </c>
      <c s="11" r="T943">
        <f>IF((O943=0),(W943*8),((R943/O943)*8))</f>
        <v>48.9752836661096</v>
      </c>
      <c s="11" r="U943">
        <f>IF((T943=0),0,(R943/T943))</f>
        <v>0.9947875</v>
      </c>
      <c s="4" r="V943"/>
      <c s="13" r="W943">
        <v>6.72</v>
      </c>
      <c s="24" r="X943">
        <v>0.468</v>
      </c>
    </row>
    <row r="944">
      <c s="16" r="A944">
        <v>40764.25</v>
      </c>
      <c s="6" r="B944">
        <f>A944+time(5,0,0)</f>
        <v>40764.4583333333</v>
      </c>
      <c s="19" r="C944">
        <f>date(year(B944),month(B944),day(B944))</f>
        <v>40764</v>
      </c>
      <c s="17" r="D944">
        <f>hour(B944)</f>
        <v>11</v>
      </c>
      <c s="28" r="E944">
        <f>(8-G944)-M944</f>
        <v>8</v>
      </c>
      <c s="10" r="F944">
        <v>8</v>
      </c>
      <c s="21" r="G944">
        <v>0</v>
      </c>
      <c t="str" s="21" r="H944">
        <f>concat("AESbid:",(E944*1000))</f>
        <v>AESbid:8000</v>
      </c>
      <c t="str" s="21" r="I944">
        <f>concat("NYISOsched:",(F944*1000))</f>
        <v>NYISOsched:8000</v>
      </c>
      <c t="s" s="21" r="J944">
        <v>21</v>
      </c>
      <c t="str" s="21" r="K944">
        <f>concat("Planned:",(M944*1000))</f>
        <v>Planned:0</v>
      </c>
      <c t="str" s="5" r="L944">
        <f>concat("Settled:",(O944*1000))</f>
        <v>Settled:8000</v>
      </c>
      <c s="21" r="M944">
        <v>0</v>
      </c>
      <c s="3" r="N944"/>
      <c s="10" r="O944">
        <v>8</v>
      </c>
      <c s="13" r="P944">
        <v>0.152</v>
      </c>
      <c s="13" r="Q944">
        <v>5.69</v>
      </c>
      <c s="13" r="R944">
        <v>61.48</v>
      </c>
      <c s="13" r="S944">
        <v>0.1</v>
      </c>
      <c s="11" r="T944">
        <f>IF((O944=0),(W944*8),((R944/O944)*8))</f>
        <v>61.48</v>
      </c>
      <c s="11" r="U944">
        <f>IF((T944=0),0,(R944/T944))</f>
        <v>1</v>
      </c>
      <c s="4" r="V944"/>
      <c s="13" r="W944">
        <v>8</v>
      </c>
      <c s="24" r="X944">
        <v>0.574</v>
      </c>
    </row>
    <row r="945">
      <c s="16" r="A945">
        <v>40764.2916666667</v>
      </c>
      <c s="6" r="B945">
        <f>A945+time(5,0,0)</f>
        <v>40764.5</v>
      </c>
      <c s="19" r="C945">
        <f>date(year(B945),month(B945),day(B945))</f>
        <v>40764</v>
      </c>
      <c s="17" r="D945">
        <f>hour(B945)</f>
        <v>12</v>
      </c>
      <c s="28" r="E945">
        <f>(8-G945)-M945</f>
        <v>8</v>
      </c>
      <c s="10" r="F945">
        <v>8</v>
      </c>
      <c s="21" r="G945">
        <v>0</v>
      </c>
      <c t="str" s="21" r="H945">
        <f>concat("AESbid:",(E945*1000))</f>
        <v>AESbid:8000</v>
      </c>
      <c t="str" s="21" r="I945">
        <f>concat("NYISOsched:",(F945*1000))</f>
        <v>NYISOsched:8000</v>
      </c>
      <c t="s" s="21" r="J945">
        <v>21</v>
      </c>
      <c t="str" s="21" r="K945">
        <f>concat("Planned:",(M945*1000))</f>
        <v>Planned:0</v>
      </c>
      <c t="str" s="5" r="L945">
        <f>concat("Settled:",(O945*1000))</f>
        <v>Settled:7658.299999999999</v>
      </c>
      <c s="21" r="M945">
        <v>0</v>
      </c>
      <c s="3" r="N945"/>
      <c s="10" r="O945">
        <v>7.6583</v>
      </c>
      <c s="13" r="P945">
        <v>-0.228</v>
      </c>
      <c s="13" r="Q945">
        <v>-8.23</v>
      </c>
      <c s="13" r="R945">
        <v>61.27</v>
      </c>
      <c s="13" r="S945">
        <v>0.08</v>
      </c>
      <c s="11" r="T945">
        <f>IF((O945=0),(W945*8),((R945/O945)*8))</f>
        <v>64.0037606257263</v>
      </c>
      <c s="11" r="U945">
        <f>IF((T945=0),0,(R945/T945))</f>
        <v>0.9572875</v>
      </c>
      <c s="4" r="V945"/>
      <c s="13" r="W945">
        <v>8</v>
      </c>
      <c s="24" r="X945">
        <v>0.439</v>
      </c>
    </row>
    <row r="946">
      <c s="16" r="A946">
        <v>40764.3333333333</v>
      </c>
      <c s="6" r="B946">
        <f>A946+time(5,0,0)</f>
        <v>40764.5416666667</v>
      </c>
      <c s="19" r="C946">
        <f>date(year(B946),month(B946),day(B946))</f>
        <v>40764</v>
      </c>
      <c s="17" r="D946">
        <f>hour(B946)</f>
        <v>13</v>
      </c>
      <c s="28" r="E946">
        <f>(8-G946)-M946</f>
        <v>8</v>
      </c>
      <c s="10" r="F946">
        <v>8</v>
      </c>
      <c s="21" r="G946">
        <v>0</v>
      </c>
      <c t="str" s="21" r="H946">
        <f>concat("AESbid:",(E946*1000))</f>
        <v>AESbid:8000</v>
      </c>
      <c t="str" s="21" r="I946">
        <f>concat("NYISOsched:",(F946*1000))</f>
        <v>NYISOsched:8000</v>
      </c>
      <c t="s" s="21" r="J946">
        <v>21</v>
      </c>
      <c t="str" s="21" r="K946">
        <f>concat("Planned:",(M946*1000))</f>
        <v>Planned:0</v>
      </c>
      <c t="str" s="5" r="L946">
        <f>concat("Settled:",(O946*1000))</f>
        <v>Settled:7972.8</v>
      </c>
      <c s="21" r="M946">
        <v>0</v>
      </c>
      <c s="3" r="N946"/>
      <c s="10" r="O946">
        <v>7.9728</v>
      </c>
      <c s="13" r="P946">
        <v>-0.338</v>
      </c>
      <c s="13" r="Q946">
        <v>-12.95</v>
      </c>
      <c s="13" r="R946">
        <v>63.78</v>
      </c>
      <c s="13" r="S946">
        <v>0.05</v>
      </c>
      <c s="11" r="T946">
        <f>IF((O946=0),(W946*8),((R946/O946)*8))</f>
        <v>63.9975918121614</v>
      </c>
      <c s="11" r="U946">
        <f>IF((T946=0),0,(R946/T946))</f>
        <v>0.9966</v>
      </c>
      <c s="4" r="V946"/>
      <c s="13" r="W946">
        <v>8</v>
      </c>
      <c s="24" r="X946">
        <v>0.276</v>
      </c>
    </row>
    <row r="947">
      <c s="16" r="A947">
        <v>40764.375</v>
      </c>
      <c s="6" r="B947">
        <f>A947+time(5,0,0)</f>
        <v>40764.5833333333</v>
      </c>
      <c s="19" r="C947">
        <f>date(year(B947),month(B947),day(B947))</f>
        <v>40764</v>
      </c>
      <c s="17" r="D947">
        <f>hour(B947)</f>
        <v>14</v>
      </c>
      <c s="28" r="E947">
        <f>(8-G947)-M947</f>
        <v>8</v>
      </c>
      <c s="10" r="F947">
        <v>8</v>
      </c>
      <c s="21" r="G947">
        <v>0</v>
      </c>
      <c t="str" s="21" r="H947">
        <f>concat("AESbid:",(E947*1000))</f>
        <v>AESbid:8000</v>
      </c>
      <c t="str" s="21" r="I947">
        <f>concat("NYISOsched:",(F947*1000))</f>
        <v>NYISOsched:8000</v>
      </c>
      <c t="s" s="21" r="J947">
        <v>21</v>
      </c>
      <c t="str" s="21" r="K947">
        <f>concat("Planned:",(M947*1000))</f>
        <v>Planned:0</v>
      </c>
      <c t="str" s="5" r="L947">
        <f>concat("Settled:",(O947*1000))</f>
        <v>Settled:8000</v>
      </c>
      <c s="21" r="M947">
        <v>0</v>
      </c>
      <c s="3" r="N947"/>
      <c s="10" r="O947">
        <v>8</v>
      </c>
      <c s="13" r="P947">
        <v>-0.394</v>
      </c>
      <c s="13" r="Q947">
        <v>-16.02</v>
      </c>
      <c s="13" r="R947">
        <v>65.8</v>
      </c>
      <c s="13" r="S947">
        <v>0.06</v>
      </c>
      <c s="11" r="T947">
        <f>IF((O947=0),(W947*8),((R947/O947)*8))</f>
        <v>65.8</v>
      </c>
      <c s="11" r="U947">
        <f>IF((T947=0),0,(R947/T947))</f>
        <v>1</v>
      </c>
      <c s="4" r="V947"/>
      <c s="13" r="W947">
        <v>8</v>
      </c>
      <c s="24" r="X947">
        <v>0.336</v>
      </c>
    </row>
    <row r="948">
      <c s="16" r="A948">
        <v>40764.4166666667</v>
      </c>
      <c s="6" r="B948">
        <f>A948+time(5,0,0)</f>
        <v>40764.625</v>
      </c>
      <c s="19" r="C948">
        <f>date(year(B948),month(B948),day(B948))</f>
        <v>40764</v>
      </c>
      <c s="17" r="D948">
        <f>hour(B948)</f>
        <v>15</v>
      </c>
      <c s="28" r="E948">
        <f>(8-G948)-M948</f>
        <v>8</v>
      </c>
      <c s="10" r="F948">
        <v>8</v>
      </c>
      <c s="21" r="G948">
        <v>0</v>
      </c>
      <c t="str" s="21" r="H948">
        <f>concat("AESbid:",(E948*1000))</f>
        <v>AESbid:8000</v>
      </c>
      <c t="str" s="21" r="I948">
        <f>concat("NYISOsched:",(F948*1000))</f>
        <v>NYISOsched:8000</v>
      </c>
      <c t="s" s="21" r="J948">
        <v>21</v>
      </c>
      <c t="str" s="21" r="K948">
        <f>concat("Planned:",(M948*1000))</f>
        <v>Planned:0</v>
      </c>
      <c t="str" s="5" r="L948">
        <f>concat("Settled:",(O948*1000))</f>
        <v>Settled:7983.3</v>
      </c>
      <c s="21" r="M948">
        <v>0</v>
      </c>
      <c s="3" r="N948"/>
      <c s="10" r="O948">
        <v>7.9833</v>
      </c>
      <c s="13" r="P948">
        <v>-0.067</v>
      </c>
      <c s="13" r="Q948">
        <v>-2.7</v>
      </c>
      <c s="13" r="R948">
        <v>94.23</v>
      </c>
      <c s="13" r="S948">
        <v>0.09</v>
      </c>
      <c s="11" r="T948">
        <f>IF((O948=0),(W948*8),((R948/O948)*8))</f>
        <v>94.4271166059148</v>
      </c>
      <c s="11" r="U948">
        <f>IF((T948=0),0,(R948/T948))</f>
        <v>0.9979125</v>
      </c>
      <c s="4" r="V948"/>
      <c s="13" r="W948">
        <v>14</v>
      </c>
      <c s="24" r="X948">
        <v>0.533</v>
      </c>
    </row>
    <row r="949">
      <c s="16" r="A949">
        <v>40764.4583333333</v>
      </c>
      <c s="6" r="B949">
        <f>A949+time(5,0,0)</f>
        <v>40764.6666666667</v>
      </c>
      <c s="19" r="C949">
        <f>date(year(B949),month(B949),day(B949))</f>
        <v>40764</v>
      </c>
      <c s="17" r="D949">
        <f>hour(B949)</f>
        <v>16</v>
      </c>
      <c s="28" r="E949">
        <f>(8-G949)-M949</f>
        <v>8</v>
      </c>
      <c s="10" r="F949">
        <v>8</v>
      </c>
      <c s="21" r="G949">
        <v>0</v>
      </c>
      <c t="str" s="21" r="H949">
        <f>concat("AESbid:",(E949*1000))</f>
        <v>AESbid:8000</v>
      </c>
      <c t="str" s="21" r="I949">
        <f>concat("NYISOsched:",(F949*1000))</f>
        <v>NYISOsched:8000</v>
      </c>
      <c t="s" s="21" r="J949">
        <v>21</v>
      </c>
      <c t="str" s="21" r="K949">
        <f>concat("Planned:",(M949*1000))</f>
        <v>Planned:0</v>
      </c>
      <c t="str" s="5" r="L949">
        <f>concat("Settled:",(O949*1000))</f>
        <v>Settled:8000</v>
      </c>
      <c s="21" r="M949">
        <v>0</v>
      </c>
      <c s="3" r="N949"/>
      <c s="10" r="O949">
        <v>8</v>
      </c>
      <c s="13" r="P949">
        <v>-0.864</v>
      </c>
      <c s="13" r="Q949">
        <v>-35.79</v>
      </c>
      <c s="13" r="R949">
        <v>112</v>
      </c>
      <c s="13" r="S949">
        <v>0.06</v>
      </c>
      <c s="11" r="T949">
        <f>IF((O949=0),(W949*8),((R949/O949)*8))</f>
        <v>112</v>
      </c>
      <c s="11" r="U949">
        <f>IF((T949=0),0,(R949/T949))</f>
        <v>1</v>
      </c>
      <c s="4" r="V949"/>
      <c s="13" r="W949">
        <v>14</v>
      </c>
      <c s="24" r="X949">
        <v>0.37</v>
      </c>
    </row>
    <row r="950">
      <c s="16" r="A950">
        <v>40764.5</v>
      </c>
      <c s="6" r="B950">
        <f>A950+time(5,0,0)</f>
        <v>40764.7083333333</v>
      </c>
      <c s="19" r="C950">
        <f>date(year(B950),month(B950),day(B950))</f>
        <v>40764</v>
      </c>
      <c s="17" r="D950">
        <f>hour(B950)</f>
        <v>17</v>
      </c>
      <c s="28" r="E950">
        <f>(8-G950)-M950</f>
        <v>8</v>
      </c>
      <c s="10" r="F950">
        <v>8</v>
      </c>
      <c s="21" r="G950">
        <v>0</v>
      </c>
      <c t="str" s="21" r="H950">
        <f>concat("AESbid:",(E950*1000))</f>
        <v>AESbid:8000</v>
      </c>
      <c t="str" s="21" r="I950">
        <f>concat("NYISOsched:",(F950*1000))</f>
        <v>NYISOsched:8000</v>
      </c>
      <c t="s" s="21" r="J950">
        <v>21</v>
      </c>
      <c t="str" s="21" r="K950">
        <f>concat("Planned:",(M950*1000))</f>
        <v>Planned:0</v>
      </c>
      <c t="str" s="5" r="L950">
        <f>concat("Settled:",(O950*1000))</f>
        <v>Settled:8000</v>
      </c>
      <c s="21" r="M950">
        <v>0</v>
      </c>
      <c s="3" r="N950"/>
      <c s="10" r="O950">
        <v>8</v>
      </c>
      <c s="13" r="P950">
        <v>0.125</v>
      </c>
      <c s="13" r="Q950">
        <v>5.14</v>
      </c>
      <c s="13" r="R950">
        <v>112</v>
      </c>
      <c s="13" r="S950">
        <v>0.14</v>
      </c>
      <c s="11" r="T950">
        <f>IF((O950=0),(W950*8),((R950/O950)*8))</f>
        <v>112</v>
      </c>
      <c s="11" r="U950">
        <f>IF((T950=0),0,(R950/T950))</f>
        <v>1</v>
      </c>
      <c s="4" r="V950"/>
      <c s="13" r="W950">
        <v>14</v>
      </c>
      <c s="24" r="X950">
        <v>0.804</v>
      </c>
    </row>
    <row r="951">
      <c s="16" r="A951">
        <v>40764.5416666667</v>
      </c>
      <c s="6" r="B951">
        <f>A951+time(5,0,0)</f>
        <v>40764.75</v>
      </c>
      <c s="19" r="C951">
        <f>date(year(B951),month(B951),day(B951))</f>
        <v>40764</v>
      </c>
      <c s="17" r="D951">
        <f>hour(B951)</f>
        <v>18</v>
      </c>
      <c s="28" r="E951">
        <f>(8-G951)-M951</f>
        <v>8</v>
      </c>
      <c s="10" r="F951">
        <v>8</v>
      </c>
      <c s="21" r="G951">
        <v>0</v>
      </c>
      <c t="str" s="21" r="H951">
        <f>concat("AESbid:",(E951*1000))</f>
        <v>AESbid:8000</v>
      </c>
      <c t="str" s="21" r="I951">
        <f>concat("NYISOsched:",(F951*1000))</f>
        <v>NYISOsched:8000</v>
      </c>
      <c t="s" s="21" r="J951">
        <v>21</v>
      </c>
      <c t="str" s="21" r="K951">
        <f>concat("Planned:",(M951*1000))</f>
        <v>Planned:0</v>
      </c>
      <c t="str" s="5" r="L951">
        <f>concat("Settled:",(O951*1000))</f>
        <v>Settled:8000</v>
      </c>
      <c s="21" r="M951">
        <v>0</v>
      </c>
      <c s="3" r="N951"/>
      <c s="10" r="O951">
        <v>8</v>
      </c>
      <c s="13" r="P951">
        <v>-0.512</v>
      </c>
      <c s="13" r="Q951">
        <v>-20.29</v>
      </c>
      <c s="13" r="R951">
        <v>112</v>
      </c>
      <c s="13" r="S951">
        <v>0.09</v>
      </c>
      <c s="11" r="T951">
        <f>IF((O951=0),(W951*8),((R951/O951)*8))</f>
        <v>112</v>
      </c>
      <c s="11" r="U951">
        <f>IF((T951=0),0,(R951/T951))</f>
        <v>1</v>
      </c>
      <c s="4" r="V951"/>
      <c s="13" r="W951">
        <v>14</v>
      </c>
      <c s="24" r="X951">
        <v>0.518</v>
      </c>
    </row>
    <row r="952">
      <c s="16" r="A952">
        <v>40764.5833333333</v>
      </c>
      <c s="6" r="B952">
        <f>A952+time(5,0,0)</f>
        <v>40764.7916666667</v>
      </c>
      <c s="19" r="C952">
        <f>date(year(B952),month(B952),day(B952))</f>
        <v>40764</v>
      </c>
      <c s="17" r="D952">
        <f>hour(B952)</f>
        <v>19</v>
      </c>
      <c s="28" r="E952">
        <f>(8-G952)-M952</f>
        <v>8</v>
      </c>
      <c s="10" r="F952">
        <v>8</v>
      </c>
      <c s="21" r="G952">
        <v>0</v>
      </c>
      <c t="str" s="21" r="H952">
        <f>concat("AESbid:",(E952*1000))</f>
        <v>AESbid:8000</v>
      </c>
      <c t="str" s="21" r="I952">
        <f>concat("NYISOsched:",(F952*1000))</f>
        <v>NYISOsched:8000</v>
      </c>
      <c t="s" s="21" r="J952">
        <v>21</v>
      </c>
      <c t="str" s="21" r="K952">
        <f>concat("Planned:",(M952*1000))</f>
        <v>Planned:0</v>
      </c>
      <c t="str" s="5" r="L952">
        <f>concat("Settled:",(O952*1000))</f>
        <v>Settled:6986.7</v>
      </c>
      <c s="21" r="M952">
        <v>0</v>
      </c>
      <c s="3" r="N952"/>
      <c s="10" r="O952">
        <v>6.9867</v>
      </c>
      <c s="13" r="P952">
        <v>-0.636</v>
      </c>
      <c s="13" r="Q952">
        <v>-26.59</v>
      </c>
      <c s="13" r="R952">
        <v>96.29</v>
      </c>
      <c s="13" r="S952">
        <v>0.07</v>
      </c>
      <c s="11" r="T952">
        <f>IF((O952=0),(W952*8),((R952/O952)*8))</f>
        <v>110.255199164126</v>
      </c>
      <c s="11" r="U952">
        <f>IF((T952=0),0,(R952/T952))</f>
        <v>0.8733375</v>
      </c>
      <c s="4" r="V952"/>
      <c s="13" r="W952">
        <v>14</v>
      </c>
      <c s="24" r="X952">
        <v>0.394</v>
      </c>
    </row>
    <row r="953">
      <c s="16" r="A953">
        <v>40764.625</v>
      </c>
      <c s="6" r="B953">
        <f>A953+time(5,0,0)</f>
        <v>40764.8333333333</v>
      </c>
      <c s="19" r="C953">
        <f>date(year(B953),month(B953),day(B953))</f>
        <v>40764</v>
      </c>
      <c s="17" r="D953">
        <f>hour(B953)</f>
        <v>20</v>
      </c>
      <c s="28" r="E953">
        <f>(8-G953)-M953</f>
        <v>8</v>
      </c>
      <c s="10" r="F953">
        <v>8</v>
      </c>
      <c s="21" r="G953">
        <v>0</v>
      </c>
      <c t="str" s="21" r="H953">
        <f>concat("AESbid:",(E953*1000))</f>
        <v>AESbid:8000</v>
      </c>
      <c t="str" s="21" r="I953">
        <f>concat("NYISOsched:",(F953*1000))</f>
        <v>NYISOsched:8000</v>
      </c>
      <c t="s" s="21" r="J953">
        <v>21</v>
      </c>
      <c t="str" s="21" r="K953">
        <f>concat("Planned:",(M953*1000))</f>
        <v>Planned:0</v>
      </c>
      <c t="str" s="5" r="L953">
        <f>concat("Settled:",(O953*1000))</f>
        <v>Settled:8000</v>
      </c>
      <c s="21" r="M953">
        <v>0</v>
      </c>
      <c s="3" r="N953"/>
      <c s="10" r="O953">
        <v>8</v>
      </c>
      <c s="13" r="P953">
        <v>-0.295</v>
      </c>
      <c s="13" r="Q953">
        <v>-11.85</v>
      </c>
      <c s="13" r="R953">
        <v>71.82</v>
      </c>
      <c s="13" r="S953">
        <v>0.05</v>
      </c>
      <c s="11" r="T953">
        <f>IF((O953=0),(W953*8),((R953/O953)*8))</f>
        <v>71.82</v>
      </c>
      <c s="11" r="U953">
        <f>IF((T953=0),0,(R953/T953))</f>
        <v>1</v>
      </c>
      <c s="4" r="V953"/>
      <c s="13" r="W953">
        <v>14</v>
      </c>
      <c s="24" r="X953">
        <v>0.312</v>
      </c>
    </row>
    <row r="954">
      <c s="16" r="A954">
        <v>40764.6666666667</v>
      </c>
      <c s="6" r="B954">
        <f>A954+time(5,0,0)</f>
        <v>40764.875</v>
      </c>
      <c s="19" r="C954">
        <f>date(year(B954),month(B954),day(B954))</f>
        <v>40764</v>
      </c>
      <c s="17" r="D954">
        <f>hour(B954)</f>
        <v>21</v>
      </c>
      <c s="28" r="E954">
        <f>(8-G954)-M954</f>
        <v>8</v>
      </c>
      <c s="10" r="F954">
        <v>8</v>
      </c>
      <c s="21" r="G954">
        <v>0</v>
      </c>
      <c t="str" s="21" r="H954">
        <f>concat("AESbid:",(E954*1000))</f>
        <v>AESbid:8000</v>
      </c>
      <c t="str" s="21" r="I954">
        <f>concat("NYISOsched:",(F954*1000))</f>
        <v>NYISOsched:8000</v>
      </c>
      <c t="s" s="21" r="J954">
        <v>21</v>
      </c>
      <c t="str" s="21" r="K954">
        <f>concat("Planned:",(M954*1000))</f>
        <v>Planned:0</v>
      </c>
      <c t="str" s="5" r="L954">
        <f>concat("Settled:",(O954*1000))</f>
        <v>Settled:8000</v>
      </c>
      <c s="21" r="M954">
        <v>0</v>
      </c>
      <c s="3" r="N954"/>
      <c s="10" r="O954">
        <v>8</v>
      </c>
      <c s="13" r="P954">
        <v>-0.007</v>
      </c>
      <c s="13" r="Q954">
        <v>-0.27</v>
      </c>
      <c s="13" r="R954">
        <v>112</v>
      </c>
      <c s="13" r="S954">
        <v>0.13</v>
      </c>
      <c s="11" r="T954">
        <f>IF((O954=0),(W954*8),((R954/O954)*8))</f>
        <v>112</v>
      </c>
      <c s="11" r="U954">
        <f>IF((T954=0),0,(R954/T954))</f>
        <v>1</v>
      </c>
      <c s="4" r="V954"/>
      <c s="13" r="W954">
        <v>14</v>
      </c>
      <c s="24" r="X954">
        <v>0.763</v>
      </c>
    </row>
    <row r="955">
      <c s="16" r="A955">
        <v>40764.7083333333</v>
      </c>
      <c s="6" r="B955">
        <f>A955+time(5,0,0)</f>
        <v>40764.9166666667</v>
      </c>
      <c s="19" r="C955">
        <f>date(year(B955),month(B955),day(B955))</f>
        <v>40764</v>
      </c>
      <c s="17" r="D955">
        <f>hour(B955)</f>
        <v>22</v>
      </c>
      <c s="28" r="E955">
        <f>(8-G955)-M955</f>
        <v>8</v>
      </c>
      <c s="10" r="F955">
        <v>8</v>
      </c>
      <c s="21" r="G955">
        <v>0</v>
      </c>
      <c t="str" s="21" r="H955">
        <f>concat("AESbid:",(E955*1000))</f>
        <v>AESbid:8000</v>
      </c>
      <c t="str" s="21" r="I955">
        <f>concat("NYISOsched:",(F955*1000))</f>
        <v>NYISOsched:8000</v>
      </c>
      <c t="s" s="21" r="J955">
        <v>21</v>
      </c>
      <c t="str" s="21" r="K955">
        <f>concat("Planned:",(M955*1000))</f>
        <v>Planned:0</v>
      </c>
      <c t="str" s="5" r="L955">
        <f>concat("Settled:",(O955*1000))</f>
        <v>Settled:8000</v>
      </c>
      <c s="21" r="M955">
        <v>0</v>
      </c>
      <c s="3" r="N955"/>
      <c s="10" r="O955">
        <v>8</v>
      </c>
      <c s="13" r="P955">
        <v>-0.634</v>
      </c>
      <c s="13" r="Q955">
        <v>-24.39</v>
      </c>
      <c s="13" r="R955">
        <v>112</v>
      </c>
      <c s="13" r="S955">
        <v>0.06</v>
      </c>
      <c s="11" r="T955">
        <f>IF((O955=0),(W955*8),((R955/O955)*8))</f>
        <v>112</v>
      </c>
      <c s="11" r="U955">
        <f>IF((T955=0),0,(R955/T955))</f>
        <v>1</v>
      </c>
      <c s="4" r="V955"/>
      <c s="13" r="W955">
        <v>14</v>
      </c>
      <c s="24" r="X955">
        <v>0.326</v>
      </c>
    </row>
    <row r="956">
      <c s="16" r="A956">
        <v>40764.75</v>
      </c>
      <c s="6" r="B956">
        <f>A956+time(5,0,0)</f>
        <v>40764.9583333333</v>
      </c>
      <c s="19" r="C956">
        <f>date(year(B956),month(B956),day(B956))</f>
        <v>40764</v>
      </c>
      <c s="17" r="D956">
        <f>hour(B956)</f>
        <v>23</v>
      </c>
      <c s="28" r="E956">
        <f>(8-G956)-M956</f>
        <v>8</v>
      </c>
      <c s="10" r="F956">
        <v>8</v>
      </c>
      <c s="21" r="G956">
        <v>0</v>
      </c>
      <c t="str" s="21" r="H956">
        <f>concat("AESbid:",(E956*1000))</f>
        <v>AESbid:8000</v>
      </c>
      <c t="str" s="21" r="I956">
        <f>concat("NYISOsched:",(F956*1000))</f>
        <v>NYISOsched:8000</v>
      </c>
      <c t="s" s="21" r="J956">
        <v>21</v>
      </c>
      <c t="str" s="21" r="K956">
        <f>concat("Planned:",(M956*1000))</f>
        <v>Planned:0</v>
      </c>
      <c t="str" s="5" r="L956">
        <f>concat("Settled:",(O956*1000))</f>
        <v>Settled:7991.7</v>
      </c>
      <c s="21" r="M956">
        <v>0</v>
      </c>
      <c s="3" r="N956"/>
      <c s="10" r="O956">
        <v>7.9917</v>
      </c>
      <c s="13" r="P956">
        <v>-0.104</v>
      </c>
      <c s="13" r="Q956">
        <v>-4.3</v>
      </c>
      <c s="13" r="R956">
        <v>111.88</v>
      </c>
      <c s="13" r="S956">
        <v>0.14</v>
      </c>
      <c s="11" r="T956">
        <f>IF((O956=0),(W956*8),((R956/O956)*8))</f>
        <v>111.996196053405</v>
      </c>
      <c s="11" r="U956">
        <f>IF((T956=0),0,(R956/T956))</f>
        <v>0.9989625</v>
      </c>
      <c s="4" r="V956"/>
      <c s="13" r="W956">
        <v>14</v>
      </c>
      <c s="24" r="X956">
        <v>0.83</v>
      </c>
    </row>
    <row r="957">
      <c s="16" r="A957">
        <v>40764.7916666667</v>
      </c>
      <c s="19" r="B957">
        <f>A957+time(5,0,0)</f>
        <v>40765</v>
      </c>
      <c s="19" r="C957">
        <f>date(year(B957),month(B957),day(B957))</f>
        <v>40765</v>
      </c>
      <c s="17" r="D957">
        <f>hour(B957)</f>
        <v>0</v>
      </c>
      <c s="28" r="E957">
        <f>(8-G957)-M957</f>
        <v>8</v>
      </c>
      <c s="10" r="F957">
        <v>8</v>
      </c>
      <c s="21" r="G957">
        <v>0</v>
      </c>
      <c t="str" s="21" r="H957">
        <f>concat("AESbid:",(E957*1000))</f>
        <v>AESbid:8000</v>
      </c>
      <c t="str" s="21" r="I957">
        <f>concat("NYISOsched:",(F957*1000))</f>
        <v>NYISOsched:8000</v>
      </c>
      <c t="s" s="21" r="J957">
        <v>21</v>
      </c>
      <c t="str" s="21" r="K957">
        <f>concat("Planned:",(M957*1000))</f>
        <v>Planned:0</v>
      </c>
      <c t="str" s="5" r="L957">
        <f>concat("Settled:",(O957*1000))</f>
        <v>Settled:8000</v>
      </c>
      <c s="21" r="M957">
        <v>0</v>
      </c>
      <c s="3" r="N957"/>
      <c s="10" r="O957">
        <v>8</v>
      </c>
      <c s="13" r="P957">
        <v>-0.235</v>
      </c>
      <c s="13" r="Q957">
        <v>-9.54</v>
      </c>
      <c s="13" r="R957">
        <v>112</v>
      </c>
      <c s="13" r="S957">
        <v>0.09</v>
      </c>
      <c s="11" r="T957">
        <f>IF((O957=0),(W957*8),((R957/O957)*8))</f>
        <v>112</v>
      </c>
      <c s="11" r="U957">
        <f>IF((T957=0),0,(R957/T957))</f>
        <v>1</v>
      </c>
      <c s="4" r="V957"/>
      <c s="13" r="W957">
        <v>14</v>
      </c>
      <c s="24" r="X957">
        <v>0.535</v>
      </c>
    </row>
    <row r="958">
      <c s="16" r="A958">
        <v>40764.8333333333</v>
      </c>
      <c s="6" r="B958">
        <f>A958+time(5,0,0)</f>
        <v>40765.0416666667</v>
      </c>
      <c s="19" r="C958">
        <f>date(year(B958),month(B958),day(B958))</f>
        <v>40765</v>
      </c>
      <c s="17" r="D958">
        <f>hour(B958)</f>
        <v>1</v>
      </c>
      <c s="28" r="E958">
        <f>(8-G958)-M958</f>
        <v>8</v>
      </c>
      <c s="10" r="F958">
        <v>8</v>
      </c>
      <c s="21" r="G958">
        <v>0</v>
      </c>
      <c t="str" s="21" r="H958">
        <f>concat("AESbid:",(E958*1000))</f>
        <v>AESbid:8000</v>
      </c>
      <c t="str" s="21" r="I958">
        <f>concat("NYISOsched:",(F958*1000))</f>
        <v>NYISOsched:8000</v>
      </c>
      <c t="s" s="21" r="J958">
        <v>21</v>
      </c>
      <c t="str" s="21" r="K958">
        <f>concat("Planned:",(M958*1000))</f>
        <v>Planned:0</v>
      </c>
      <c t="str" s="5" r="L958">
        <f>concat("Settled:",(O958*1000))</f>
        <v>Settled:8000</v>
      </c>
      <c s="21" r="M958">
        <v>0</v>
      </c>
      <c s="3" r="N958"/>
      <c s="10" r="O958">
        <v>8</v>
      </c>
      <c s="13" r="P958">
        <v>-0.283</v>
      </c>
      <c s="13" r="Q958">
        <v>-11.35</v>
      </c>
      <c s="13" r="R958">
        <v>108</v>
      </c>
      <c s="13" r="S958">
        <v>0.1</v>
      </c>
      <c s="11" r="T958">
        <f>IF((O958=0),(W958*8),((R958/O958)*8))</f>
        <v>108</v>
      </c>
      <c s="11" r="U958">
        <f>IF((T958=0),0,(R958/T958))</f>
        <v>1</v>
      </c>
      <c s="4" r="V958"/>
      <c s="13" r="W958">
        <v>14</v>
      </c>
      <c s="24" r="X958">
        <v>0.576</v>
      </c>
    </row>
    <row r="959">
      <c s="16" r="A959">
        <v>40764.875</v>
      </c>
      <c s="6" r="B959">
        <f>A959+time(5,0,0)</f>
        <v>40765.0833333333</v>
      </c>
      <c s="19" r="C959">
        <f>date(year(B959),month(B959),day(B959))</f>
        <v>40765</v>
      </c>
      <c s="17" r="D959">
        <f>hour(B959)</f>
        <v>2</v>
      </c>
      <c s="28" r="E959">
        <f>(8-G959)-M959</f>
        <v>8</v>
      </c>
      <c s="10" r="F959">
        <v>8</v>
      </c>
      <c s="21" r="G959">
        <v>0</v>
      </c>
      <c t="str" s="21" r="H959">
        <f>concat("AESbid:",(E959*1000))</f>
        <v>AESbid:8000</v>
      </c>
      <c t="str" s="21" r="I959">
        <f>concat("NYISOsched:",(F959*1000))</f>
        <v>NYISOsched:8000</v>
      </c>
      <c t="s" s="21" r="J959">
        <v>21</v>
      </c>
      <c t="str" s="21" r="K959">
        <f>concat("Planned:",(M959*1000))</f>
        <v>Planned:0</v>
      </c>
      <c t="str" s="5" r="L959">
        <f>concat("Settled:",(O959*1000))</f>
        <v>Settled:8000</v>
      </c>
      <c s="21" r="M959">
        <v>0</v>
      </c>
      <c s="3" r="N959"/>
      <c s="10" r="O959">
        <v>8</v>
      </c>
      <c s="13" r="P959">
        <v>-0.439</v>
      </c>
      <c s="13" r="Q959">
        <v>-17.09</v>
      </c>
      <c s="13" r="R959">
        <v>64</v>
      </c>
      <c s="13" r="S959">
        <v>0.07</v>
      </c>
      <c s="11" r="T959">
        <f>IF((O959=0),(W959*8),((R959/O959)*8))</f>
        <v>64</v>
      </c>
      <c s="11" r="U959">
        <f>IF((T959=0),0,(R959/T959))</f>
        <v>1</v>
      </c>
      <c s="4" r="V959"/>
      <c s="13" r="W959">
        <v>10</v>
      </c>
      <c s="24" r="X959">
        <v>0.379</v>
      </c>
    </row>
    <row r="960">
      <c s="16" r="A960">
        <v>40764.9166666667</v>
      </c>
      <c s="6" r="B960">
        <f>A960+time(5,0,0)</f>
        <v>40765.125</v>
      </c>
      <c s="19" r="C960">
        <f>date(year(B960),month(B960),day(B960))</f>
        <v>40765</v>
      </c>
      <c s="17" r="D960">
        <f>hour(B960)</f>
        <v>3</v>
      </c>
      <c s="28" r="E960">
        <f>(8-G960)-M960</f>
        <v>8</v>
      </c>
      <c s="10" r="F960">
        <v>8</v>
      </c>
      <c s="21" r="G960">
        <v>0</v>
      </c>
      <c t="str" s="21" r="H960">
        <f>concat("AESbid:",(E960*1000))</f>
        <v>AESbid:8000</v>
      </c>
      <c t="str" s="21" r="I960">
        <f>concat("NYISOsched:",(F960*1000))</f>
        <v>NYISOsched:8000</v>
      </c>
      <c t="s" s="21" r="J960">
        <v>21</v>
      </c>
      <c t="str" s="21" r="K960">
        <f>concat("Planned:",(M960*1000))</f>
        <v>Planned:0</v>
      </c>
      <c t="str" s="5" r="L960">
        <f>concat("Settled:",(O960*1000))</f>
        <v>Settled:8000</v>
      </c>
      <c s="21" r="M960">
        <v>0</v>
      </c>
      <c s="3" r="N960"/>
      <c s="10" r="O960">
        <v>8</v>
      </c>
      <c s="13" r="P960">
        <v>-0.427</v>
      </c>
      <c s="13" r="Q960">
        <v>-15.15</v>
      </c>
      <c s="13" r="R960">
        <v>73.81</v>
      </c>
      <c s="13" r="S960">
        <v>0.07</v>
      </c>
      <c s="11" r="T960">
        <f>IF((O960=0),(W960*8),((R960/O960)*8))</f>
        <v>73.81</v>
      </c>
      <c s="11" r="U960">
        <f>IF((T960=0),0,(R960/T960))</f>
        <v>1</v>
      </c>
      <c s="4" r="V960"/>
      <c s="13" r="W960">
        <v>12.11</v>
      </c>
      <c s="24" r="X960">
        <v>0.415</v>
      </c>
    </row>
    <row r="961">
      <c s="16" r="A961">
        <v>40764.9583333333</v>
      </c>
      <c s="6" r="B961">
        <f>A961+time(5,0,0)</f>
        <v>40765.1666666667</v>
      </c>
      <c s="19" r="C961">
        <f>date(year(B961),month(B961),day(B961))</f>
        <v>40765</v>
      </c>
      <c s="17" r="D961">
        <f>hour(B961)</f>
        <v>4</v>
      </c>
      <c s="28" r="E961">
        <f>(8-G961)-M961</f>
        <v>8</v>
      </c>
      <c s="10" r="F961">
        <v>8</v>
      </c>
      <c s="21" r="G961">
        <v>0</v>
      </c>
      <c t="str" s="21" r="H961">
        <f>concat("AESbid:",(E961*1000))</f>
        <v>AESbid:8000</v>
      </c>
      <c t="str" s="21" r="I961">
        <f>concat("NYISOsched:",(F961*1000))</f>
        <v>NYISOsched:8000</v>
      </c>
      <c t="s" s="21" r="J961">
        <v>21</v>
      </c>
      <c t="str" s="21" r="K961">
        <f>concat("Planned:",(M961*1000))</f>
        <v>Planned:0</v>
      </c>
      <c t="str" s="5" r="L961">
        <f>concat("Settled:",(O961*1000))</f>
        <v>Settled:8000</v>
      </c>
      <c s="21" r="M961">
        <v>0</v>
      </c>
      <c s="3" r="N961"/>
      <c s="10" r="O961">
        <v>8</v>
      </c>
      <c s="13" r="P961">
        <v>-0.206</v>
      </c>
      <c s="13" r="Q961">
        <v>-9.39</v>
      </c>
      <c s="13" r="R961">
        <v>62.5</v>
      </c>
      <c s="13" r="S961">
        <v>0.14</v>
      </c>
      <c s="11" r="T961">
        <f>IF((O961=0),(W961*8),((R961/O961)*8))</f>
        <v>62.5</v>
      </c>
      <c s="11" r="U961">
        <f>IF((T961=0),0,(R961/T961))</f>
        <v>1</v>
      </c>
      <c s="4" r="V961"/>
      <c s="13" r="W961">
        <v>8</v>
      </c>
      <c s="24" r="X961">
        <v>0.792</v>
      </c>
    </row>
    <row r="962">
      <c s="16" r="A962">
        <v>40765</v>
      </c>
      <c s="6" r="B962">
        <f>A962+time(5,0,0)</f>
        <v>40765.2083333333</v>
      </c>
      <c s="19" r="C962">
        <f>date(year(B962),month(B962),day(B962))</f>
        <v>40765</v>
      </c>
      <c s="17" r="D962">
        <f>hour(B962)</f>
        <v>5</v>
      </c>
      <c s="28" r="E962">
        <f>(8-G962)-M962</f>
        <v>8</v>
      </c>
      <c s="10" r="F962">
        <v>8</v>
      </c>
      <c s="21" r="G962">
        <v>0</v>
      </c>
      <c t="str" s="21" r="H962">
        <f>concat("AESbid:",(E962*1000))</f>
        <v>AESbid:8000</v>
      </c>
      <c t="str" s="21" r="I962">
        <f>concat("NYISOsched:",(F962*1000))</f>
        <v>NYISOsched:8000</v>
      </c>
      <c t="s" s="21" r="J962">
        <v>21</v>
      </c>
      <c t="str" s="21" r="K962">
        <f>concat("Planned:",(M962*1000))</f>
        <v>Planned:0</v>
      </c>
      <c t="str" s="5" r="L962">
        <f>concat("Settled:",(O962*1000))</f>
        <v>Settled:8000</v>
      </c>
      <c s="21" r="M962">
        <v>0</v>
      </c>
      <c s="3" r="N962"/>
      <c s="10" r="O962">
        <v>8</v>
      </c>
      <c s="13" r="P962">
        <v>-0.437</v>
      </c>
      <c s="13" r="Q962">
        <v>-15.42</v>
      </c>
      <c s="13" r="R962">
        <v>47.64</v>
      </c>
      <c s="13" r="S962">
        <v>0.08</v>
      </c>
      <c s="11" r="T962">
        <f>IF((O962=0),(W962*8),((R962/O962)*8))</f>
        <v>47.64</v>
      </c>
      <c s="11" r="U962">
        <f>IF((T962=0),0,(R962/T962))</f>
        <v>1</v>
      </c>
      <c s="4" r="V962"/>
      <c s="13" r="W962">
        <v>5.75</v>
      </c>
      <c s="24" r="X962">
        <v>0.473</v>
      </c>
    </row>
    <row r="963">
      <c s="16" r="A963">
        <v>40765.0416666667</v>
      </c>
      <c s="6" r="B963">
        <f>A963+time(5,0,0)</f>
        <v>40765.25</v>
      </c>
      <c s="19" r="C963">
        <f>date(year(B963),month(B963),day(B963))</f>
        <v>40765</v>
      </c>
      <c s="17" r="D963">
        <f>hour(B963)</f>
        <v>6</v>
      </c>
      <c s="28" r="E963">
        <f>(8-G963)-M963</f>
        <v>8</v>
      </c>
      <c s="10" r="F963">
        <v>8</v>
      </c>
      <c s="21" r="G963">
        <v>0</v>
      </c>
      <c t="str" s="21" r="H963">
        <f>concat("AESbid:",(E963*1000))</f>
        <v>AESbid:8000</v>
      </c>
      <c t="str" s="21" r="I963">
        <f>concat("NYISOsched:",(F963*1000))</f>
        <v>NYISOsched:8000</v>
      </c>
      <c t="s" s="21" r="J963">
        <v>21</v>
      </c>
      <c t="str" s="21" r="K963">
        <f>concat("Planned:",(M963*1000))</f>
        <v>Planned:0</v>
      </c>
      <c t="str" s="5" r="L963">
        <f>concat("Settled:",(O963*1000))</f>
        <v>Settled:8000</v>
      </c>
      <c s="21" r="M963">
        <v>0</v>
      </c>
      <c s="3" r="N963"/>
      <c s="10" r="O963">
        <v>8</v>
      </c>
      <c s="13" r="P963">
        <v>-0.296</v>
      </c>
      <c s="13" r="Q963">
        <v>-10.09</v>
      </c>
      <c s="13" r="R963">
        <v>46</v>
      </c>
      <c s="13" r="S963">
        <v>0.07</v>
      </c>
      <c s="11" r="T963">
        <f>IF((O963=0),(W963*8),((R963/O963)*8))</f>
        <v>46</v>
      </c>
      <c s="11" r="U963">
        <f>IF((T963=0),0,(R963/T963))</f>
        <v>1</v>
      </c>
      <c s="4" r="V963"/>
      <c s="13" r="W963">
        <v>5.75</v>
      </c>
      <c s="24" r="X963">
        <v>0.398</v>
      </c>
    </row>
    <row r="964">
      <c s="16" r="A964">
        <v>40765.0833333333</v>
      </c>
      <c s="6" r="B964">
        <f>A964+time(5,0,0)</f>
        <v>40765.2916666667</v>
      </c>
      <c s="19" r="C964">
        <f>date(year(B964),month(B964),day(B964))</f>
        <v>40765</v>
      </c>
      <c s="17" r="D964">
        <f>hour(B964)</f>
        <v>7</v>
      </c>
      <c s="28" r="E964">
        <f>(8-G964)-M964</f>
        <v>8</v>
      </c>
      <c s="10" r="F964">
        <v>8</v>
      </c>
      <c s="21" r="G964">
        <v>0</v>
      </c>
      <c t="str" s="21" r="H964">
        <f>concat("AESbid:",(E964*1000))</f>
        <v>AESbid:8000</v>
      </c>
      <c t="str" s="21" r="I964">
        <f>concat("NYISOsched:",(F964*1000))</f>
        <v>NYISOsched:8000</v>
      </c>
      <c t="s" s="21" r="J964">
        <v>21</v>
      </c>
      <c t="str" s="21" r="K964">
        <f>concat("Planned:",(M964*1000))</f>
        <v>Planned:0</v>
      </c>
      <c t="str" s="5" r="L964">
        <f>concat("Settled:",(O964*1000))</f>
        <v>Settled:8000</v>
      </c>
      <c s="21" r="M964">
        <v>0</v>
      </c>
      <c s="3" r="N964"/>
      <c s="10" r="O964">
        <v>8</v>
      </c>
      <c s="13" r="P964">
        <v>-0.223</v>
      </c>
      <c s="13" r="Q964">
        <v>-5.13</v>
      </c>
      <c s="13" r="R964">
        <v>46</v>
      </c>
      <c s="13" r="S964">
        <v>0.1</v>
      </c>
      <c s="11" r="T964">
        <f>IF((O964=0),(W964*8),((R964/O964)*8))</f>
        <v>46</v>
      </c>
      <c s="11" r="U964">
        <f>IF((T964=0),0,(R964/T964))</f>
        <v>1</v>
      </c>
      <c s="4" r="V964"/>
      <c s="13" r="W964">
        <v>5.75</v>
      </c>
      <c s="24" r="X964">
        <v>0.557</v>
      </c>
    </row>
    <row r="965">
      <c s="16" r="A965">
        <v>40765.125</v>
      </c>
      <c s="6" r="B965">
        <f>A965+time(5,0,0)</f>
        <v>40765.3333333333</v>
      </c>
      <c s="19" r="C965">
        <f>date(year(B965),month(B965),day(B965))</f>
        <v>40765</v>
      </c>
      <c s="17" r="D965">
        <f>hour(B965)</f>
        <v>8</v>
      </c>
      <c s="28" r="E965">
        <f>(8-G965)-M965</f>
        <v>8</v>
      </c>
      <c s="10" r="F965">
        <v>8</v>
      </c>
      <c s="21" r="G965">
        <v>0</v>
      </c>
      <c t="str" s="21" r="H965">
        <f>concat("AESbid:",(E965*1000))</f>
        <v>AESbid:8000</v>
      </c>
      <c t="str" s="21" r="I965">
        <f>concat("NYISOsched:",(F965*1000))</f>
        <v>NYISOsched:8000</v>
      </c>
      <c t="s" s="21" r="J965">
        <v>21</v>
      </c>
      <c t="str" s="21" r="K965">
        <f>concat("Planned:",(M965*1000))</f>
        <v>Planned:0</v>
      </c>
      <c t="str" s="5" r="L965">
        <f>concat("Settled:",(O965*1000))</f>
        <v>Settled:8000</v>
      </c>
      <c s="21" r="M965">
        <v>0</v>
      </c>
      <c s="3" r="N965"/>
      <c s="10" r="O965">
        <v>8</v>
      </c>
      <c s="13" r="P965">
        <v>-0.53</v>
      </c>
      <c s="13" r="Q965">
        <v>-13.75</v>
      </c>
      <c s="13" r="R965">
        <v>54.77</v>
      </c>
      <c s="13" r="S965">
        <v>0.09</v>
      </c>
      <c s="11" r="T965">
        <f>IF((O965=0),(W965*8),((R965/O965)*8))</f>
        <v>54.77</v>
      </c>
      <c s="11" r="U965">
        <f>IF((T965=0),0,(R965/T965))</f>
        <v>1</v>
      </c>
      <c s="4" r="V965"/>
      <c s="13" r="W965">
        <v>6.9</v>
      </c>
      <c s="24" r="X965">
        <v>0.504</v>
      </c>
    </row>
    <row r="966">
      <c s="16" r="A966">
        <v>40765.1666666667</v>
      </c>
      <c s="6" r="B966">
        <f>A966+time(5,0,0)</f>
        <v>40765.375</v>
      </c>
      <c s="19" r="C966">
        <f>date(year(B966),month(B966),day(B966))</f>
        <v>40765</v>
      </c>
      <c s="17" r="D966">
        <f>hour(B966)</f>
        <v>9</v>
      </c>
      <c s="28" r="E966">
        <f>(8-G966)-M966</f>
        <v>8</v>
      </c>
      <c s="10" r="F966">
        <v>8</v>
      </c>
      <c s="21" r="G966">
        <v>0</v>
      </c>
      <c t="str" s="21" r="H966">
        <f>concat("AESbid:",(E966*1000))</f>
        <v>AESbid:8000</v>
      </c>
      <c t="str" s="21" r="I966">
        <f>concat("NYISOsched:",(F966*1000))</f>
        <v>NYISOsched:8000</v>
      </c>
      <c t="s" s="21" r="J966">
        <v>21</v>
      </c>
      <c t="str" s="21" r="K966">
        <f>concat("Planned:",(M966*1000))</f>
        <v>Planned:0</v>
      </c>
      <c t="str" s="5" r="L966">
        <f>concat("Settled:",(O966*1000))</f>
        <v>Settled:8000</v>
      </c>
      <c s="21" r="M966">
        <v>0</v>
      </c>
      <c s="3" r="N966"/>
      <c s="10" r="O966">
        <v>8</v>
      </c>
      <c s="13" r="P966">
        <v>0.062</v>
      </c>
      <c s="13" r="Q966">
        <v>1.38</v>
      </c>
      <c s="13" r="R966">
        <v>139.22</v>
      </c>
      <c s="13" r="S966">
        <v>0.09</v>
      </c>
      <c s="11" r="T966">
        <f>IF((O966=0),(W966*8),((R966/O966)*8))</f>
        <v>139.22</v>
      </c>
      <c s="11" r="U966">
        <f>IF((T966=0),0,(R966/T966))</f>
        <v>1</v>
      </c>
      <c s="4" r="V966"/>
      <c s="13" r="W966">
        <v>7.43</v>
      </c>
      <c s="24" r="X966">
        <v>0.494</v>
      </c>
    </row>
    <row r="967">
      <c s="16" r="A967">
        <v>40765.2083333333</v>
      </c>
      <c s="6" r="B967">
        <f>A967+time(5,0,0)</f>
        <v>40765.4166666667</v>
      </c>
      <c s="19" r="C967">
        <f>date(year(B967),month(B967),day(B967))</f>
        <v>40765</v>
      </c>
      <c s="17" r="D967">
        <f>hour(B967)</f>
        <v>10</v>
      </c>
      <c s="28" r="E967">
        <f>(8-G967)-M967</f>
        <v>8</v>
      </c>
      <c s="10" r="F967">
        <v>8</v>
      </c>
      <c s="21" r="G967">
        <v>0</v>
      </c>
      <c t="str" s="21" r="H967">
        <f>concat("AESbid:",(E967*1000))</f>
        <v>AESbid:8000</v>
      </c>
      <c t="str" s="21" r="I967">
        <f>concat("NYISOsched:",(F967*1000))</f>
        <v>NYISOsched:8000</v>
      </c>
      <c t="s" s="21" r="J967">
        <v>21</v>
      </c>
      <c t="str" s="21" r="K967">
        <f>concat("Planned:",(M967*1000))</f>
        <v>Planned:0</v>
      </c>
      <c t="str" s="5" r="L967">
        <f>concat("Settled:",(O967*1000))</f>
        <v>Settled:8000</v>
      </c>
      <c s="21" r="M967">
        <v>0</v>
      </c>
      <c s="3" r="N967"/>
      <c s="10" r="O967">
        <v>8</v>
      </c>
      <c s="13" r="P967">
        <v>-0.667</v>
      </c>
      <c s="13" r="Q967">
        <v>-16.1</v>
      </c>
      <c s="13" r="R967">
        <v>132.67</v>
      </c>
      <c s="13" r="S967">
        <v>0.04</v>
      </c>
      <c s="11" r="T967">
        <f>IF((O967=0),(W967*8),((R967/O967)*8))</f>
        <v>132.67</v>
      </c>
      <c s="11" r="U967">
        <f>IF((T967=0),0,(R967/T967))</f>
        <v>1</v>
      </c>
      <c s="4" r="V967"/>
      <c s="13" r="W967">
        <v>7.97</v>
      </c>
      <c s="24" r="X967">
        <v>0.223</v>
      </c>
    </row>
    <row r="968">
      <c s="16" r="A968">
        <v>40765.25</v>
      </c>
      <c s="6" r="B968">
        <f>A968+time(5,0,0)</f>
        <v>40765.4583333333</v>
      </c>
      <c s="19" r="C968">
        <f>date(year(B968),month(B968),day(B968))</f>
        <v>40765</v>
      </c>
      <c s="17" r="D968">
        <f>hour(B968)</f>
        <v>11</v>
      </c>
      <c s="28" r="E968">
        <f>(8-G968)-M968</f>
        <v>8</v>
      </c>
      <c s="10" r="F968">
        <v>8</v>
      </c>
      <c s="21" r="G968">
        <v>0</v>
      </c>
      <c t="str" s="21" r="H968">
        <f>concat("AESbid:",(E968*1000))</f>
        <v>AESbid:8000</v>
      </c>
      <c t="str" s="21" r="I968">
        <f>concat("NYISOsched:",(F968*1000))</f>
        <v>NYISOsched:8000</v>
      </c>
      <c t="s" s="21" r="J968">
        <v>21</v>
      </c>
      <c t="str" s="21" r="K968">
        <f>concat("Planned:",(M968*1000))</f>
        <v>Planned:0</v>
      </c>
      <c t="str" s="5" r="L968">
        <f>concat("Settled:",(O968*1000))</f>
        <v>Settled:8000</v>
      </c>
      <c s="21" r="M968">
        <v>0</v>
      </c>
      <c s="3" r="N968"/>
      <c s="10" r="O968">
        <v>8</v>
      </c>
      <c s="13" r="P968">
        <v>0.082</v>
      </c>
      <c s="13" r="Q968">
        <v>2.04</v>
      </c>
      <c s="13" r="R968">
        <v>128.57</v>
      </c>
      <c s="13" r="S968">
        <v>0.11</v>
      </c>
      <c s="11" r="T968">
        <f>IF((O968=0),(W968*8),((R968/O968)*8))</f>
        <v>128.57</v>
      </c>
      <c s="11" r="U968">
        <f>IF((T968=0),0,(R968/T968))</f>
        <v>1</v>
      </c>
      <c s="4" r="V968"/>
      <c s="13" r="W968">
        <v>8.02</v>
      </c>
      <c s="24" r="X968">
        <v>0.622</v>
      </c>
    </row>
    <row r="969">
      <c s="16" r="A969">
        <v>40765.2916666667</v>
      </c>
      <c s="6" r="B969">
        <f>A969+time(5,0,0)</f>
        <v>40765.5</v>
      </c>
      <c s="19" r="C969">
        <f>date(year(B969),month(B969),day(B969))</f>
        <v>40765</v>
      </c>
      <c s="17" r="D969">
        <f>hour(B969)</f>
        <v>12</v>
      </c>
      <c s="28" r="E969">
        <f>(8-G969)-M969</f>
        <v>8</v>
      </c>
      <c s="10" r="F969">
        <v>8</v>
      </c>
      <c s="21" r="G969">
        <v>0</v>
      </c>
      <c t="str" s="21" r="H969">
        <f>concat("AESbid:",(E969*1000))</f>
        <v>AESbid:8000</v>
      </c>
      <c t="str" s="21" r="I969">
        <f>concat("NYISOsched:",(F969*1000))</f>
        <v>NYISOsched:8000</v>
      </c>
      <c t="s" s="21" r="J969">
        <v>21</v>
      </c>
      <c t="str" s="21" r="K969">
        <f>concat("Planned:",(M969*1000))</f>
        <v>Planned:0</v>
      </c>
      <c t="str" s="5" r="L969">
        <f>concat("Settled:",(O969*1000))</f>
        <v>Settled:7991.7</v>
      </c>
      <c s="21" r="M969">
        <v>0</v>
      </c>
      <c s="3" r="N969"/>
      <c s="10" r="O969">
        <v>7.9917</v>
      </c>
      <c s="13" r="P969">
        <v>0.043</v>
      </c>
      <c s="13" r="Q969">
        <v>1.3</v>
      </c>
      <c s="13" r="R969">
        <v>75.77</v>
      </c>
      <c s="13" r="S969">
        <v>0.1</v>
      </c>
      <c s="11" r="T969">
        <f>IF((O969=0),(W969*8),((R969/O969)*8))</f>
        <v>75.8486930190072</v>
      </c>
      <c s="11" r="U969">
        <f>IF((T969=0),0,(R969/T969))</f>
        <v>0.9989625</v>
      </c>
      <c s="4" r="V969"/>
      <c s="13" r="W969">
        <v>8</v>
      </c>
      <c s="24" r="X969">
        <v>0.559</v>
      </c>
    </row>
    <row r="970">
      <c s="16" r="A970">
        <v>40765.3333333333</v>
      </c>
      <c s="6" r="B970">
        <f>A970+time(5,0,0)</f>
        <v>40765.5416666667</v>
      </c>
      <c s="19" r="C970">
        <f>date(year(B970),month(B970),day(B970))</f>
        <v>40765</v>
      </c>
      <c s="17" r="D970">
        <f>hour(B970)</f>
        <v>13</v>
      </c>
      <c s="28" r="E970">
        <f>(8-G970)-M970</f>
        <v>8</v>
      </c>
      <c s="10" r="F970">
        <v>8</v>
      </c>
      <c s="21" r="G970">
        <v>0</v>
      </c>
      <c t="str" s="21" r="H970">
        <f>concat("AESbid:",(E970*1000))</f>
        <v>AESbid:8000</v>
      </c>
      <c t="str" s="21" r="I970">
        <f>concat("NYISOsched:",(F970*1000))</f>
        <v>NYISOsched:8000</v>
      </c>
      <c t="s" s="21" r="J970">
        <v>21</v>
      </c>
      <c t="str" s="21" r="K970">
        <f>concat("Planned:",(M970*1000))</f>
        <v>Planned:0</v>
      </c>
      <c t="str" s="5" r="L970">
        <f>concat("Settled:",(O970*1000))</f>
        <v>Settled:7966.700000000001</v>
      </c>
      <c s="21" r="M970">
        <v>0</v>
      </c>
      <c s="3" r="N970"/>
      <c s="10" r="O970">
        <v>7.9667</v>
      </c>
      <c s="13" r="P970">
        <v>-0.794</v>
      </c>
      <c s="13" r="Q970">
        <v>-25.45</v>
      </c>
      <c s="13" r="R970">
        <v>63.73</v>
      </c>
      <c s="13" r="S970">
        <v>0.04</v>
      </c>
      <c s="11" r="T970">
        <f>IF((O970=0),(W970*8),((R970/O970)*8))</f>
        <v>63.9963849523642</v>
      </c>
      <c s="11" r="U970">
        <f>IF((T970=0),0,(R970/T970))</f>
        <v>0.9958375</v>
      </c>
      <c s="4" r="V970"/>
      <c s="13" r="W970">
        <v>8</v>
      </c>
      <c s="24" r="X970">
        <v>0.221</v>
      </c>
    </row>
    <row r="971">
      <c s="16" r="A971">
        <v>40765.375</v>
      </c>
      <c s="6" r="B971">
        <f>A971+time(5,0,0)</f>
        <v>40765.5833333333</v>
      </c>
      <c s="19" r="C971">
        <f>date(year(B971),month(B971),day(B971))</f>
        <v>40765</v>
      </c>
      <c s="17" r="D971">
        <f>hour(B971)</f>
        <v>14</v>
      </c>
      <c s="28" r="E971">
        <f>(8-G971)-M971</f>
        <v>8</v>
      </c>
      <c s="10" r="F971">
        <v>8</v>
      </c>
      <c s="21" r="G971">
        <v>0</v>
      </c>
      <c t="str" s="21" r="H971">
        <f>concat("AESbid:",(E971*1000))</f>
        <v>AESbid:8000</v>
      </c>
      <c t="str" s="21" r="I971">
        <f>concat("NYISOsched:",(F971*1000))</f>
        <v>NYISOsched:8000</v>
      </c>
      <c t="s" s="21" r="J971">
        <v>21</v>
      </c>
      <c t="str" s="21" r="K971">
        <f>concat("Planned:",(M971*1000))</f>
        <v>Planned:0</v>
      </c>
      <c t="str" s="5" r="L971">
        <f>concat("Settled:",(O971*1000))</f>
        <v>Settled:7706.7</v>
      </c>
      <c s="21" r="M971">
        <v>0</v>
      </c>
      <c s="3" r="N971"/>
      <c s="10" r="O971">
        <v>7.7067</v>
      </c>
      <c s="13" r="P971">
        <v>-0.533</v>
      </c>
      <c s="13" r="Q971">
        <v>-17.3</v>
      </c>
      <c s="13" r="R971">
        <v>60.92</v>
      </c>
      <c s="13" r="S971">
        <v>0.09</v>
      </c>
      <c s="11" r="T971">
        <f>IF((O971=0),(W971*8),((R971/O971)*8))</f>
        <v>63.2384808024187</v>
      </c>
      <c s="11" r="U971">
        <f>IF((T971=0),0,(R971/T971))</f>
        <v>0.9633375</v>
      </c>
      <c s="4" r="V971"/>
      <c s="13" r="W971">
        <v>8</v>
      </c>
      <c s="24" r="X971">
        <v>0.516</v>
      </c>
    </row>
    <row r="972">
      <c s="16" r="A972">
        <v>40765.4166666667</v>
      </c>
      <c s="6" r="B972">
        <f>A972+time(5,0,0)</f>
        <v>40765.625</v>
      </c>
      <c s="19" r="C972">
        <f>date(year(B972),month(B972),day(B972))</f>
        <v>40765</v>
      </c>
      <c s="17" r="D972">
        <f>hour(B972)</f>
        <v>15</v>
      </c>
      <c s="28" r="E972">
        <f>(8-G972)-M972</f>
        <v>8</v>
      </c>
      <c s="10" r="F972">
        <v>8</v>
      </c>
      <c s="21" r="G972">
        <v>0</v>
      </c>
      <c t="str" s="21" r="H972">
        <f>concat("AESbid:",(E972*1000))</f>
        <v>AESbid:8000</v>
      </c>
      <c t="str" s="21" r="I972">
        <f>concat("NYISOsched:",(F972*1000))</f>
        <v>NYISOsched:8000</v>
      </c>
      <c t="s" s="21" r="J972">
        <v>21</v>
      </c>
      <c t="str" s="21" r="K972">
        <f>concat("Planned:",(M972*1000))</f>
        <v>Planned:0</v>
      </c>
      <c t="str" s="5" r="L972">
        <f>concat("Settled:",(O972*1000))</f>
        <v>Settled:7983.3</v>
      </c>
      <c s="21" r="M972">
        <v>0</v>
      </c>
      <c s="3" r="N972"/>
      <c s="10" r="O972">
        <v>7.9833</v>
      </c>
      <c s="13" r="P972">
        <v>0.237</v>
      </c>
      <c s="13" r="Q972">
        <v>9.21</v>
      </c>
      <c s="13" r="R972">
        <v>86.39</v>
      </c>
      <c s="13" r="S972">
        <v>0.13</v>
      </c>
      <c s="11" r="T972">
        <f>IF((O972=0),(W972*8),((R972/O972)*8))</f>
        <v>86.5707163704232</v>
      </c>
      <c s="11" r="U972">
        <f>IF((T972=0),0,(R972/T972))</f>
        <v>0.9979125</v>
      </c>
      <c s="4" r="V972"/>
      <c s="13" r="W972">
        <v>14</v>
      </c>
      <c s="24" r="X972">
        <v>0.763</v>
      </c>
    </row>
    <row r="973">
      <c s="16" r="A973">
        <v>40765.4583333333</v>
      </c>
      <c s="6" r="B973">
        <f>A973+time(5,0,0)</f>
        <v>40765.6666666667</v>
      </c>
      <c s="19" r="C973">
        <f>date(year(B973),month(B973),day(B973))</f>
        <v>40765</v>
      </c>
      <c s="17" r="D973">
        <f>hour(B973)</f>
        <v>16</v>
      </c>
      <c s="28" r="E973">
        <f>(8-G973)-M973</f>
        <v>8</v>
      </c>
      <c s="10" r="F973">
        <v>8</v>
      </c>
      <c s="21" r="G973">
        <v>0</v>
      </c>
      <c t="str" s="21" r="H973">
        <f>concat("AESbid:",(E973*1000))</f>
        <v>AESbid:8000</v>
      </c>
      <c t="str" s="21" r="I973">
        <f>concat("NYISOsched:",(F973*1000))</f>
        <v>NYISOsched:8000</v>
      </c>
      <c t="s" s="21" r="J973">
        <v>21</v>
      </c>
      <c t="str" s="21" r="K973">
        <f>concat("Planned:",(M973*1000))</f>
        <v>Planned:0</v>
      </c>
      <c t="str" s="5" r="L973">
        <f>concat("Settled:",(O973*1000))</f>
        <v>Settled:7966.700000000001</v>
      </c>
      <c s="21" r="M973">
        <v>0</v>
      </c>
      <c s="3" r="N973"/>
      <c s="10" r="O973">
        <v>7.9667</v>
      </c>
      <c s="13" r="P973">
        <v>-0.338</v>
      </c>
      <c s="13" r="Q973">
        <v>-12.92</v>
      </c>
      <c s="13" r="R973">
        <v>88.64</v>
      </c>
      <c s="13" r="S973">
        <v>0.06</v>
      </c>
      <c s="11" r="T973">
        <f>IF((O973=0),(W973*8),((R973/O973)*8))</f>
        <v>89.0105062321915</v>
      </c>
      <c s="11" r="U973">
        <f>IF((T973=0),0,(R973/T973))</f>
        <v>0.9958375</v>
      </c>
      <c s="4" r="V973"/>
      <c s="13" r="W973">
        <v>14</v>
      </c>
      <c s="24" r="X973">
        <v>0.329</v>
      </c>
    </row>
    <row r="974">
      <c s="16" r="A974">
        <v>40765.5</v>
      </c>
      <c s="6" r="B974">
        <f>A974+time(5,0,0)</f>
        <v>40765.7083333333</v>
      </c>
      <c s="19" r="C974">
        <f>date(year(B974),month(B974),day(B974))</f>
        <v>40765</v>
      </c>
      <c s="17" r="D974">
        <f>hour(B974)</f>
        <v>17</v>
      </c>
      <c s="28" r="E974">
        <f>(8-G974)-M974</f>
        <v>8</v>
      </c>
      <c s="10" r="F974">
        <v>8</v>
      </c>
      <c s="21" r="G974">
        <v>0</v>
      </c>
      <c t="str" s="21" r="H974">
        <f>concat("AESbid:",(E974*1000))</f>
        <v>AESbid:8000</v>
      </c>
      <c t="str" s="21" r="I974">
        <f>concat("NYISOsched:",(F974*1000))</f>
        <v>NYISOsched:8000</v>
      </c>
      <c t="s" s="21" r="J974">
        <v>21</v>
      </c>
      <c t="str" s="21" r="K974">
        <f>concat("Planned:",(M974*1000))</f>
        <v>Planned:0</v>
      </c>
      <c t="str" s="5" r="L974">
        <f>concat("Settled:",(O974*1000))</f>
        <v>Settled:7966.700000000001</v>
      </c>
      <c s="21" r="M974">
        <v>0</v>
      </c>
      <c s="3" r="N974"/>
      <c s="10" r="O974">
        <v>7.9667</v>
      </c>
      <c s="13" r="P974">
        <v>-0.362</v>
      </c>
      <c s="13" r="Q974">
        <v>-14.23</v>
      </c>
      <c s="13" r="R974">
        <v>97.18</v>
      </c>
      <c s="13" r="S974">
        <v>0.05</v>
      </c>
      <c s="11" r="T974">
        <f>IF((O974=0),(W974*8),((R974/O974)*8))</f>
        <v>97.5862025681901</v>
      </c>
      <c s="11" r="U974">
        <f>IF((T974=0),0,(R974/T974))</f>
        <v>0.9958375</v>
      </c>
      <c s="4" r="V974"/>
      <c s="13" r="W974">
        <v>14</v>
      </c>
      <c s="24" r="X974">
        <v>0.298</v>
      </c>
    </row>
    <row r="975">
      <c s="16" r="A975">
        <v>40765.5416666667</v>
      </c>
      <c s="6" r="B975">
        <f>A975+time(5,0,0)</f>
        <v>40765.75</v>
      </c>
      <c s="19" r="C975">
        <f>date(year(B975),month(B975),day(B975))</f>
        <v>40765</v>
      </c>
      <c s="17" r="D975">
        <f>hour(B975)</f>
        <v>18</v>
      </c>
      <c s="28" r="E975">
        <f>(8-G975)-M975</f>
        <v>8</v>
      </c>
      <c s="10" r="F975">
        <v>8</v>
      </c>
      <c s="21" r="G975">
        <v>0</v>
      </c>
      <c t="str" s="21" r="H975">
        <f>concat("AESbid:",(E975*1000))</f>
        <v>AESbid:8000</v>
      </c>
      <c t="str" s="21" r="I975">
        <f>concat("NYISOsched:",(F975*1000))</f>
        <v>NYISOsched:8000</v>
      </c>
      <c t="s" s="21" r="J975">
        <v>21</v>
      </c>
      <c t="str" s="21" r="K975">
        <f>concat("Planned:",(M975*1000))</f>
        <v>Planned:0</v>
      </c>
      <c t="str" s="5" r="L975">
        <f>concat("Settled:",(O975*1000))</f>
        <v>Settled:7991.7</v>
      </c>
      <c s="21" r="M975">
        <v>0</v>
      </c>
      <c s="3" r="N975"/>
      <c s="10" r="O975">
        <v>7.9917</v>
      </c>
      <c s="13" r="P975">
        <v>-0.411</v>
      </c>
      <c s="13" r="Q975">
        <v>-16.23</v>
      </c>
      <c s="13" r="R975">
        <v>103.04</v>
      </c>
      <c s="13" r="S975">
        <v>0.11</v>
      </c>
      <c s="11" r="T975">
        <f>IF((O975=0),(W975*8),((R975/O975)*8))</f>
        <v>103.147015028092</v>
      </c>
      <c s="11" r="U975">
        <f>IF((T975=0),0,(R975/T975))</f>
        <v>0.9989625</v>
      </c>
      <c s="4" r="V975"/>
      <c s="13" r="W975">
        <v>14</v>
      </c>
      <c s="24" r="X975">
        <v>0.614</v>
      </c>
    </row>
    <row r="976">
      <c s="16" r="A976">
        <v>40765.5833333333</v>
      </c>
      <c s="6" r="B976">
        <f>A976+time(5,0,0)</f>
        <v>40765.7916666667</v>
      </c>
      <c s="19" r="C976">
        <f>date(year(B976),month(B976),day(B976))</f>
        <v>40765</v>
      </c>
      <c s="17" r="D976">
        <f>hour(B976)</f>
        <v>19</v>
      </c>
      <c s="28" r="E976">
        <f>(8-G976)-M976</f>
        <v>8</v>
      </c>
      <c s="10" r="F976">
        <v>8</v>
      </c>
      <c s="21" r="G976">
        <v>0</v>
      </c>
      <c t="str" s="21" r="H976">
        <f>concat("AESbid:",(E976*1000))</f>
        <v>AESbid:8000</v>
      </c>
      <c t="str" s="21" r="I976">
        <f>concat("NYISOsched:",(F976*1000))</f>
        <v>NYISOsched:8000</v>
      </c>
      <c t="s" s="21" r="J976">
        <v>21</v>
      </c>
      <c t="str" s="21" r="K976">
        <f>concat("Planned:",(M976*1000))</f>
        <v>Planned:0</v>
      </c>
      <c t="str" s="5" r="L976">
        <f>concat("Settled:",(O976*1000))</f>
        <v>Settled:8000</v>
      </c>
      <c s="21" r="M976">
        <v>0</v>
      </c>
      <c s="3" r="N976"/>
      <c s="10" r="O976">
        <v>8</v>
      </c>
      <c s="13" r="P976">
        <v>-0.024</v>
      </c>
      <c s="13" r="Q976">
        <v>-0.96</v>
      </c>
      <c s="13" r="R976">
        <v>67.95</v>
      </c>
      <c s="13" r="S976">
        <v>0.09</v>
      </c>
      <c s="11" r="T976">
        <f>IF((O976=0),(W976*8),((R976/O976)*8))</f>
        <v>67.95</v>
      </c>
      <c s="11" r="U976">
        <f>IF((T976=0),0,(R976/T976))</f>
        <v>1</v>
      </c>
      <c s="4" r="V976"/>
      <c s="13" r="W976">
        <v>14</v>
      </c>
      <c s="24" r="X976">
        <v>0.514</v>
      </c>
    </row>
    <row r="977">
      <c s="16" r="A977">
        <v>40765.625</v>
      </c>
      <c s="6" r="B977">
        <f>A977+time(5,0,0)</f>
        <v>40765.8333333333</v>
      </c>
      <c s="19" r="C977">
        <f>date(year(B977),month(B977),day(B977))</f>
        <v>40765</v>
      </c>
      <c s="17" r="D977">
        <f>hour(B977)</f>
        <v>20</v>
      </c>
      <c s="28" r="E977">
        <f>(8-G977)-M977</f>
        <v>8</v>
      </c>
      <c s="10" r="F977">
        <v>8</v>
      </c>
      <c s="21" r="G977">
        <v>0</v>
      </c>
      <c t="str" s="21" r="H977">
        <f>concat("AESbid:",(E977*1000))</f>
        <v>AESbid:8000</v>
      </c>
      <c t="str" s="21" r="I977">
        <f>concat("NYISOsched:",(F977*1000))</f>
        <v>NYISOsched:8000</v>
      </c>
      <c t="s" s="21" r="J977">
        <v>21</v>
      </c>
      <c t="str" s="21" r="K977">
        <f>concat("Planned:",(M977*1000))</f>
        <v>Planned:0</v>
      </c>
      <c t="str" s="5" r="L977">
        <f>concat("Settled:",(O977*1000))</f>
        <v>Settled:8000</v>
      </c>
      <c s="21" r="M977">
        <v>0</v>
      </c>
      <c s="3" r="N977"/>
      <c s="10" r="O977">
        <v>8</v>
      </c>
      <c s="13" r="P977">
        <v>-0.135</v>
      </c>
      <c s="13" r="Q977">
        <v>-4.29</v>
      </c>
      <c s="13" r="R977">
        <v>66.25</v>
      </c>
      <c s="13" r="S977">
        <v>0.07</v>
      </c>
      <c s="11" r="T977">
        <f>IF((O977=0),(W977*8),((R977/O977)*8))</f>
        <v>66.25</v>
      </c>
      <c s="11" r="U977">
        <f>IF((T977=0),0,(R977/T977))</f>
        <v>1</v>
      </c>
      <c s="4" r="V977"/>
      <c s="13" r="W977">
        <v>14</v>
      </c>
      <c s="24" r="X977">
        <v>0.391</v>
      </c>
    </row>
    <row r="978">
      <c s="16" r="A978">
        <v>40765.6666666667</v>
      </c>
      <c s="6" r="B978">
        <f>A978+time(5,0,0)</f>
        <v>40765.875</v>
      </c>
      <c s="19" r="C978">
        <f>date(year(B978),month(B978),day(B978))</f>
        <v>40765</v>
      </c>
      <c s="17" r="D978">
        <f>hour(B978)</f>
        <v>21</v>
      </c>
      <c s="28" r="E978">
        <f>(8-G978)-M978</f>
        <v>8</v>
      </c>
      <c s="10" r="F978">
        <v>8</v>
      </c>
      <c s="21" r="G978">
        <v>0</v>
      </c>
      <c t="str" s="21" r="H978">
        <f>concat("AESbid:",(E978*1000))</f>
        <v>AESbid:8000</v>
      </c>
      <c t="str" s="21" r="I978">
        <f>concat("NYISOsched:",(F978*1000))</f>
        <v>NYISOsched:8000</v>
      </c>
      <c t="s" s="21" r="J978">
        <v>21</v>
      </c>
      <c t="str" s="21" r="K978">
        <f>concat("Planned:",(M978*1000))</f>
        <v>Planned:0</v>
      </c>
      <c t="str" s="5" r="L978">
        <f>concat("Settled:",(O978*1000))</f>
        <v>Settled:8000</v>
      </c>
      <c s="21" r="M978">
        <v>0</v>
      </c>
      <c s="3" r="N978"/>
      <c s="10" r="O978">
        <v>8</v>
      </c>
      <c s="13" r="P978">
        <v>-0.293</v>
      </c>
      <c s="13" r="Q978">
        <v>-10.2</v>
      </c>
      <c s="13" r="R978">
        <v>83.78</v>
      </c>
      <c s="13" r="S978">
        <v>0.09</v>
      </c>
      <c s="11" r="T978">
        <f>IF((O978=0),(W978*8),((R978/O978)*8))</f>
        <v>83.78</v>
      </c>
      <c s="11" r="U978">
        <f>IF((T978=0),0,(R978/T978))</f>
        <v>1</v>
      </c>
      <c s="4" r="V978"/>
      <c s="13" r="W978">
        <v>14</v>
      </c>
      <c s="24" r="X978">
        <v>0.511</v>
      </c>
    </row>
    <row r="979">
      <c s="16" r="A979">
        <v>40765.7083333333</v>
      </c>
      <c s="6" r="B979">
        <f>A979+time(5,0,0)</f>
        <v>40765.9166666667</v>
      </c>
      <c s="19" r="C979">
        <f>date(year(B979),month(B979),day(B979))</f>
        <v>40765</v>
      </c>
      <c s="17" r="D979">
        <f>hour(B979)</f>
        <v>22</v>
      </c>
      <c s="28" r="E979">
        <f>(8-G979)-M979</f>
        <v>8</v>
      </c>
      <c s="10" r="F979">
        <v>8</v>
      </c>
      <c s="21" r="G979">
        <v>0</v>
      </c>
      <c t="str" s="21" r="H979">
        <f>concat("AESbid:",(E979*1000))</f>
        <v>AESbid:8000</v>
      </c>
      <c t="str" s="21" r="I979">
        <f>concat("NYISOsched:",(F979*1000))</f>
        <v>NYISOsched:8000</v>
      </c>
      <c t="s" s="21" r="J979">
        <v>21</v>
      </c>
      <c t="str" s="21" r="K979">
        <f>concat("Planned:",(M979*1000))</f>
        <v>Planned:0</v>
      </c>
      <c t="str" s="5" r="L979">
        <f>concat("Settled:",(O979*1000))</f>
        <v>Settled:8000</v>
      </c>
      <c s="21" r="M979">
        <v>0</v>
      </c>
      <c s="3" r="N979"/>
      <c s="10" r="O979">
        <v>8</v>
      </c>
      <c s="13" r="P979">
        <v>-0.393</v>
      </c>
      <c s="13" r="Q979">
        <v>-14.86</v>
      </c>
      <c s="13" r="R979">
        <v>70.77</v>
      </c>
      <c s="13" r="S979">
        <v>0.08</v>
      </c>
      <c s="11" r="T979">
        <f>IF((O979=0),(W979*8),((R979/O979)*8))</f>
        <v>70.77</v>
      </c>
      <c s="11" r="U979">
        <f>IF((T979=0),0,(R979/T979))</f>
        <v>1</v>
      </c>
      <c s="4" r="V979"/>
      <c s="13" r="W979">
        <v>14</v>
      </c>
      <c s="24" r="X979">
        <v>0.466</v>
      </c>
    </row>
    <row r="980">
      <c s="16" r="A980">
        <v>40765.75</v>
      </c>
      <c s="6" r="B980">
        <f>A980+time(5,0,0)</f>
        <v>40765.9583333333</v>
      </c>
      <c s="19" r="C980">
        <f>date(year(B980),month(B980),day(B980))</f>
        <v>40765</v>
      </c>
      <c s="17" r="D980">
        <f>hour(B980)</f>
        <v>23</v>
      </c>
      <c s="28" r="E980">
        <f>(8-G980)-M980</f>
        <v>8</v>
      </c>
      <c s="10" r="F980">
        <v>8</v>
      </c>
      <c s="21" r="G980">
        <v>0</v>
      </c>
      <c t="str" s="21" r="H980">
        <f>concat("AESbid:",(E980*1000))</f>
        <v>AESbid:8000</v>
      </c>
      <c t="str" s="21" r="I980">
        <f>concat("NYISOsched:",(F980*1000))</f>
        <v>NYISOsched:8000</v>
      </c>
      <c t="s" s="21" r="J980">
        <v>21</v>
      </c>
      <c t="str" s="21" r="K980">
        <f>concat("Planned:",(M980*1000))</f>
        <v>Planned:0</v>
      </c>
      <c t="str" s="5" r="L980">
        <f>concat("Settled:",(O980*1000))</f>
        <v>Settled:8000</v>
      </c>
      <c s="21" r="M980">
        <v>0</v>
      </c>
      <c s="3" r="N980"/>
      <c s="10" r="O980">
        <v>8</v>
      </c>
      <c s="13" r="P980">
        <v>-0.953</v>
      </c>
      <c s="13" r="Q980">
        <v>-36.91</v>
      </c>
      <c s="13" r="R980">
        <v>112</v>
      </c>
      <c s="13" r="S980">
        <v>0.08</v>
      </c>
      <c s="11" r="T980">
        <f>IF((O980=0),(W980*8),((R980/O980)*8))</f>
        <v>112</v>
      </c>
      <c s="11" r="U980">
        <f>IF((T980=0),0,(R980/T980))</f>
        <v>1</v>
      </c>
      <c s="4" r="V980"/>
      <c s="13" r="W980">
        <v>14</v>
      </c>
      <c s="24" r="X980">
        <v>0.458</v>
      </c>
    </row>
    <row r="981">
      <c s="16" r="A981">
        <v>40765.7916666667</v>
      </c>
      <c s="19" r="B981">
        <f>A981+time(5,0,0)</f>
        <v>40766</v>
      </c>
      <c s="19" r="C981">
        <f>date(year(B981),month(B981),day(B981))</f>
        <v>40766</v>
      </c>
      <c s="17" r="D981">
        <f>hour(B981)</f>
        <v>0</v>
      </c>
      <c s="28" r="E981">
        <f>(8-G981)-M981</f>
        <v>8</v>
      </c>
      <c s="10" r="F981">
        <v>8</v>
      </c>
      <c s="21" r="G981">
        <v>0</v>
      </c>
      <c t="str" s="21" r="H981">
        <f>concat("AESbid:",(E981*1000))</f>
        <v>AESbid:8000</v>
      </c>
      <c t="str" s="21" r="I981">
        <f>concat("NYISOsched:",(F981*1000))</f>
        <v>NYISOsched:8000</v>
      </c>
      <c t="s" s="21" r="J981">
        <v>21</v>
      </c>
      <c t="str" s="21" r="K981">
        <f>concat("Planned:",(M981*1000))</f>
        <v>Planned:0</v>
      </c>
      <c t="str" s="5" r="L981">
        <f>concat("Settled:",(O981*1000))</f>
        <v>Settled:8000</v>
      </c>
      <c s="21" r="M981">
        <v>0</v>
      </c>
      <c s="3" r="N981"/>
      <c s="10" r="O981">
        <v>8</v>
      </c>
      <c s="13" r="P981">
        <v>0.19</v>
      </c>
      <c s="13" r="Q981">
        <v>7.21</v>
      </c>
      <c s="13" r="R981">
        <v>112</v>
      </c>
      <c s="13" r="S981">
        <v>0.07</v>
      </c>
      <c s="11" r="T981">
        <f>IF((O981=0),(W981*8),((R981/O981)*8))</f>
        <v>112</v>
      </c>
      <c s="11" r="U981">
        <f>IF((T981=0),0,(R981/T981))</f>
        <v>1</v>
      </c>
      <c s="4" r="V981"/>
      <c s="13" r="W981">
        <v>14</v>
      </c>
      <c s="24" r="X981">
        <v>0.425</v>
      </c>
    </row>
    <row r="982">
      <c s="16" r="A982">
        <v>40765.8333333333</v>
      </c>
      <c s="6" r="B982">
        <f>A982+time(5,0,0)</f>
        <v>40766.0416666667</v>
      </c>
      <c s="19" r="C982">
        <f>date(year(B982),month(B982),day(B982))</f>
        <v>40766</v>
      </c>
      <c s="17" r="D982">
        <f>hour(B982)</f>
        <v>1</v>
      </c>
      <c s="28" r="E982">
        <f>(8-G982)-M982</f>
        <v>8</v>
      </c>
      <c s="10" r="F982">
        <v>8</v>
      </c>
      <c s="21" r="G982">
        <v>0</v>
      </c>
      <c t="str" s="21" r="H982">
        <f>concat("AESbid:",(E982*1000))</f>
        <v>AESbid:8000</v>
      </c>
      <c t="str" s="21" r="I982">
        <f>concat("NYISOsched:",(F982*1000))</f>
        <v>NYISOsched:8000</v>
      </c>
      <c t="s" s="21" r="J982">
        <v>21</v>
      </c>
      <c t="str" s="21" r="K982">
        <f>concat("Planned:",(M982*1000))</f>
        <v>Planned:0</v>
      </c>
      <c t="str" s="5" r="L982">
        <f>concat("Settled:",(O982*1000))</f>
        <v>Settled:7950</v>
      </c>
      <c s="21" r="M982">
        <v>0</v>
      </c>
      <c s="3" r="N982"/>
      <c s="10" r="O982">
        <v>7.95</v>
      </c>
      <c s="13" r="P982">
        <v>-0.125</v>
      </c>
      <c s="13" r="Q982">
        <v>-4.92</v>
      </c>
      <c s="13" r="R982">
        <v>107.3</v>
      </c>
      <c s="13" r="S982">
        <v>0.15</v>
      </c>
      <c s="11" r="T982">
        <f>IF((O982=0),(W982*8),((R982/O982)*8))</f>
        <v>107.974842767296</v>
      </c>
      <c s="11" r="U982">
        <f>IF((T982=0),0,(R982/T982))</f>
        <v>0.99375</v>
      </c>
      <c s="4" r="V982"/>
      <c s="13" r="W982">
        <v>14</v>
      </c>
      <c s="24" r="X982">
        <v>0.866</v>
      </c>
    </row>
    <row r="983">
      <c s="16" r="A983">
        <v>40765.875</v>
      </c>
      <c s="6" r="B983">
        <f>A983+time(5,0,0)</f>
        <v>40766.0833333333</v>
      </c>
      <c s="19" r="C983">
        <f>date(year(B983),month(B983),day(B983))</f>
        <v>40766</v>
      </c>
      <c s="17" r="D983">
        <f>hour(B983)</f>
        <v>2</v>
      </c>
      <c s="28" r="E983">
        <f>(8-G983)-M983</f>
        <v>8</v>
      </c>
      <c s="10" r="F983">
        <v>8</v>
      </c>
      <c s="21" r="G983">
        <v>0</v>
      </c>
      <c t="str" s="21" r="H983">
        <f>concat("AESbid:",(E983*1000))</f>
        <v>AESbid:8000</v>
      </c>
      <c t="str" s="21" r="I983">
        <f>concat("NYISOsched:",(F983*1000))</f>
        <v>NYISOsched:8000</v>
      </c>
      <c t="s" s="21" r="J983">
        <v>21</v>
      </c>
      <c t="str" s="21" r="K983">
        <f>concat("Planned:",(M983*1000))</f>
        <v>Planned:0</v>
      </c>
      <c t="str" s="5" r="L983">
        <f>concat("Settled:",(O983*1000))</f>
        <v>Settled:7991.7</v>
      </c>
      <c s="21" r="M983">
        <v>0</v>
      </c>
      <c s="3" r="N983"/>
      <c s="10" r="O983">
        <v>7.9917</v>
      </c>
      <c s="13" r="P983">
        <v>-1.024</v>
      </c>
      <c s="13" r="Q983">
        <v>-36.46</v>
      </c>
      <c s="13" r="R983">
        <v>63.93</v>
      </c>
      <c s="13" r="S983">
        <v>0.04</v>
      </c>
      <c s="11" r="T983">
        <f>IF((O983=0),(W983*8),((R983/O983)*8))</f>
        <v>63.9963962611209</v>
      </c>
      <c s="11" r="U983">
        <f>IF((T983=0),0,(R983/T983))</f>
        <v>0.9989625</v>
      </c>
      <c s="4" r="V983"/>
      <c s="13" r="W983">
        <v>10</v>
      </c>
      <c s="24" r="X983">
        <v>0.202</v>
      </c>
    </row>
    <row r="984">
      <c s="16" r="A984">
        <v>40765.9166666667</v>
      </c>
      <c s="6" r="B984">
        <f>A984+time(5,0,0)</f>
        <v>40766.125</v>
      </c>
      <c s="19" r="C984">
        <f>date(year(B984),month(B984),day(B984))</f>
        <v>40766</v>
      </c>
      <c s="17" r="D984">
        <f>hour(B984)</f>
        <v>3</v>
      </c>
      <c s="28" r="E984">
        <f>(8-G984)-M984</f>
        <v>8</v>
      </c>
      <c s="10" r="F984">
        <v>8</v>
      </c>
      <c s="21" r="G984">
        <v>0</v>
      </c>
      <c t="str" s="21" r="H984">
        <f>concat("AESbid:",(E984*1000))</f>
        <v>AESbid:8000</v>
      </c>
      <c t="str" s="21" r="I984">
        <f>concat("NYISOsched:",(F984*1000))</f>
        <v>NYISOsched:8000</v>
      </c>
      <c t="s" s="21" r="J984">
        <v>21</v>
      </c>
      <c t="str" s="21" r="K984">
        <f>concat("Planned:",(M984*1000))</f>
        <v>Planned:0</v>
      </c>
      <c t="str" s="5" r="L984">
        <f>concat("Settled:",(O984*1000))</f>
        <v>Settled:8000</v>
      </c>
      <c s="21" r="M984">
        <v>0</v>
      </c>
      <c s="3" r="N984"/>
      <c s="10" r="O984">
        <v>8</v>
      </c>
      <c s="13" r="P984">
        <v>-0.226</v>
      </c>
      <c s="13" r="Q984">
        <v>-7.55</v>
      </c>
      <c s="13" r="R984">
        <v>65.9</v>
      </c>
      <c s="13" r="S984">
        <v>0.08</v>
      </c>
      <c s="11" r="T984">
        <f>IF((O984=0),(W984*8),((R984/O984)*8))</f>
        <v>65.9</v>
      </c>
      <c s="11" r="U984">
        <f>IF((T984=0),0,(R984/T984))</f>
        <v>1</v>
      </c>
      <c s="4" r="V984"/>
      <c s="13" r="W984">
        <v>11.5</v>
      </c>
      <c s="24" r="X984">
        <v>0.446</v>
      </c>
    </row>
    <row r="985">
      <c s="16" r="A985">
        <v>40765.9583333333</v>
      </c>
      <c s="6" r="B985">
        <f>A985+time(5,0,0)</f>
        <v>40766.1666666667</v>
      </c>
      <c s="19" r="C985">
        <f>date(year(B985),month(B985),day(B985))</f>
        <v>40766</v>
      </c>
      <c s="17" r="D985">
        <f>hour(B985)</f>
        <v>4</v>
      </c>
      <c s="28" r="E985">
        <f>(8-G985)-M985</f>
        <v>8</v>
      </c>
      <c s="10" r="F985">
        <v>8</v>
      </c>
      <c s="21" r="G985">
        <v>0</v>
      </c>
      <c t="str" s="21" r="H985">
        <f>concat("AESbid:",(E985*1000))</f>
        <v>AESbid:8000</v>
      </c>
      <c t="str" s="21" r="I985">
        <f>concat("NYISOsched:",(F985*1000))</f>
        <v>NYISOsched:8000</v>
      </c>
      <c t="s" s="21" r="J985">
        <v>21</v>
      </c>
      <c t="str" s="21" r="K985">
        <f>concat("Planned:",(M985*1000))</f>
        <v>Planned:0</v>
      </c>
      <c t="str" s="5" r="L985">
        <f>concat("Settled:",(O985*1000))</f>
        <v>Settled:7989.5</v>
      </c>
      <c s="21" r="M985">
        <v>0</v>
      </c>
      <c s="3" r="N985"/>
      <c s="10" r="O985">
        <v>7.9895</v>
      </c>
      <c s="13" r="P985">
        <v>-0.381</v>
      </c>
      <c s="13" r="Q985">
        <v>-15.22</v>
      </c>
      <c s="13" r="R985">
        <v>69.42</v>
      </c>
      <c s="13" r="S985">
        <v>0.13</v>
      </c>
      <c s="11" r="T985">
        <f>IF((O985=0),(W985*8),((R985/O985)*8))</f>
        <v>69.5112334939608</v>
      </c>
      <c s="11" r="U985">
        <f>IF((T985=0),0,(R985/T985))</f>
        <v>0.9986875</v>
      </c>
      <c s="4" r="V985"/>
      <c s="13" r="W985">
        <v>8</v>
      </c>
      <c s="24" r="X985">
        <v>0.725</v>
      </c>
    </row>
    <row r="986">
      <c s="16" r="A986">
        <v>40766</v>
      </c>
      <c s="6" r="B986">
        <f>A986+time(5,0,0)</f>
        <v>40766.2083333333</v>
      </c>
      <c s="19" r="C986">
        <f>date(year(B986),month(B986),day(B986))</f>
        <v>40766</v>
      </c>
      <c s="17" r="D986">
        <f>hour(B986)</f>
        <v>5</v>
      </c>
      <c s="28" r="E986">
        <f>(8-G986)-M986</f>
        <v>8</v>
      </c>
      <c s="10" r="F986">
        <v>8</v>
      </c>
      <c s="21" r="G986">
        <v>0</v>
      </c>
      <c t="str" s="21" r="H986">
        <f>concat("AESbid:",(E986*1000))</f>
        <v>AESbid:8000</v>
      </c>
      <c t="str" s="21" r="I986">
        <f>concat("NYISOsched:",(F986*1000))</f>
        <v>NYISOsched:8000</v>
      </c>
      <c t="s" s="21" r="J986">
        <v>21</v>
      </c>
      <c t="str" s="21" r="K986">
        <f>concat("Planned:",(M986*1000))</f>
        <v>Planned:0</v>
      </c>
      <c t="str" s="5" r="L986">
        <f>concat("Settled:",(O986*1000))</f>
        <v>Settled:7950</v>
      </c>
      <c s="21" r="M986">
        <v>0</v>
      </c>
      <c s="3" r="N986"/>
      <c s="10" r="O986">
        <v>7.95</v>
      </c>
      <c s="13" r="P986">
        <v>-0.437</v>
      </c>
      <c s="13" r="Q986">
        <v>-19.97</v>
      </c>
      <c s="13" r="R986">
        <v>45.71</v>
      </c>
      <c s="13" r="S986">
        <v>0.13</v>
      </c>
      <c s="11" r="T986">
        <f>IF((O986=0),(W986*8),((R986/O986)*8))</f>
        <v>45.9974842767296</v>
      </c>
      <c s="11" r="U986">
        <f>IF((T986=0),0,(R986/T986))</f>
        <v>0.99375</v>
      </c>
      <c s="4" r="V986"/>
      <c s="13" r="W986">
        <v>5.75</v>
      </c>
      <c s="24" r="X986">
        <v>0.746</v>
      </c>
    </row>
    <row r="987">
      <c s="16" r="A987">
        <v>40766.0416666667</v>
      </c>
      <c s="6" r="B987">
        <f>A987+time(5,0,0)</f>
        <v>40766.25</v>
      </c>
      <c s="19" r="C987">
        <f>date(year(B987),month(B987),day(B987))</f>
        <v>40766</v>
      </c>
      <c s="17" r="D987">
        <f>hour(B987)</f>
        <v>6</v>
      </c>
      <c s="28" r="E987">
        <f>(8-G987)-M987</f>
        <v>8</v>
      </c>
      <c s="10" r="F987">
        <v>8</v>
      </c>
      <c s="21" r="G987">
        <v>0</v>
      </c>
      <c t="str" s="21" r="H987">
        <f>concat("AESbid:",(E987*1000))</f>
        <v>AESbid:8000</v>
      </c>
      <c t="str" s="21" r="I987">
        <f>concat("NYISOsched:",(F987*1000))</f>
        <v>NYISOsched:8000</v>
      </c>
      <c t="s" s="21" r="J987">
        <v>21</v>
      </c>
      <c t="str" s="21" r="K987">
        <f>concat("Planned:",(M987*1000))</f>
        <v>Planned:0</v>
      </c>
      <c t="str" s="5" r="L987">
        <f>concat("Settled:",(O987*1000))</f>
        <v>Settled:8000</v>
      </c>
      <c s="21" r="M987">
        <v>0</v>
      </c>
      <c s="3" r="N987"/>
      <c s="10" r="O987">
        <v>8</v>
      </c>
      <c s="13" r="P987">
        <v>-0.281</v>
      </c>
      <c s="13" r="Q987">
        <v>-10.04</v>
      </c>
      <c s="13" r="R987">
        <v>46</v>
      </c>
      <c s="13" r="S987">
        <v>0.03</v>
      </c>
      <c s="11" r="T987">
        <f>IF((O987=0),(W987*8),((R987/O987)*8))</f>
        <v>46</v>
      </c>
      <c s="11" r="U987">
        <f>IF((T987=0),0,(R987/T987))</f>
        <v>1</v>
      </c>
      <c s="4" r="V987"/>
      <c s="13" r="W987">
        <v>5.75</v>
      </c>
      <c s="24" r="X987">
        <v>0.182</v>
      </c>
    </row>
    <row r="988">
      <c s="16" r="A988">
        <v>40766.0833333333</v>
      </c>
      <c s="6" r="B988">
        <f>A988+time(5,0,0)</f>
        <v>40766.2916666667</v>
      </c>
      <c s="19" r="C988">
        <f>date(year(B988),month(B988),day(B988))</f>
        <v>40766</v>
      </c>
      <c s="17" r="D988">
        <f>hour(B988)</f>
        <v>7</v>
      </c>
      <c s="28" r="E988">
        <f>(8-G988)-M988</f>
        <v>8</v>
      </c>
      <c s="10" r="F988">
        <v>8</v>
      </c>
      <c s="21" r="G988">
        <v>0</v>
      </c>
      <c t="str" s="21" r="H988">
        <f>concat("AESbid:",(E988*1000))</f>
        <v>AESbid:8000</v>
      </c>
      <c t="str" s="21" r="I988">
        <f>concat("NYISOsched:",(F988*1000))</f>
        <v>NYISOsched:8000</v>
      </c>
      <c t="s" s="21" r="J988">
        <v>21</v>
      </c>
      <c t="str" s="21" r="K988">
        <f>concat("Planned:",(M988*1000))</f>
        <v>Planned:0</v>
      </c>
      <c t="str" s="5" r="L988">
        <f>concat("Settled:",(O988*1000))</f>
        <v>Settled:8000</v>
      </c>
      <c s="21" r="M988">
        <v>0</v>
      </c>
      <c s="3" r="N988"/>
      <c s="10" r="O988">
        <v>8</v>
      </c>
      <c s="13" r="P988">
        <v>0.18</v>
      </c>
      <c s="13" r="Q988">
        <v>5.72</v>
      </c>
      <c s="13" r="R988">
        <v>46</v>
      </c>
      <c s="13" r="S988">
        <v>0.1</v>
      </c>
      <c s="11" r="T988">
        <f>IF((O988=0),(W988*8),((R988/O988)*8))</f>
        <v>46</v>
      </c>
      <c s="11" r="U988">
        <f>IF((T988=0),0,(R988/T988))</f>
        <v>1</v>
      </c>
      <c s="4" r="V988"/>
      <c s="13" r="W988">
        <v>5.75</v>
      </c>
      <c s="24" r="X988">
        <v>0.595</v>
      </c>
    </row>
    <row r="989">
      <c s="16" r="A989">
        <v>40766.125</v>
      </c>
      <c s="6" r="B989">
        <f>A989+time(5,0,0)</f>
        <v>40766.3333333333</v>
      </c>
      <c s="19" r="C989">
        <f>date(year(B989),month(B989),day(B989))</f>
        <v>40766</v>
      </c>
      <c s="17" r="D989">
        <f>hour(B989)</f>
        <v>8</v>
      </c>
      <c s="28" r="E989">
        <f>(8-G989)-M989</f>
        <v>8</v>
      </c>
      <c s="10" r="F989">
        <v>8</v>
      </c>
      <c s="21" r="G989">
        <v>0</v>
      </c>
      <c t="str" s="21" r="H989">
        <f>concat("AESbid:",(E989*1000))</f>
        <v>AESbid:8000</v>
      </c>
      <c t="str" s="21" r="I989">
        <f>concat("NYISOsched:",(F989*1000))</f>
        <v>NYISOsched:8000</v>
      </c>
      <c t="s" s="21" r="J989">
        <v>21</v>
      </c>
      <c t="str" s="21" r="K989">
        <f>concat("Planned:",(M989*1000))</f>
        <v>Planned:0</v>
      </c>
      <c t="str" s="5" r="L989">
        <f>concat("Settled:",(O989*1000))</f>
        <v>Settled:7983.3</v>
      </c>
      <c s="21" r="M989">
        <v>0</v>
      </c>
      <c s="3" r="N989"/>
      <c s="10" r="O989">
        <v>7.9833</v>
      </c>
      <c s="13" r="P989">
        <v>-0.735</v>
      </c>
      <c s="13" r="Q989">
        <v>-23.74</v>
      </c>
      <c s="13" r="R989">
        <v>48.64</v>
      </c>
      <c s="13" r="S989">
        <v>0.07</v>
      </c>
      <c s="11" r="T989">
        <f>IF((O989=0),(W989*8),((R989/O989)*8))</f>
        <v>48.7417483997846</v>
      </c>
      <c s="11" r="U989">
        <f>IF((T989=0),0,(R989/T989))</f>
        <v>0.9979125</v>
      </c>
      <c s="4" r="V989"/>
      <c s="13" r="W989">
        <v>7.33</v>
      </c>
      <c s="24" r="X989">
        <v>0.422</v>
      </c>
    </row>
    <row r="990">
      <c s="16" r="A990">
        <v>40766.1666666667</v>
      </c>
      <c s="6" r="B990">
        <f>A990+time(5,0,0)</f>
        <v>40766.375</v>
      </c>
      <c s="19" r="C990">
        <f>date(year(B990),month(B990),day(B990))</f>
        <v>40766</v>
      </c>
      <c s="17" r="D990">
        <f>hour(B990)</f>
        <v>9</v>
      </c>
      <c s="28" r="E990">
        <f>(8-G990)-M990</f>
        <v>8</v>
      </c>
      <c s="10" r="F990">
        <v>8</v>
      </c>
      <c s="21" r="G990">
        <v>0</v>
      </c>
      <c t="str" s="21" r="H990">
        <f>concat("AESbid:",(E990*1000))</f>
        <v>AESbid:8000</v>
      </c>
      <c t="str" s="21" r="I990">
        <f>concat("NYISOsched:",(F990*1000))</f>
        <v>NYISOsched:8000</v>
      </c>
      <c t="s" s="21" r="J990">
        <v>21</v>
      </c>
      <c t="str" s="21" r="K990">
        <f>concat("Planned:",(M990*1000))</f>
        <v>Planned:0</v>
      </c>
      <c t="str" s="5" r="L990">
        <f>concat("Settled:",(O990*1000))</f>
        <v>Settled:8000</v>
      </c>
      <c s="21" r="M990">
        <v>0</v>
      </c>
      <c s="3" r="N990"/>
      <c s="10" r="O990">
        <v>8</v>
      </c>
      <c s="13" r="P990">
        <v>-0.094</v>
      </c>
      <c s="13" r="Q990">
        <v>-3.01</v>
      </c>
      <c s="13" r="R990">
        <v>69.63</v>
      </c>
      <c s="13" r="S990">
        <v>0.1</v>
      </c>
      <c s="11" r="T990">
        <f>IF((O990=0),(W990*8),((R990/O990)*8))</f>
        <v>69.63</v>
      </c>
      <c s="11" r="U990">
        <f>IF((T990=0),0,(R990/T990))</f>
        <v>1</v>
      </c>
      <c s="4" r="V990"/>
      <c s="13" r="W990">
        <v>11.46</v>
      </c>
      <c s="24" r="X990">
        <v>0.554</v>
      </c>
    </row>
    <row r="991">
      <c s="16" r="A991">
        <v>40766.2083333333</v>
      </c>
      <c s="6" r="B991">
        <f>A991+time(5,0,0)</f>
        <v>40766.4166666667</v>
      </c>
      <c s="19" r="C991">
        <f>date(year(B991),month(B991),day(B991))</f>
        <v>40766</v>
      </c>
      <c s="17" r="D991">
        <f>hour(B991)</f>
        <v>10</v>
      </c>
      <c s="28" r="E991">
        <f>(8-G991)-M991</f>
        <v>8</v>
      </c>
      <c s="10" r="F991">
        <v>8</v>
      </c>
      <c s="21" r="G991">
        <v>0</v>
      </c>
      <c t="str" s="21" r="H991">
        <f>concat("AESbid:",(E991*1000))</f>
        <v>AESbid:8000</v>
      </c>
      <c t="str" s="21" r="I991">
        <f>concat("NYISOsched:",(F991*1000))</f>
        <v>NYISOsched:8000</v>
      </c>
      <c t="s" s="21" r="J991">
        <v>21</v>
      </c>
      <c t="str" s="21" r="K991">
        <f>concat("Planned:",(M991*1000))</f>
        <v>Planned:0</v>
      </c>
      <c t="str" s="5" r="L991">
        <f>concat("Settled:",(O991*1000))</f>
        <v>Settled:8000</v>
      </c>
      <c s="21" r="M991">
        <v>0</v>
      </c>
      <c s="3" r="N991"/>
      <c s="10" r="O991">
        <v>8</v>
      </c>
      <c s="13" r="P991">
        <v>-0.573</v>
      </c>
      <c s="13" r="Q991">
        <v>-14.27</v>
      </c>
      <c s="13" r="R991">
        <v>107.12</v>
      </c>
      <c s="13" r="S991">
        <v>0.05</v>
      </c>
      <c s="11" r="T991">
        <f>IF((O991=0),(W991*8),((R991/O991)*8))</f>
        <v>107.12</v>
      </c>
      <c s="11" r="U991">
        <f>IF((T991=0),0,(R991/T991))</f>
        <v>1</v>
      </c>
      <c s="4" r="V991"/>
      <c s="13" r="W991">
        <v>9</v>
      </c>
      <c s="24" r="X991">
        <v>0.286</v>
      </c>
    </row>
    <row r="992">
      <c s="16" r="A992">
        <v>40766.25</v>
      </c>
      <c s="6" r="B992">
        <f>A992+time(5,0,0)</f>
        <v>40766.4583333333</v>
      </c>
      <c s="19" r="C992">
        <f>date(year(B992),month(B992),day(B992))</f>
        <v>40766</v>
      </c>
      <c s="17" r="D992">
        <f>hour(B992)</f>
        <v>11</v>
      </c>
      <c s="28" r="E992">
        <f>(8-G992)-M992</f>
        <v>8</v>
      </c>
      <c s="10" r="F992">
        <v>8</v>
      </c>
      <c s="21" r="G992">
        <v>0</v>
      </c>
      <c t="str" s="21" r="H992">
        <f>concat("AESbid:",(E992*1000))</f>
        <v>AESbid:8000</v>
      </c>
      <c t="str" s="21" r="I992">
        <f>concat("NYISOsched:",(F992*1000))</f>
        <v>NYISOsched:8000</v>
      </c>
      <c t="s" s="21" r="J992">
        <v>21</v>
      </c>
      <c t="str" s="21" r="K992">
        <f>concat("Planned:",(M992*1000))</f>
        <v>Planned:0</v>
      </c>
      <c t="str" s="5" r="L992">
        <f>concat("Settled:",(O992*1000))</f>
        <v>Settled:8000</v>
      </c>
      <c s="21" r="M992">
        <v>0</v>
      </c>
      <c s="3" r="N992"/>
      <c s="10" r="O992">
        <v>8</v>
      </c>
      <c s="13" r="P992">
        <v>0.233</v>
      </c>
      <c s="13" r="Q992">
        <v>7.28</v>
      </c>
      <c s="13" r="R992">
        <v>104.85</v>
      </c>
      <c s="13" r="S992">
        <v>0.12</v>
      </c>
      <c s="11" r="T992">
        <f>IF((O992=0),(W992*8),((R992/O992)*8))</f>
        <v>104.85</v>
      </c>
      <c s="11" r="U992">
        <f>IF((T992=0),0,(R992/T992))</f>
        <v>1</v>
      </c>
      <c s="4" r="V992"/>
      <c s="13" r="W992">
        <v>10</v>
      </c>
      <c s="24" r="X992">
        <v>0.706</v>
      </c>
    </row>
    <row r="993">
      <c s="16" r="A993">
        <v>40766.2916666667</v>
      </c>
      <c s="6" r="B993">
        <f>A993+time(5,0,0)</f>
        <v>40766.5</v>
      </c>
      <c s="19" r="C993">
        <f>date(year(B993),month(B993),day(B993))</f>
        <v>40766</v>
      </c>
      <c s="17" r="D993">
        <f>hour(B993)</f>
        <v>12</v>
      </c>
      <c s="28" r="E993">
        <f>(8-G993)-M993</f>
        <v>8</v>
      </c>
      <c s="10" r="F993">
        <v>8</v>
      </c>
      <c s="21" r="G993">
        <v>0</v>
      </c>
      <c t="str" s="21" r="H993">
        <f>concat("AESbid:",(E993*1000))</f>
        <v>AESbid:8000</v>
      </c>
      <c t="str" s="21" r="I993">
        <f>concat("NYISOsched:",(F993*1000))</f>
        <v>NYISOsched:8000</v>
      </c>
      <c t="s" s="21" r="J993">
        <v>21</v>
      </c>
      <c t="str" s="21" r="K993">
        <f>concat("Planned:",(M993*1000))</f>
        <v>Planned:0</v>
      </c>
      <c t="str" s="5" r="L993">
        <f>concat("Settled:",(O993*1000))</f>
        <v>Settled:7966.700000000001</v>
      </c>
      <c s="21" r="M993">
        <v>0</v>
      </c>
      <c s="3" r="N993"/>
      <c s="10" r="O993">
        <v>7.9667</v>
      </c>
      <c s="13" r="P993">
        <v>-0.425</v>
      </c>
      <c s="13" r="Q993">
        <v>-16.04</v>
      </c>
      <c s="13" r="R993">
        <v>63.73</v>
      </c>
      <c s="13" r="S993">
        <v>0.09</v>
      </c>
      <c s="11" r="T993">
        <f>IF((O993=0),(W993*8),((R993/O993)*8))</f>
        <v>63.9963849523642</v>
      </c>
      <c s="11" r="U993">
        <f>IF((T993=0),0,(R993/T993))</f>
        <v>0.9958375</v>
      </c>
      <c s="4" r="V993"/>
      <c s="13" r="W993">
        <v>8</v>
      </c>
      <c s="24" r="X993">
        <v>0.492</v>
      </c>
    </row>
    <row r="994">
      <c s="16" r="A994">
        <v>40766.3333333333</v>
      </c>
      <c s="6" r="B994">
        <f>A994+time(5,0,0)</f>
        <v>40766.5416666667</v>
      </c>
      <c s="19" r="C994">
        <f>date(year(B994),month(B994),day(B994))</f>
        <v>40766</v>
      </c>
      <c s="17" r="D994">
        <f>hour(B994)</f>
        <v>13</v>
      </c>
      <c s="28" r="E994">
        <f>(8-G994)-M994</f>
        <v>8</v>
      </c>
      <c s="10" r="F994">
        <v>8</v>
      </c>
      <c s="21" r="G994">
        <v>0</v>
      </c>
      <c t="str" s="21" r="H994">
        <f>concat("AESbid:",(E994*1000))</f>
        <v>AESbid:8000</v>
      </c>
      <c t="str" s="21" r="I994">
        <f>concat("NYISOsched:",(F994*1000))</f>
        <v>NYISOsched:8000</v>
      </c>
      <c t="s" s="21" r="J994">
        <v>21</v>
      </c>
      <c t="str" s="21" r="K994">
        <f>concat("Planned:",(M994*1000))</f>
        <v>Planned:0</v>
      </c>
      <c t="str" s="5" r="L994">
        <f>concat("Settled:",(O994*1000))</f>
        <v>Settled:7975</v>
      </c>
      <c s="21" r="M994">
        <v>0</v>
      </c>
      <c s="3" r="N994"/>
      <c s="10" r="O994">
        <v>7.975</v>
      </c>
      <c s="13" r="P994">
        <v>-0.736</v>
      </c>
      <c s="13" r="Q994">
        <v>-27.08</v>
      </c>
      <c s="13" r="R994">
        <v>63.8</v>
      </c>
      <c s="13" r="S994">
        <v>0.11</v>
      </c>
      <c s="11" r="T994">
        <f>IF((O994=0),(W994*8),((R994/O994)*8))</f>
        <v>64</v>
      </c>
      <c s="11" r="U994">
        <f>IF((T994=0),0,(R994/T994))</f>
        <v>0.996875</v>
      </c>
      <c s="4" r="V994"/>
      <c s="13" r="W994">
        <v>8</v>
      </c>
      <c s="24" r="X994">
        <v>0.622</v>
      </c>
    </row>
    <row r="995">
      <c s="16" r="A995">
        <v>40766.375</v>
      </c>
      <c s="6" r="B995">
        <f>A995+time(5,0,0)</f>
        <v>40766.5833333333</v>
      </c>
      <c s="19" r="C995">
        <f>date(year(B995),month(B995),day(B995))</f>
        <v>40766</v>
      </c>
      <c s="17" r="D995">
        <f>hour(B995)</f>
        <v>14</v>
      </c>
      <c s="28" r="E995">
        <f>(8-G995)-M995</f>
        <v>8</v>
      </c>
      <c s="10" r="F995">
        <v>8</v>
      </c>
      <c s="21" r="G995">
        <v>0</v>
      </c>
      <c t="str" s="21" r="H995">
        <f>concat("AESbid:",(E995*1000))</f>
        <v>AESbid:8000</v>
      </c>
      <c t="str" s="21" r="I995">
        <f>concat("NYISOsched:",(F995*1000))</f>
        <v>NYISOsched:8000</v>
      </c>
      <c t="s" s="21" r="J995">
        <v>21</v>
      </c>
      <c t="str" s="21" r="K995">
        <f>concat("Planned:",(M995*1000))</f>
        <v>Planned:0</v>
      </c>
      <c t="str" s="5" r="L995">
        <f>concat("Settled:",(O995*1000))</f>
        <v>Settled:8000</v>
      </c>
      <c s="21" r="M995">
        <v>0</v>
      </c>
      <c s="3" r="N995"/>
      <c s="10" r="O995">
        <v>8</v>
      </c>
      <c s="13" r="P995">
        <v>0.128</v>
      </c>
      <c s="13" r="Q995">
        <v>4.78</v>
      </c>
      <c s="13" r="R995">
        <v>63.27</v>
      </c>
      <c s="13" r="S995">
        <v>0.09</v>
      </c>
      <c s="11" r="T995">
        <f>IF((O995=0),(W995*8),((R995/O995)*8))</f>
        <v>63.27</v>
      </c>
      <c s="11" r="U995">
        <f>IF((T995=0),0,(R995/T995))</f>
        <v>1</v>
      </c>
      <c s="4" r="V995"/>
      <c s="13" r="W995">
        <v>8</v>
      </c>
      <c s="24" r="X995">
        <v>0.538</v>
      </c>
    </row>
    <row r="996">
      <c s="16" r="A996">
        <v>40766.4166666667</v>
      </c>
      <c s="6" r="B996">
        <f>A996+time(5,0,0)</f>
        <v>40766.625</v>
      </c>
      <c s="19" r="C996">
        <f>date(year(B996),month(B996),day(B996))</f>
        <v>40766</v>
      </c>
      <c s="17" r="D996">
        <f>hour(B996)</f>
        <v>15</v>
      </c>
      <c s="28" r="E996">
        <f>(8-G996)-M996</f>
        <v>8</v>
      </c>
      <c s="10" r="F996">
        <v>8</v>
      </c>
      <c s="21" r="G996">
        <v>0</v>
      </c>
      <c t="str" s="21" r="H996">
        <f>concat("AESbid:",(E996*1000))</f>
        <v>AESbid:8000</v>
      </c>
      <c t="str" s="21" r="I996">
        <f>concat("NYISOsched:",(F996*1000))</f>
        <v>NYISOsched:8000</v>
      </c>
      <c t="s" s="21" r="J996">
        <v>21</v>
      </c>
      <c t="str" s="21" r="K996">
        <f>concat("Planned:",(M996*1000))</f>
        <v>Planned:0</v>
      </c>
      <c t="str" s="5" r="L996">
        <f>concat("Settled:",(O996*1000))</f>
        <v>Settled:8000</v>
      </c>
      <c s="21" r="M996">
        <v>0</v>
      </c>
      <c s="3" r="N996"/>
      <c s="10" r="O996">
        <v>8</v>
      </c>
      <c s="13" r="P996">
        <v>-0.756</v>
      </c>
      <c s="13" r="Q996">
        <v>-29.86</v>
      </c>
      <c s="13" r="R996">
        <v>69.47</v>
      </c>
      <c s="13" r="S996">
        <v>0.05</v>
      </c>
      <c s="11" r="T996">
        <f>IF((O996=0),(W996*8),((R996/O996)*8))</f>
        <v>69.47</v>
      </c>
      <c s="11" r="U996">
        <f>IF((T996=0),0,(R996/T996))</f>
        <v>1</v>
      </c>
      <c s="4" r="V996"/>
      <c s="13" r="W996">
        <v>13.31</v>
      </c>
      <c s="24" r="X996">
        <v>0.264</v>
      </c>
    </row>
    <row r="997">
      <c s="16" r="A997">
        <v>40766.4583333333</v>
      </c>
      <c s="6" r="B997">
        <f>A997+time(5,0,0)</f>
        <v>40766.6666666667</v>
      </c>
      <c s="19" r="C997">
        <f>date(year(B997),month(B997),day(B997))</f>
        <v>40766</v>
      </c>
      <c s="17" r="D997">
        <f>hour(B997)</f>
        <v>16</v>
      </c>
      <c s="28" r="E997">
        <f>(8-G997)-M997</f>
        <v>8</v>
      </c>
      <c s="10" r="F997">
        <v>8</v>
      </c>
      <c s="21" r="G997">
        <v>0</v>
      </c>
      <c t="str" s="21" r="H997">
        <f>concat("AESbid:",(E997*1000))</f>
        <v>AESbid:8000</v>
      </c>
      <c t="str" s="21" r="I997">
        <f>concat("NYISOsched:",(F997*1000))</f>
        <v>NYISOsched:8000</v>
      </c>
      <c t="s" s="21" r="J997">
        <v>21</v>
      </c>
      <c t="str" s="21" r="K997">
        <f>concat("Planned:",(M997*1000))</f>
        <v>Planned:0</v>
      </c>
      <c t="str" s="5" r="L997">
        <f>concat("Settled:",(O997*1000))</f>
        <v>Settled:7991.7</v>
      </c>
      <c s="21" r="M997">
        <v>0</v>
      </c>
      <c s="3" r="N997"/>
      <c s="10" r="O997">
        <v>7.9917</v>
      </c>
      <c s="13" r="P997">
        <v>-0.329</v>
      </c>
      <c s="13" r="Q997">
        <v>-12.87</v>
      </c>
      <c s="13" r="R997">
        <v>98.95</v>
      </c>
      <c s="13" r="S997">
        <v>0.12</v>
      </c>
      <c s="11" r="T997">
        <f>IF((O997=0),(W997*8),((R997/O997)*8))</f>
        <v>99.0527672460178</v>
      </c>
      <c s="11" r="U997">
        <f>IF((T997=0),0,(R997/T997))</f>
        <v>0.9989625</v>
      </c>
      <c s="4" r="V997"/>
      <c s="13" r="W997">
        <v>14</v>
      </c>
      <c s="24" r="X997">
        <v>0.679</v>
      </c>
    </row>
    <row r="998">
      <c s="16" r="A998">
        <v>40766.5</v>
      </c>
      <c s="6" r="B998">
        <f>A998+time(5,0,0)</f>
        <v>40766.7083333333</v>
      </c>
      <c s="19" r="C998">
        <f>date(year(B998),month(B998),day(B998))</f>
        <v>40766</v>
      </c>
      <c s="17" r="D998">
        <f>hour(B998)</f>
        <v>17</v>
      </c>
      <c s="28" r="E998">
        <f>(8-G998)-M998</f>
        <v>8</v>
      </c>
      <c s="10" r="F998">
        <v>8</v>
      </c>
      <c s="21" r="G998">
        <v>0</v>
      </c>
      <c t="str" s="21" r="H998">
        <f>concat("AESbid:",(E998*1000))</f>
        <v>AESbid:8000</v>
      </c>
      <c t="str" s="21" r="I998">
        <f>concat("NYISOsched:",(F998*1000))</f>
        <v>NYISOsched:8000</v>
      </c>
      <c t="s" s="21" r="J998">
        <v>21</v>
      </c>
      <c t="str" s="21" r="K998">
        <f>concat("Planned:",(M998*1000))</f>
        <v>Planned:0</v>
      </c>
      <c t="str" s="5" r="L998">
        <f>concat("Settled:",(O998*1000))</f>
        <v>Settled:7975</v>
      </c>
      <c s="21" r="M998">
        <v>0</v>
      </c>
      <c s="3" r="N998"/>
      <c s="10" r="O998">
        <v>7.975</v>
      </c>
      <c s="13" r="P998">
        <v>0.3</v>
      </c>
      <c s="13" r="Q998">
        <v>11.67</v>
      </c>
      <c s="13" r="R998">
        <v>79.58</v>
      </c>
      <c s="13" r="S998">
        <v>0.11</v>
      </c>
      <c s="11" r="T998">
        <f>IF((O998=0),(W998*8),((R998/O998)*8))</f>
        <v>79.8294670846395</v>
      </c>
      <c s="11" r="U998">
        <f>IF((T998=0),0,(R998/T998))</f>
        <v>0.996875</v>
      </c>
      <c s="4" r="V998"/>
      <c s="13" r="W998">
        <v>14</v>
      </c>
      <c s="24" r="X998">
        <v>0.61</v>
      </c>
    </row>
    <row r="999">
      <c s="16" r="A999">
        <v>40766.5416666667</v>
      </c>
      <c s="6" r="B999">
        <f>A999+time(5,0,0)</f>
        <v>40766.75</v>
      </c>
      <c s="19" r="C999">
        <f>date(year(B999),month(B999),day(B999))</f>
        <v>40766</v>
      </c>
      <c s="17" r="D999">
        <f>hour(B999)</f>
        <v>18</v>
      </c>
      <c s="28" r="E999">
        <f>(8-G999)-M999</f>
        <v>8</v>
      </c>
      <c s="10" r="F999">
        <v>8</v>
      </c>
      <c s="21" r="G999">
        <v>0</v>
      </c>
      <c t="str" s="21" r="H999">
        <f>concat("AESbid:",(E999*1000))</f>
        <v>AESbid:8000</v>
      </c>
      <c t="str" s="21" r="I999">
        <f>concat("NYISOsched:",(F999*1000))</f>
        <v>NYISOsched:8000</v>
      </c>
      <c t="s" s="21" r="J999">
        <v>21</v>
      </c>
      <c t="str" s="21" r="K999">
        <f>concat("Planned:",(M999*1000))</f>
        <v>Planned:0</v>
      </c>
      <c t="str" s="5" r="L999">
        <f>concat("Settled:",(O999*1000))</f>
        <v>Settled:7966.700000000001</v>
      </c>
      <c s="21" r="M999">
        <v>0</v>
      </c>
      <c s="3" r="N999"/>
      <c s="10" r="O999">
        <v>7.9667</v>
      </c>
      <c s="13" r="P999">
        <v>-0.41</v>
      </c>
      <c s="13" r="Q999">
        <v>-16.46</v>
      </c>
      <c s="13" r="R999">
        <v>72.83</v>
      </c>
      <c s="13" r="S999">
        <v>0.05</v>
      </c>
      <c s="11" r="T999">
        <f>IF((O999=0),(W999*8),((R999/O999)*8))</f>
        <v>73.134422031707</v>
      </c>
      <c s="11" r="U999">
        <f>IF((T999=0),0,(R999/T999))</f>
        <v>0.9958375</v>
      </c>
      <c s="4" r="V999"/>
      <c s="13" r="W999">
        <v>14</v>
      </c>
      <c s="24" r="X999">
        <v>0.293</v>
      </c>
    </row>
    <row r="1000">
      <c s="16" r="A1000">
        <v>40766.5833333333</v>
      </c>
      <c s="6" r="B1000">
        <f>A1000+time(5,0,0)</f>
        <v>40766.7916666667</v>
      </c>
      <c s="19" r="C1000">
        <f>date(year(B1000),month(B1000),day(B1000))</f>
        <v>40766</v>
      </c>
      <c s="17" r="D1000">
        <f>hour(B1000)</f>
        <v>19</v>
      </c>
      <c s="28" r="E1000">
        <f>(8-G1000)-M1000</f>
        <v>8</v>
      </c>
      <c s="10" r="F1000">
        <v>8</v>
      </c>
      <c s="21" r="G1000">
        <v>0</v>
      </c>
      <c t="str" s="21" r="H1000">
        <f>concat("AESbid:",(E1000*1000))</f>
        <v>AESbid:8000</v>
      </c>
      <c t="str" s="21" r="I1000">
        <f>concat("NYISOsched:",(F1000*1000))</f>
        <v>NYISOsched:8000</v>
      </c>
      <c t="s" s="21" r="J1000">
        <v>21</v>
      </c>
      <c t="str" s="21" r="K1000">
        <f>concat("Planned:",(M1000*1000))</f>
        <v>Planned:0</v>
      </c>
      <c t="str" s="5" r="L1000">
        <f>concat("Settled:",(O1000*1000))</f>
        <v>Settled:8000</v>
      </c>
      <c s="21" r="M1000">
        <v>0</v>
      </c>
      <c s="3" r="N1000"/>
      <c s="10" r="O1000">
        <v>8</v>
      </c>
      <c s="13" r="P1000">
        <v>-0.593</v>
      </c>
      <c s="13" r="Q1000">
        <v>-24.82</v>
      </c>
      <c s="13" r="R1000">
        <v>69.54</v>
      </c>
      <c s="13" r="S1000">
        <v>0.04</v>
      </c>
      <c s="11" r="T1000">
        <f>IF((O1000=0),(W1000*8),((R1000/O1000)*8))</f>
        <v>69.54</v>
      </c>
      <c s="11" r="U1000">
        <f>IF((T1000=0),0,(R1000/T1000))</f>
        <v>1</v>
      </c>
      <c s="4" r="V1000"/>
      <c s="13" r="W1000">
        <v>14</v>
      </c>
      <c s="24" r="X1000">
        <v>0.247</v>
      </c>
    </row>
    <row r="1001">
      <c s="16" r="A1001">
        <v>40766.625</v>
      </c>
      <c s="6" r="B1001">
        <f>A1001+time(5,0,0)</f>
        <v>40766.8333333333</v>
      </c>
      <c s="19" r="C1001">
        <f>date(year(B1001),month(B1001),day(B1001))</f>
        <v>40766</v>
      </c>
      <c s="17" r="D1001">
        <f>hour(B1001)</f>
        <v>20</v>
      </c>
      <c s="28" r="E1001">
        <f>(8-G1001)-M1001</f>
        <v>8</v>
      </c>
      <c s="10" r="F1001">
        <v>8</v>
      </c>
      <c s="21" r="G1001">
        <v>0</v>
      </c>
      <c t="str" s="21" r="H1001">
        <f>concat("AESbid:",(E1001*1000))</f>
        <v>AESbid:8000</v>
      </c>
      <c t="str" s="21" r="I1001">
        <f>concat("NYISOsched:",(F1001*1000))</f>
        <v>NYISOsched:8000</v>
      </c>
      <c t="s" s="21" r="J1001">
        <v>21</v>
      </c>
      <c t="str" s="21" r="K1001">
        <f>concat("Planned:",(M1001*1000))</f>
        <v>Planned:0</v>
      </c>
      <c t="str" s="5" r="L1001">
        <f>concat("Settled:",(O1001*1000))</f>
        <v>Settled:8000</v>
      </c>
      <c s="21" r="M1001">
        <v>0</v>
      </c>
      <c s="3" r="N1001"/>
      <c s="10" r="O1001">
        <v>8</v>
      </c>
      <c s="13" r="P1001">
        <v>-0.223</v>
      </c>
      <c s="13" r="Q1001">
        <v>-9.74</v>
      </c>
      <c s="13" r="R1001">
        <v>62.03</v>
      </c>
      <c s="13" r="S1001">
        <v>0.06</v>
      </c>
      <c s="11" r="T1001">
        <f>IF((O1001=0),(W1001*8),((R1001/O1001)*8))</f>
        <v>62.03</v>
      </c>
      <c s="11" r="U1001">
        <f>IF((T1001=0),0,(R1001/T1001))</f>
        <v>1</v>
      </c>
      <c s="4" r="V1001"/>
      <c s="13" r="W1001">
        <v>14</v>
      </c>
      <c s="24" r="X1001">
        <v>0.353</v>
      </c>
    </row>
    <row r="1002">
      <c s="16" r="A1002">
        <v>40766.6666666667</v>
      </c>
      <c s="6" r="B1002">
        <f>A1002+time(5,0,0)</f>
        <v>40766.875</v>
      </c>
      <c s="19" r="C1002">
        <f>date(year(B1002),month(B1002),day(B1002))</f>
        <v>40766</v>
      </c>
      <c s="17" r="D1002">
        <f>hour(B1002)</f>
        <v>21</v>
      </c>
      <c s="28" r="E1002">
        <f>(8-G1002)-M1002</f>
        <v>8</v>
      </c>
      <c s="10" r="F1002">
        <v>8</v>
      </c>
      <c s="21" r="G1002">
        <v>0</v>
      </c>
      <c t="str" s="21" r="H1002">
        <f>concat("AESbid:",(E1002*1000))</f>
        <v>AESbid:8000</v>
      </c>
      <c t="str" s="21" r="I1002">
        <f>concat("NYISOsched:",(F1002*1000))</f>
        <v>NYISOsched:8000</v>
      </c>
      <c t="s" s="21" r="J1002">
        <v>21</v>
      </c>
      <c t="str" s="21" r="K1002">
        <f>concat("Planned:",(M1002*1000))</f>
        <v>Planned:0</v>
      </c>
      <c t="str" s="5" r="L1002">
        <f>concat("Settled:",(O1002*1000))</f>
        <v>Settled:8000</v>
      </c>
      <c s="21" r="M1002">
        <v>0</v>
      </c>
      <c s="3" r="N1002"/>
      <c s="10" r="O1002">
        <v>8</v>
      </c>
      <c s="13" r="P1002">
        <v>-0.279</v>
      </c>
      <c s="13" r="Q1002">
        <v>-11.65</v>
      </c>
      <c s="13" r="R1002">
        <v>69.1</v>
      </c>
      <c s="13" r="S1002">
        <v>0.08</v>
      </c>
      <c s="11" r="T1002">
        <f>IF((O1002=0),(W1002*8),((R1002/O1002)*8))</f>
        <v>69.1</v>
      </c>
      <c s="11" r="U1002">
        <f>IF((T1002=0),0,(R1002/T1002))</f>
        <v>1</v>
      </c>
      <c s="4" r="V1002"/>
      <c s="13" r="W1002">
        <v>14</v>
      </c>
      <c s="24" r="X1002">
        <v>0.482</v>
      </c>
    </row>
    <row r="1003">
      <c s="16" r="A1003">
        <v>40766.7083333333</v>
      </c>
      <c s="6" r="B1003">
        <f>A1003+time(5,0,0)</f>
        <v>40766.9166666667</v>
      </c>
      <c s="19" r="C1003">
        <f>date(year(B1003),month(B1003),day(B1003))</f>
        <v>40766</v>
      </c>
      <c s="17" r="D1003">
        <f>hour(B1003)</f>
        <v>22</v>
      </c>
      <c s="28" r="E1003">
        <f>(8-G1003)-M1003</f>
        <v>8</v>
      </c>
      <c s="10" r="F1003">
        <v>8</v>
      </c>
      <c s="21" r="G1003">
        <v>0</v>
      </c>
      <c t="str" s="21" r="H1003">
        <f>concat("AESbid:",(E1003*1000))</f>
        <v>AESbid:8000</v>
      </c>
      <c t="str" s="21" r="I1003">
        <f>concat("NYISOsched:",(F1003*1000))</f>
        <v>NYISOsched:8000</v>
      </c>
      <c t="s" s="21" r="J1003">
        <v>21</v>
      </c>
      <c t="str" s="21" r="K1003">
        <f>concat("Planned:",(M1003*1000))</f>
        <v>Planned:0</v>
      </c>
      <c t="str" s="5" r="L1003">
        <f>concat("Settled:",(O1003*1000))</f>
        <v>Settled:8000</v>
      </c>
      <c s="21" r="M1003">
        <v>0</v>
      </c>
      <c s="3" r="N1003"/>
      <c s="10" r="O1003">
        <v>8</v>
      </c>
      <c s="13" r="P1003">
        <v>-0.331</v>
      </c>
      <c s="13" r="Q1003">
        <v>-14.33</v>
      </c>
      <c s="13" r="R1003">
        <v>81.84</v>
      </c>
      <c s="13" r="S1003">
        <v>0.05</v>
      </c>
      <c s="11" r="T1003">
        <f>IF((O1003=0),(W1003*8),((R1003/O1003)*8))</f>
        <v>81.84</v>
      </c>
      <c s="11" r="U1003">
        <f>IF((T1003=0),0,(R1003/T1003))</f>
        <v>1</v>
      </c>
      <c s="4" r="V1003"/>
      <c s="13" r="W1003">
        <v>14</v>
      </c>
      <c s="24" r="X1003">
        <v>0.295</v>
      </c>
    </row>
    <row r="1004">
      <c s="16" r="A1004">
        <v>40766.75</v>
      </c>
      <c s="6" r="B1004">
        <f>A1004+time(5,0,0)</f>
        <v>40766.9583333333</v>
      </c>
      <c s="19" r="C1004">
        <f>date(year(B1004),month(B1004),day(B1004))</f>
        <v>40766</v>
      </c>
      <c s="17" r="D1004">
        <f>hour(B1004)</f>
        <v>23</v>
      </c>
      <c s="28" r="E1004">
        <f>(8-G1004)-M1004</f>
        <v>8</v>
      </c>
      <c s="10" r="F1004">
        <v>8</v>
      </c>
      <c s="21" r="G1004">
        <v>0</v>
      </c>
      <c t="str" s="21" r="H1004">
        <f>concat("AESbid:",(E1004*1000))</f>
        <v>AESbid:8000</v>
      </c>
      <c t="str" s="21" r="I1004">
        <f>concat("NYISOsched:",(F1004*1000))</f>
        <v>NYISOsched:8000</v>
      </c>
      <c t="s" s="21" r="J1004">
        <v>21</v>
      </c>
      <c t="str" s="21" r="K1004">
        <f>concat("Planned:",(M1004*1000))</f>
        <v>Planned:0</v>
      </c>
      <c t="str" s="5" r="L1004">
        <f>concat("Settled:",(O1004*1000))</f>
        <v>Settled:8000</v>
      </c>
      <c s="21" r="M1004">
        <v>0</v>
      </c>
      <c s="3" r="N1004"/>
      <c s="10" r="O1004">
        <v>8</v>
      </c>
      <c s="13" r="P1004">
        <v>-0.358</v>
      </c>
      <c s="13" r="Q1004">
        <v>-13.49</v>
      </c>
      <c s="13" r="R1004">
        <v>112</v>
      </c>
      <c s="13" r="S1004">
        <v>0.06</v>
      </c>
      <c s="11" r="T1004">
        <f>IF((O1004=0),(W1004*8),((R1004/O1004)*8))</f>
        <v>112</v>
      </c>
      <c s="11" r="U1004">
        <f>IF((T1004=0),0,(R1004/T1004))</f>
        <v>1</v>
      </c>
      <c s="4" r="V1004"/>
      <c s="13" r="W1004">
        <v>14</v>
      </c>
      <c s="24" r="X1004">
        <v>0.324</v>
      </c>
    </row>
    <row r="1005">
      <c s="16" r="A1005">
        <v>40766.7916666667</v>
      </c>
      <c s="19" r="B1005">
        <f>A1005+time(5,0,0)</f>
        <v>40767</v>
      </c>
      <c s="19" r="C1005">
        <f>date(year(B1005),month(B1005),day(B1005))</f>
        <v>40767</v>
      </c>
      <c s="17" r="D1005">
        <f>hour(B1005)</f>
        <v>0</v>
      </c>
      <c s="28" r="E1005">
        <f>(8-G1005)-M1005</f>
        <v>8</v>
      </c>
      <c s="10" r="F1005">
        <v>8</v>
      </c>
      <c s="21" r="G1005">
        <v>0</v>
      </c>
      <c t="str" s="21" r="H1005">
        <f>concat("AESbid:",(E1005*1000))</f>
        <v>AESbid:8000</v>
      </c>
      <c t="str" s="21" r="I1005">
        <f>concat("NYISOsched:",(F1005*1000))</f>
        <v>NYISOsched:8000</v>
      </c>
      <c t="s" s="21" r="J1005">
        <v>21</v>
      </c>
      <c t="str" s="21" r="K1005">
        <f>concat("Planned:",(M1005*1000))</f>
        <v>Planned:0</v>
      </c>
      <c t="str" s="5" r="L1005">
        <f>concat("Settled:",(O1005*1000))</f>
        <v>Settled:8000</v>
      </c>
      <c s="21" r="M1005">
        <v>0</v>
      </c>
      <c s="3" r="N1005"/>
      <c s="10" r="O1005">
        <v>8</v>
      </c>
      <c s="13" r="P1005">
        <v>-0.058</v>
      </c>
      <c s="13" r="Q1005">
        <v>-2.12</v>
      </c>
      <c s="13" r="R1005">
        <v>112</v>
      </c>
      <c s="13" r="S1005">
        <v>0.07</v>
      </c>
      <c s="11" r="T1005">
        <f>IF((O1005=0),(W1005*8),((R1005/O1005)*8))</f>
        <v>112</v>
      </c>
      <c s="11" r="U1005">
        <f>IF((T1005=0),0,(R1005/T1005))</f>
        <v>1</v>
      </c>
      <c s="4" r="V1005"/>
      <c s="13" r="W1005">
        <v>14</v>
      </c>
      <c s="24" r="X1005">
        <v>0.415</v>
      </c>
    </row>
    <row r="1006">
      <c s="16" r="A1006">
        <v>40766.8333333333</v>
      </c>
      <c s="6" r="B1006">
        <f>A1006+time(5,0,0)</f>
        <v>40767.0416666667</v>
      </c>
      <c s="19" r="C1006">
        <f>date(year(B1006),month(B1006),day(B1006))</f>
        <v>40767</v>
      </c>
      <c s="17" r="D1006">
        <f>hour(B1006)</f>
        <v>1</v>
      </c>
      <c s="28" r="E1006">
        <f>(8-G1006)-M1006</f>
        <v>8</v>
      </c>
      <c s="10" r="F1006">
        <v>8</v>
      </c>
      <c s="21" r="G1006">
        <v>0</v>
      </c>
      <c t="str" s="21" r="H1006">
        <f>concat("AESbid:",(E1006*1000))</f>
        <v>AESbid:8000</v>
      </c>
      <c t="str" s="21" r="I1006">
        <f>concat("NYISOsched:",(F1006*1000))</f>
        <v>NYISOsched:8000</v>
      </c>
      <c t="s" s="21" r="J1006">
        <v>21</v>
      </c>
      <c t="str" s="21" r="K1006">
        <f>concat("Planned:",(M1006*1000))</f>
        <v>Planned:0</v>
      </c>
      <c t="str" s="5" r="L1006">
        <f>concat("Settled:",(O1006*1000))</f>
        <v>Settled:7983.3</v>
      </c>
      <c s="21" r="M1006">
        <v>0</v>
      </c>
      <c s="3" r="N1006"/>
      <c s="10" r="O1006">
        <v>7.9833</v>
      </c>
      <c s="13" r="P1006">
        <v>-0.367</v>
      </c>
      <c s="13" r="Q1006">
        <v>-13.63</v>
      </c>
      <c s="13" r="R1006">
        <v>107.77</v>
      </c>
      <c s="13" r="S1006">
        <v>0.08</v>
      </c>
      <c s="11" r="T1006">
        <f>IF((O1006=0),(W1006*8),((R1006/O1006)*8))</f>
        <v>107.995440482006</v>
      </c>
      <c s="11" r="U1006">
        <f>IF((T1006=0),0,(R1006/T1006))</f>
        <v>0.9979125</v>
      </c>
      <c s="4" r="V1006"/>
      <c s="13" r="W1006">
        <v>14</v>
      </c>
      <c s="24" r="X1006">
        <v>0.454</v>
      </c>
    </row>
    <row r="1007">
      <c s="16" r="A1007">
        <v>40766.875</v>
      </c>
      <c s="6" r="B1007">
        <f>A1007+time(5,0,0)</f>
        <v>40767.0833333333</v>
      </c>
      <c s="19" r="C1007">
        <f>date(year(B1007),month(B1007),day(B1007))</f>
        <v>40767</v>
      </c>
      <c s="17" r="D1007">
        <f>hour(B1007)</f>
        <v>2</v>
      </c>
      <c s="28" r="E1007">
        <f>(8-G1007)-M1007</f>
        <v>8</v>
      </c>
      <c s="10" r="F1007">
        <v>8</v>
      </c>
      <c s="21" r="G1007">
        <v>0</v>
      </c>
      <c t="str" s="21" r="H1007">
        <f>concat("AESbid:",(E1007*1000))</f>
        <v>AESbid:8000</v>
      </c>
      <c t="str" s="21" r="I1007">
        <f>concat("NYISOsched:",(F1007*1000))</f>
        <v>NYISOsched:8000</v>
      </c>
      <c t="s" s="21" r="J1007">
        <v>21</v>
      </c>
      <c t="str" s="21" r="K1007">
        <f>concat("Planned:",(M1007*1000))</f>
        <v>Planned:0</v>
      </c>
      <c t="str" s="5" r="L1007">
        <f>concat("Settled:",(O1007*1000))</f>
        <v>Settled:8000</v>
      </c>
      <c s="21" r="M1007">
        <v>0</v>
      </c>
      <c s="3" r="N1007"/>
      <c s="10" r="O1007">
        <v>8</v>
      </c>
      <c s="13" r="P1007">
        <v>-0.208</v>
      </c>
      <c s="13" r="Q1007">
        <v>-7.14</v>
      </c>
      <c s="13" r="R1007">
        <v>64</v>
      </c>
      <c s="13" r="S1007">
        <v>0.1</v>
      </c>
      <c s="11" r="T1007">
        <f>IF((O1007=0),(W1007*8),((R1007/O1007)*8))</f>
        <v>64</v>
      </c>
      <c s="11" r="U1007">
        <f>IF((T1007=0),0,(R1007/T1007))</f>
        <v>1</v>
      </c>
      <c s="4" r="V1007"/>
      <c s="13" r="W1007">
        <v>8</v>
      </c>
      <c s="24" r="X1007">
        <v>0.598</v>
      </c>
    </row>
    <row r="1008">
      <c s="16" r="A1008">
        <v>40766.9166666667</v>
      </c>
      <c s="6" r="B1008">
        <f>A1008+time(5,0,0)</f>
        <v>40767.125</v>
      </c>
      <c s="19" r="C1008">
        <f>date(year(B1008),month(B1008),day(B1008))</f>
        <v>40767</v>
      </c>
      <c s="17" r="D1008">
        <f>hour(B1008)</f>
        <v>3</v>
      </c>
      <c s="28" r="E1008">
        <f>(8-G1008)-M1008</f>
        <v>8</v>
      </c>
      <c s="10" r="F1008">
        <v>8</v>
      </c>
      <c s="21" r="G1008">
        <v>0</v>
      </c>
      <c t="str" s="21" r="H1008">
        <f>concat("AESbid:",(E1008*1000))</f>
        <v>AESbid:8000</v>
      </c>
      <c t="str" s="21" r="I1008">
        <f>concat("NYISOsched:",(F1008*1000))</f>
        <v>NYISOsched:8000</v>
      </c>
      <c t="s" s="21" r="J1008">
        <v>21</v>
      </c>
      <c t="str" s="21" r="K1008">
        <f>concat("Planned:",(M1008*1000))</f>
        <v>Planned:0</v>
      </c>
      <c t="str" s="5" r="L1008">
        <f>concat("Settled:",(O1008*1000))</f>
        <v>Settled:8000</v>
      </c>
      <c s="21" r="M1008">
        <v>0</v>
      </c>
      <c s="3" r="N1008"/>
      <c s="10" r="O1008">
        <v>8</v>
      </c>
      <c s="13" r="P1008">
        <v>-0.676</v>
      </c>
      <c s="13" r="Q1008">
        <v>-22.67</v>
      </c>
      <c s="13" r="R1008">
        <v>72.75</v>
      </c>
      <c s="13" r="S1008">
        <v>0.05</v>
      </c>
      <c s="11" r="T1008">
        <f>IF((O1008=0),(W1008*8),((R1008/O1008)*8))</f>
        <v>72.75</v>
      </c>
      <c s="11" r="U1008">
        <f>IF((T1008=0),0,(R1008/T1008))</f>
        <v>1</v>
      </c>
      <c s="4" r="V1008"/>
      <c s="13" r="W1008">
        <v>8</v>
      </c>
      <c s="24" r="X1008">
        <v>0.274</v>
      </c>
    </row>
    <row r="1009">
      <c s="16" r="A1009">
        <v>40766.9583333333</v>
      </c>
      <c s="6" r="B1009">
        <f>A1009+time(5,0,0)</f>
        <v>40767.1666666667</v>
      </c>
      <c s="19" r="C1009">
        <f>date(year(B1009),month(B1009),day(B1009))</f>
        <v>40767</v>
      </c>
      <c s="17" r="D1009">
        <f>hour(B1009)</f>
        <v>4</v>
      </c>
      <c s="28" r="E1009">
        <f>(8-G1009)-M1009</f>
        <v>8</v>
      </c>
      <c s="10" r="F1009">
        <v>8</v>
      </c>
      <c s="21" r="G1009">
        <v>0</v>
      </c>
      <c t="str" s="21" r="H1009">
        <f>concat("AESbid:",(E1009*1000))</f>
        <v>AESbid:8000</v>
      </c>
      <c t="str" s="21" r="I1009">
        <f>concat("NYISOsched:",(F1009*1000))</f>
        <v>NYISOsched:8000</v>
      </c>
      <c t="s" s="21" r="J1009">
        <v>21</v>
      </c>
      <c t="str" s="21" r="K1009">
        <f>concat("Planned:",(M1009*1000))</f>
        <v>Planned:0</v>
      </c>
      <c t="str" s="5" r="L1009">
        <f>concat("Settled:",(O1009*1000))</f>
        <v>Settled:7991.7</v>
      </c>
      <c s="21" r="M1009">
        <v>0</v>
      </c>
      <c s="3" r="N1009"/>
      <c s="10" r="O1009">
        <v>7.9917</v>
      </c>
      <c s="13" r="P1009">
        <v>-0.185</v>
      </c>
      <c s="13" r="Q1009">
        <v>-7</v>
      </c>
      <c s="13" r="R1009">
        <v>70.62</v>
      </c>
      <c s="13" r="S1009">
        <v>0.15</v>
      </c>
      <c s="11" r="T1009">
        <f>IF((O1009=0),(W1009*8),((R1009/O1009)*8))</f>
        <v>70.6933443447577</v>
      </c>
      <c s="11" r="U1009">
        <f>IF((T1009=0),0,(R1009/T1009))</f>
        <v>0.9989625</v>
      </c>
      <c s="4" r="V1009"/>
      <c s="13" r="W1009">
        <v>8</v>
      </c>
      <c s="24" r="X1009">
        <v>0.871</v>
      </c>
    </row>
    <row r="1010">
      <c s="16" r="A1010">
        <v>40767</v>
      </c>
      <c s="6" r="B1010">
        <f>A1010+time(5,0,0)</f>
        <v>40767.2083333333</v>
      </c>
      <c s="19" r="C1010">
        <f>date(year(B1010),month(B1010),day(B1010))</f>
        <v>40767</v>
      </c>
      <c s="17" r="D1010">
        <f>hour(B1010)</f>
        <v>5</v>
      </c>
      <c s="28" r="E1010">
        <f>(8-G1010)-M1010</f>
        <v>8</v>
      </c>
      <c s="10" r="F1010">
        <v>8</v>
      </c>
      <c s="21" r="G1010">
        <v>0</v>
      </c>
      <c t="str" s="21" r="H1010">
        <f>concat("AESbid:",(E1010*1000))</f>
        <v>AESbid:8000</v>
      </c>
      <c t="str" s="21" r="I1010">
        <f>concat("NYISOsched:",(F1010*1000))</f>
        <v>NYISOsched:8000</v>
      </c>
      <c t="s" s="21" r="J1010">
        <v>21</v>
      </c>
      <c t="str" s="21" r="K1010">
        <f>concat("Planned:",(M1010*1000))</f>
        <v>Planned:0</v>
      </c>
      <c t="str" s="5" r="L1010">
        <f>concat("Settled:",(O1010*1000))</f>
        <v>Settled:8000</v>
      </c>
      <c s="21" r="M1010">
        <v>0</v>
      </c>
      <c s="3" r="N1010"/>
      <c s="10" r="O1010">
        <v>8</v>
      </c>
      <c s="13" r="P1010">
        <v>-0.38</v>
      </c>
      <c s="13" r="Q1010">
        <v>-13.94</v>
      </c>
      <c s="13" r="R1010">
        <v>68.51</v>
      </c>
      <c s="13" r="S1010">
        <v>0.05</v>
      </c>
      <c s="11" r="T1010">
        <f>IF((O1010=0),(W1010*8),((R1010/O1010)*8))</f>
        <v>68.51</v>
      </c>
      <c s="11" r="U1010">
        <f>IF((T1010=0),0,(R1010/T1010))</f>
        <v>1</v>
      </c>
      <c s="4" r="V1010"/>
      <c s="13" r="W1010">
        <v>6.17</v>
      </c>
      <c s="24" r="X1010">
        <v>0.278</v>
      </c>
    </row>
    <row r="1011">
      <c s="16" r="A1011">
        <v>40767.0416666667</v>
      </c>
      <c s="6" r="B1011">
        <f>A1011+time(5,0,0)</f>
        <v>40767.25</v>
      </c>
      <c s="19" r="C1011">
        <f>date(year(B1011),month(B1011),day(B1011))</f>
        <v>40767</v>
      </c>
      <c s="17" r="D1011">
        <f>hour(B1011)</f>
        <v>6</v>
      </c>
      <c s="28" r="E1011">
        <f>(8-G1011)-M1011</f>
        <v>8</v>
      </c>
      <c s="10" r="F1011">
        <v>8</v>
      </c>
      <c s="21" r="G1011">
        <v>0</v>
      </c>
      <c t="str" s="21" r="H1011">
        <f>concat("AESbid:",(E1011*1000))</f>
        <v>AESbid:8000</v>
      </c>
      <c t="str" s="21" r="I1011">
        <f>concat("NYISOsched:",(F1011*1000))</f>
        <v>NYISOsched:8000</v>
      </c>
      <c t="s" s="21" r="J1011">
        <v>21</v>
      </c>
      <c t="str" s="21" r="K1011">
        <f>concat("Planned:",(M1011*1000))</f>
        <v>Planned:0</v>
      </c>
      <c t="str" s="5" r="L1011">
        <f>concat("Settled:",(O1011*1000))</f>
        <v>Settled:8000</v>
      </c>
      <c s="21" r="M1011">
        <v>0</v>
      </c>
      <c s="3" r="N1011"/>
      <c s="10" r="O1011">
        <v>8</v>
      </c>
      <c s="13" r="P1011">
        <v>-0.185</v>
      </c>
      <c s="13" r="Q1011">
        <v>-6</v>
      </c>
      <c s="13" r="R1011">
        <v>46</v>
      </c>
      <c s="13" r="S1011">
        <v>0.04</v>
      </c>
      <c s="11" r="T1011">
        <f>IF((O1011=0),(W1011*8),((R1011/O1011)*8))</f>
        <v>46</v>
      </c>
      <c s="11" r="U1011">
        <f>IF((T1011=0),0,(R1011/T1011))</f>
        <v>1</v>
      </c>
      <c s="4" r="V1011"/>
      <c s="13" r="W1011">
        <v>5.75</v>
      </c>
      <c s="24" r="X1011">
        <v>0.254</v>
      </c>
    </row>
    <row r="1012">
      <c s="16" r="A1012">
        <v>40767.0833333333</v>
      </c>
      <c s="6" r="B1012">
        <f>A1012+time(5,0,0)</f>
        <v>40767.2916666667</v>
      </c>
      <c s="19" r="C1012">
        <f>date(year(B1012),month(B1012),day(B1012))</f>
        <v>40767</v>
      </c>
      <c s="17" r="D1012">
        <f>hour(B1012)</f>
        <v>7</v>
      </c>
      <c s="28" r="E1012">
        <f>(8-G1012)-M1012</f>
        <v>8</v>
      </c>
      <c s="10" r="F1012">
        <v>8</v>
      </c>
      <c s="21" r="G1012">
        <v>0</v>
      </c>
      <c t="str" s="21" r="H1012">
        <f>concat("AESbid:",(E1012*1000))</f>
        <v>AESbid:8000</v>
      </c>
      <c t="str" s="21" r="I1012">
        <f>concat("NYISOsched:",(F1012*1000))</f>
        <v>NYISOsched:8000</v>
      </c>
      <c t="s" s="21" r="J1012">
        <v>21</v>
      </c>
      <c t="str" s="21" r="K1012">
        <f>concat("Planned:",(M1012*1000))</f>
        <v>Planned:0</v>
      </c>
      <c t="str" s="5" r="L1012">
        <f>concat("Settled:",(O1012*1000))</f>
        <v>Settled:8000</v>
      </c>
      <c s="21" r="M1012">
        <v>0</v>
      </c>
      <c s="3" r="N1012"/>
      <c s="10" r="O1012">
        <v>8</v>
      </c>
      <c s="13" r="P1012">
        <v>-0.412</v>
      </c>
      <c s="13" r="Q1012">
        <v>-12.74</v>
      </c>
      <c s="13" r="R1012">
        <v>46</v>
      </c>
      <c s="13" r="S1012">
        <v>0.04</v>
      </c>
      <c s="11" r="T1012">
        <f>IF((O1012=0),(W1012*8),((R1012/O1012)*8))</f>
        <v>46</v>
      </c>
      <c s="11" r="U1012">
        <f>IF((T1012=0),0,(R1012/T1012))</f>
        <v>1</v>
      </c>
      <c s="4" r="V1012"/>
      <c s="13" r="W1012">
        <v>6.56</v>
      </c>
      <c s="24" r="X1012">
        <v>0.214</v>
      </c>
    </row>
    <row r="1013">
      <c s="16" r="A1013">
        <v>40767.125</v>
      </c>
      <c s="6" r="B1013">
        <f>A1013+time(5,0,0)</f>
        <v>40767.3333333333</v>
      </c>
      <c s="19" r="C1013">
        <f>date(year(B1013),month(B1013),day(B1013))</f>
        <v>40767</v>
      </c>
      <c s="17" r="D1013">
        <f>hour(B1013)</f>
        <v>8</v>
      </c>
      <c s="28" r="E1013">
        <f>(8-G1013)-M1013</f>
        <v>8</v>
      </c>
      <c s="10" r="F1013">
        <v>8</v>
      </c>
      <c s="21" r="G1013">
        <v>0</v>
      </c>
      <c t="str" s="21" r="H1013">
        <f>concat("AESbid:",(E1013*1000))</f>
        <v>AESbid:8000</v>
      </c>
      <c t="str" s="21" r="I1013">
        <f>concat("NYISOsched:",(F1013*1000))</f>
        <v>NYISOsched:8000</v>
      </c>
      <c t="s" s="21" r="J1013">
        <v>21</v>
      </c>
      <c t="str" s="21" r="K1013">
        <f>concat("Planned:",(M1013*1000))</f>
        <v>Planned:0</v>
      </c>
      <c t="str" s="5" r="L1013">
        <f>concat("Settled:",(O1013*1000))</f>
        <v>Settled:8000</v>
      </c>
      <c s="21" r="M1013">
        <v>0</v>
      </c>
      <c s="3" r="N1013"/>
      <c s="10" r="O1013">
        <v>8</v>
      </c>
      <c s="13" r="P1013">
        <v>-0.247</v>
      </c>
      <c s="13" r="Q1013">
        <v>-6.19</v>
      </c>
      <c s="13" r="R1013">
        <v>51.67</v>
      </c>
      <c s="13" r="S1013">
        <v>0.14</v>
      </c>
      <c s="11" r="T1013">
        <f>IF((O1013=0),(W1013*8),((R1013/O1013)*8))</f>
        <v>51.67</v>
      </c>
      <c s="11" r="U1013">
        <f>IF((T1013=0),0,(R1013/T1013))</f>
        <v>1</v>
      </c>
      <c s="4" r="V1013"/>
      <c s="13" r="W1013">
        <v>7.32</v>
      </c>
      <c s="24" r="X1013">
        <v>0.787</v>
      </c>
    </row>
    <row r="1014">
      <c s="16" r="A1014">
        <v>40767.1666666667</v>
      </c>
      <c s="6" r="B1014">
        <f>A1014+time(5,0,0)</f>
        <v>40767.375</v>
      </c>
      <c s="19" r="C1014">
        <f>date(year(B1014),month(B1014),day(B1014))</f>
        <v>40767</v>
      </c>
      <c s="17" r="D1014">
        <f>hour(B1014)</f>
        <v>9</v>
      </c>
      <c s="28" r="E1014">
        <f>(8-G1014)-M1014</f>
        <v>8</v>
      </c>
      <c s="10" r="F1014">
        <v>8</v>
      </c>
      <c s="21" r="G1014">
        <v>0</v>
      </c>
      <c t="str" s="21" r="H1014">
        <f>concat("AESbid:",(E1014*1000))</f>
        <v>AESbid:8000</v>
      </c>
      <c t="str" s="21" r="I1014">
        <f>concat("NYISOsched:",(F1014*1000))</f>
        <v>NYISOsched:8000</v>
      </c>
      <c t="s" s="21" r="J1014">
        <v>21</v>
      </c>
      <c t="str" s="21" r="K1014">
        <f>concat("Planned:",(M1014*1000))</f>
        <v>Planned:0</v>
      </c>
      <c t="str" s="5" r="L1014">
        <f>concat("Settled:",(O1014*1000))</f>
        <v>Settled:8000</v>
      </c>
      <c s="21" r="M1014">
        <v>0</v>
      </c>
      <c s="3" r="N1014"/>
      <c s="10" r="O1014">
        <v>8</v>
      </c>
      <c s="13" r="P1014">
        <v>-0.086</v>
      </c>
      <c s="13" r="Q1014">
        <v>-2.44</v>
      </c>
      <c s="13" r="R1014">
        <v>116.08</v>
      </c>
      <c s="13" r="S1014">
        <v>0.04</v>
      </c>
      <c s="11" r="T1014">
        <f>IF((O1014=0),(W1014*8),((R1014/O1014)*8))</f>
        <v>116.08</v>
      </c>
      <c s="11" r="U1014">
        <f>IF((T1014=0),0,(R1014/T1014))</f>
        <v>1</v>
      </c>
      <c s="4" r="V1014"/>
      <c s="13" r="W1014">
        <v>13.87</v>
      </c>
      <c s="24" r="X1014">
        <v>0.228</v>
      </c>
    </row>
    <row r="1015">
      <c s="16" r="A1015">
        <v>40767.2083333333</v>
      </c>
      <c s="6" r="B1015">
        <f>A1015+time(5,0,0)</f>
        <v>40767.4166666667</v>
      </c>
      <c s="19" r="C1015">
        <f>date(year(B1015),month(B1015),day(B1015))</f>
        <v>40767</v>
      </c>
      <c s="17" r="D1015">
        <f>hour(B1015)</f>
        <v>10</v>
      </c>
      <c s="28" r="E1015">
        <f>(8-G1015)-M1015</f>
        <v>8</v>
      </c>
      <c s="10" r="F1015">
        <v>8</v>
      </c>
      <c s="21" r="G1015">
        <v>0</v>
      </c>
      <c t="str" s="21" r="H1015">
        <f>concat("AESbid:",(E1015*1000))</f>
        <v>AESbid:8000</v>
      </c>
      <c t="str" s="21" r="I1015">
        <f>concat("NYISOsched:",(F1015*1000))</f>
        <v>NYISOsched:8000</v>
      </c>
      <c t="s" s="21" r="J1015">
        <v>21</v>
      </c>
      <c t="str" s="21" r="K1015">
        <f>concat("Planned:",(M1015*1000))</f>
        <v>Planned:0</v>
      </c>
      <c t="str" s="5" r="L1015">
        <f>concat("Settled:",(O1015*1000))</f>
        <v>Settled:8000</v>
      </c>
      <c s="21" r="M1015">
        <v>0</v>
      </c>
      <c s="3" r="N1015"/>
      <c s="10" r="O1015">
        <v>8</v>
      </c>
      <c s="13" r="P1015">
        <v>-0.811</v>
      </c>
      <c s="13" r="Q1015">
        <v>-21.04</v>
      </c>
      <c s="13" r="R1015">
        <v>150.46</v>
      </c>
      <c s="13" r="S1015">
        <v>0.07</v>
      </c>
      <c s="11" r="T1015">
        <f>IF((O1015=0),(W1015*8),((R1015/O1015)*8))</f>
        <v>150.46</v>
      </c>
      <c s="11" r="U1015">
        <f>IF((T1015=0),0,(R1015/T1015))</f>
        <v>1</v>
      </c>
      <c s="4" r="V1015"/>
      <c s="13" r="W1015">
        <v>9.25</v>
      </c>
      <c s="24" r="X1015">
        <v>0.42</v>
      </c>
    </row>
    <row r="1016">
      <c s="16" r="A1016">
        <v>40767.25</v>
      </c>
      <c s="6" r="B1016">
        <f>A1016+time(5,0,0)</f>
        <v>40767.4583333333</v>
      </c>
      <c s="19" r="C1016">
        <f>date(year(B1016),month(B1016),day(B1016))</f>
        <v>40767</v>
      </c>
      <c s="17" r="D1016">
        <f>hour(B1016)</f>
        <v>11</v>
      </c>
      <c s="28" r="E1016">
        <f>(8-G1016)-M1016</f>
        <v>8</v>
      </c>
      <c s="10" r="F1016">
        <v>8</v>
      </c>
      <c s="21" r="G1016">
        <v>0</v>
      </c>
      <c t="str" s="21" r="H1016">
        <f>concat("AESbid:",(E1016*1000))</f>
        <v>AESbid:8000</v>
      </c>
      <c t="str" s="21" r="I1016">
        <f>concat("NYISOsched:",(F1016*1000))</f>
        <v>NYISOsched:8000</v>
      </c>
      <c t="s" s="21" r="J1016">
        <v>21</v>
      </c>
      <c t="str" s="21" r="K1016">
        <f>concat("Planned:",(M1016*1000))</f>
        <v>Planned:0</v>
      </c>
      <c t="str" s="5" r="L1016">
        <f>concat("Settled:",(O1016*1000))</f>
        <v>Settled:8000</v>
      </c>
      <c s="21" r="M1016">
        <v>0</v>
      </c>
      <c s="3" r="N1016"/>
      <c s="10" r="O1016">
        <v>8</v>
      </c>
      <c s="13" r="P1016">
        <v>-0.168</v>
      </c>
      <c s="13" r="Q1016">
        <v>-4.84</v>
      </c>
      <c s="13" r="R1016">
        <v>129.67</v>
      </c>
      <c s="13" r="S1016">
        <v>0.1</v>
      </c>
      <c s="11" r="T1016">
        <f>IF((O1016=0),(W1016*8),((R1016/O1016)*8))</f>
        <v>129.67</v>
      </c>
      <c s="11" r="U1016">
        <f>IF((T1016=0),0,(R1016/T1016))</f>
        <v>1</v>
      </c>
      <c s="4" r="V1016"/>
      <c s="13" r="W1016">
        <v>10.25</v>
      </c>
      <c s="24" r="X1016">
        <v>0.566</v>
      </c>
    </row>
    <row r="1017">
      <c s="16" r="A1017">
        <v>40767.2916666667</v>
      </c>
      <c s="6" r="B1017">
        <f>A1017+time(5,0,0)</f>
        <v>40767.5</v>
      </c>
      <c s="19" r="C1017">
        <f>date(year(B1017),month(B1017),day(B1017))</f>
        <v>40767</v>
      </c>
      <c s="17" r="D1017">
        <f>hour(B1017)</f>
        <v>12</v>
      </c>
      <c s="28" r="E1017">
        <f>(8-G1017)-M1017</f>
        <v>8</v>
      </c>
      <c s="10" r="F1017">
        <v>8</v>
      </c>
      <c s="21" r="G1017">
        <v>0</v>
      </c>
      <c t="str" s="21" r="H1017">
        <f>concat("AESbid:",(E1017*1000))</f>
        <v>AESbid:8000</v>
      </c>
      <c t="str" s="21" r="I1017">
        <f>concat("NYISOsched:",(F1017*1000))</f>
        <v>NYISOsched:8000</v>
      </c>
      <c t="s" s="21" r="J1017">
        <v>21</v>
      </c>
      <c t="str" s="21" r="K1017">
        <f>concat("Planned:",(M1017*1000))</f>
        <v>Planned:0</v>
      </c>
      <c t="str" s="5" r="L1017">
        <f>concat("Settled:",(O1017*1000))</f>
        <v>Settled:7975</v>
      </c>
      <c s="21" r="M1017">
        <v>0</v>
      </c>
      <c s="3" r="N1017"/>
      <c s="10" r="O1017">
        <v>7.975</v>
      </c>
      <c s="13" r="P1017">
        <v>-0.466</v>
      </c>
      <c s="13" r="Q1017">
        <v>-16.37</v>
      </c>
      <c s="13" r="R1017">
        <v>63.17</v>
      </c>
      <c s="13" r="S1017">
        <v>0.12</v>
      </c>
      <c s="11" r="T1017">
        <f>IF((O1017=0),(W1017*8),((R1017/O1017)*8))</f>
        <v>63.3680250783699</v>
      </c>
      <c s="11" r="U1017">
        <f>IF((T1017=0),0,(R1017/T1017))</f>
        <v>0.996875</v>
      </c>
      <c s="4" r="V1017"/>
      <c s="13" r="W1017">
        <v>9.27</v>
      </c>
      <c s="24" r="X1017">
        <v>0.679</v>
      </c>
    </row>
    <row r="1018">
      <c s="16" r="A1018">
        <v>40767.3333333333</v>
      </c>
      <c s="6" r="B1018">
        <f>A1018+time(5,0,0)</f>
        <v>40767.5416666667</v>
      </c>
      <c s="19" r="C1018">
        <f>date(year(B1018),month(B1018),day(B1018))</f>
        <v>40767</v>
      </c>
      <c s="17" r="D1018">
        <f>hour(B1018)</f>
        <v>13</v>
      </c>
      <c s="28" r="E1018">
        <f>(8-G1018)-M1018</f>
        <v>8</v>
      </c>
      <c s="10" r="F1018">
        <v>8</v>
      </c>
      <c s="21" r="G1018">
        <v>0</v>
      </c>
      <c t="str" s="21" r="H1018">
        <f>concat("AESbid:",(E1018*1000))</f>
        <v>AESbid:8000</v>
      </c>
      <c t="str" s="21" r="I1018">
        <f>concat("NYISOsched:",(F1018*1000))</f>
        <v>NYISOsched:8000</v>
      </c>
      <c t="s" s="21" r="J1018">
        <v>21</v>
      </c>
      <c t="str" s="21" r="K1018">
        <f>concat("Planned:",(M1018*1000))</f>
        <v>Planned:0</v>
      </c>
      <c t="str" s="5" r="L1018">
        <f>concat("Settled:",(O1018*1000))</f>
        <v>Settled:8000</v>
      </c>
      <c s="21" r="M1018">
        <v>0</v>
      </c>
      <c s="3" r="N1018"/>
      <c s="10" r="O1018">
        <v>8</v>
      </c>
      <c s="13" r="P1018">
        <v>-0.358</v>
      </c>
      <c s="13" r="Q1018">
        <v>-13.96</v>
      </c>
      <c s="13" r="R1018">
        <v>55.93</v>
      </c>
      <c s="13" r="S1018">
        <v>0.12</v>
      </c>
      <c s="11" r="T1018">
        <f>IF((O1018=0),(W1018*8),((R1018/O1018)*8))</f>
        <v>55.93</v>
      </c>
      <c s="11" r="U1018">
        <f>IF((T1018=0),0,(R1018/T1018))</f>
        <v>1</v>
      </c>
      <c s="4" r="V1018"/>
      <c s="13" r="W1018">
        <v>7</v>
      </c>
      <c s="24" r="X1018">
        <v>0.672</v>
      </c>
    </row>
    <row r="1019">
      <c s="16" r="A1019">
        <v>40767.375</v>
      </c>
      <c s="6" r="B1019">
        <f>A1019+time(5,0,0)</f>
        <v>40767.5833333333</v>
      </c>
      <c s="19" r="C1019">
        <f>date(year(B1019),month(B1019),day(B1019))</f>
        <v>40767</v>
      </c>
      <c s="17" r="D1019">
        <f>hour(B1019)</f>
        <v>14</v>
      </c>
      <c s="28" r="E1019">
        <f>(8-G1019)-M1019</f>
        <v>8</v>
      </c>
      <c s="10" r="F1019">
        <v>8</v>
      </c>
      <c s="21" r="G1019">
        <v>0</v>
      </c>
      <c t="str" s="21" r="H1019">
        <f>concat("AESbid:",(E1019*1000))</f>
        <v>AESbid:8000</v>
      </c>
      <c t="str" s="21" r="I1019">
        <f>concat("NYISOsched:",(F1019*1000))</f>
        <v>NYISOsched:8000</v>
      </c>
      <c t="s" s="21" r="J1019">
        <v>21</v>
      </c>
      <c t="str" s="21" r="K1019">
        <f>concat("Planned:",(M1019*1000))</f>
        <v>Planned:0</v>
      </c>
      <c t="str" s="5" r="L1019">
        <f>concat("Settled:",(O1019*1000))</f>
        <v>Settled:8000</v>
      </c>
      <c s="21" r="M1019">
        <v>0</v>
      </c>
      <c s="3" r="N1019"/>
      <c s="10" r="O1019">
        <v>8</v>
      </c>
      <c s="13" r="P1019">
        <v>0.021</v>
      </c>
      <c s="13" r="Q1019">
        <v>0.83</v>
      </c>
      <c s="13" r="R1019">
        <v>56.09</v>
      </c>
      <c s="13" r="S1019">
        <v>0.07</v>
      </c>
      <c s="11" r="T1019">
        <f>IF((O1019=0),(W1019*8),((R1019/O1019)*8))</f>
        <v>56.09</v>
      </c>
      <c s="11" r="U1019">
        <f>IF((T1019=0),0,(R1019/T1019))</f>
        <v>1</v>
      </c>
      <c s="4" r="V1019"/>
      <c s="13" r="W1019">
        <v>7</v>
      </c>
      <c s="24" r="X1019">
        <v>0.415</v>
      </c>
    </row>
    <row r="1020">
      <c s="16" r="A1020">
        <v>40767.4166666667</v>
      </c>
      <c s="6" r="B1020">
        <f>A1020+time(5,0,0)</f>
        <v>40767.625</v>
      </c>
      <c s="19" r="C1020">
        <f>date(year(B1020),month(B1020),day(B1020))</f>
        <v>40767</v>
      </c>
      <c s="17" r="D1020">
        <f>hour(B1020)</f>
        <v>15</v>
      </c>
      <c s="28" r="E1020">
        <f>(8-G1020)-M1020</f>
        <v>8</v>
      </c>
      <c s="10" r="F1020">
        <v>8</v>
      </c>
      <c s="21" r="G1020">
        <v>0</v>
      </c>
      <c t="str" s="21" r="H1020">
        <f>concat("AESbid:",(E1020*1000))</f>
        <v>AESbid:8000</v>
      </c>
      <c t="str" s="21" r="I1020">
        <f>concat("NYISOsched:",(F1020*1000))</f>
        <v>NYISOsched:8000</v>
      </c>
      <c t="s" s="21" r="J1020">
        <v>21</v>
      </c>
      <c t="str" s="21" r="K1020">
        <f>concat("Planned:",(M1020*1000))</f>
        <v>Planned:0</v>
      </c>
      <c t="str" s="5" r="L1020">
        <f>concat("Settled:",(O1020*1000))</f>
        <v>Settled:8000</v>
      </c>
      <c s="21" r="M1020">
        <v>0</v>
      </c>
      <c s="3" r="N1020"/>
      <c s="10" r="O1020">
        <v>8</v>
      </c>
      <c s="13" r="P1020">
        <v>-0.624</v>
      </c>
      <c s="13" r="Q1020">
        <v>-25.28</v>
      </c>
      <c s="13" r="R1020">
        <v>63.83</v>
      </c>
      <c s="13" r="S1020">
        <v>0.02</v>
      </c>
      <c s="11" r="T1020">
        <f>IF((O1020=0),(W1020*8),((R1020/O1020)*8))</f>
        <v>63.83</v>
      </c>
      <c s="11" r="U1020">
        <f>IF((T1020=0),0,(R1020/T1020))</f>
        <v>1</v>
      </c>
      <c s="4" r="V1020"/>
      <c s="13" r="W1020">
        <v>12.25</v>
      </c>
      <c s="24" r="X1020">
        <v>0.091</v>
      </c>
    </row>
    <row r="1021">
      <c s="16" r="A1021">
        <v>40767.4583333333</v>
      </c>
      <c s="6" r="B1021">
        <f>A1021+time(5,0,0)</f>
        <v>40767.6666666667</v>
      </c>
      <c s="19" r="C1021">
        <f>date(year(B1021),month(B1021),day(B1021))</f>
        <v>40767</v>
      </c>
      <c s="17" r="D1021">
        <f>hour(B1021)</f>
        <v>16</v>
      </c>
      <c s="28" r="E1021">
        <f>(8-G1021)-M1021</f>
        <v>8</v>
      </c>
      <c s="10" r="F1021">
        <v>8</v>
      </c>
      <c s="21" r="G1021">
        <v>0</v>
      </c>
      <c t="str" s="21" r="H1021">
        <f>concat("AESbid:",(E1021*1000))</f>
        <v>AESbid:8000</v>
      </c>
      <c t="str" s="21" r="I1021">
        <f>concat("NYISOsched:",(F1021*1000))</f>
        <v>NYISOsched:8000</v>
      </c>
      <c t="s" s="21" r="J1021">
        <v>21</v>
      </c>
      <c t="str" s="21" r="K1021">
        <f>concat("Planned:",(M1021*1000))</f>
        <v>Planned:0</v>
      </c>
      <c t="str" s="5" r="L1021">
        <f>concat("Settled:",(O1021*1000))</f>
        <v>Settled:7991.7</v>
      </c>
      <c s="21" r="M1021">
        <v>0</v>
      </c>
      <c s="3" r="N1021"/>
      <c s="10" r="O1021">
        <v>7.9917</v>
      </c>
      <c s="13" r="P1021">
        <v>-0.053</v>
      </c>
      <c s="13" r="Q1021">
        <v>-2.13</v>
      </c>
      <c s="13" r="R1021">
        <v>95.05</v>
      </c>
      <c s="13" r="S1021">
        <v>0.12</v>
      </c>
      <c s="11" r="T1021">
        <f>IF((O1021=0),(W1021*8),((R1021/O1021)*8))</f>
        <v>95.1487167936734</v>
      </c>
      <c s="11" r="U1021">
        <f>IF((T1021=0),0,(R1021/T1021))</f>
        <v>0.9989625</v>
      </c>
      <c s="4" r="V1021"/>
      <c s="13" r="W1021">
        <v>12.25</v>
      </c>
      <c s="24" r="X1021">
        <v>0.672</v>
      </c>
    </row>
    <row r="1022">
      <c s="16" r="A1022">
        <v>40767.5</v>
      </c>
      <c s="6" r="B1022">
        <f>A1022+time(5,0,0)</f>
        <v>40767.7083333333</v>
      </c>
      <c s="19" r="C1022">
        <f>date(year(B1022),month(B1022),day(B1022))</f>
        <v>40767</v>
      </c>
      <c s="17" r="D1022">
        <f>hour(B1022)</f>
        <v>17</v>
      </c>
      <c s="28" r="E1022">
        <f>(8-G1022)-M1022</f>
        <v>8</v>
      </c>
      <c s="10" r="F1022">
        <v>8</v>
      </c>
      <c s="21" r="G1022">
        <v>0</v>
      </c>
      <c t="str" s="21" r="H1022">
        <f>concat("AESbid:",(E1022*1000))</f>
        <v>AESbid:8000</v>
      </c>
      <c t="str" s="21" r="I1022">
        <f>concat("NYISOsched:",(F1022*1000))</f>
        <v>NYISOsched:8000</v>
      </c>
      <c t="s" s="21" r="J1022">
        <v>21</v>
      </c>
      <c t="str" s="21" r="K1022">
        <f>concat("Planned:",(M1022*1000))</f>
        <v>Planned:0</v>
      </c>
      <c t="str" s="5" r="L1022">
        <f>concat("Settled:",(O1022*1000))</f>
        <v>Settled:8000</v>
      </c>
      <c s="21" r="M1022">
        <v>0</v>
      </c>
      <c s="3" r="N1022"/>
      <c s="10" r="O1022">
        <v>8</v>
      </c>
      <c s="13" r="P1022">
        <v>-0.564</v>
      </c>
      <c s="13" r="Q1022">
        <v>-21.26</v>
      </c>
      <c s="13" r="R1022">
        <v>86.97</v>
      </c>
      <c s="13" r="S1022">
        <v>0.09</v>
      </c>
      <c s="11" r="T1022">
        <f>IF((O1022=0),(W1022*8),((R1022/O1022)*8))</f>
        <v>86.97</v>
      </c>
      <c s="11" r="U1022">
        <f>IF((T1022=0),0,(R1022/T1022))</f>
        <v>1</v>
      </c>
      <c s="4" r="V1022"/>
      <c s="13" r="W1022">
        <v>12.25</v>
      </c>
      <c s="24" r="X1022">
        <v>0.523</v>
      </c>
    </row>
    <row r="1023">
      <c s="16" r="A1023">
        <v>40767.5416666667</v>
      </c>
      <c s="6" r="B1023">
        <f>A1023+time(5,0,0)</f>
        <v>40767.75</v>
      </c>
      <c s="19" r="C1023">
        <f>date(year(B1023),month(B1023),day(B1023))</f>
        <v>40767</v>
      </c>
      <c s="17" r="D1023">
        <f>hour(B1023)</f>
        <v>18</v>
      </c>
      <c s="28" r="E1023">
        <f>(8-G1023)-M1023</f>
        <v>8</v>
      </c>
      <c s="10" r="F1023">
        <v>8</v>
      </c>
      <c s="21" r="G1023">
        <v>0</v>
      </c>
      <c t="str" s="21" r="H1023">
        <f>concat("AESbid:",(E1023*1000))</f>
        <v>AESbid:8000</v>
      </c>
      <c t="str" s="21" r="I1023">
        <f>concat("NYISOsched:",(F1023*1000))</f>
        <v>NYISOsched:8000</v>
      </c>
      <c t="s" s="21" r="J1023">
        <v>21</v>
      </c>
      <c t="str" s="21" r="K1023">
        <f>concat("Planned:",(M1023*1000))</f>
        <v>Planned:0</v>
      </c>
      <c t="str" s="5" r="L1023">
        <f>concat("Settled:",(O1023*1000))</f>
        <v>Settled:8000</v>
      </c>
      <c s="21" r="M1023">
        <v>0</v>
      </c>
      <c s="3" r="N1023"/>
      <c s="10" r="O1023">
        <v>8</v>
      </c>
      <c s="13" r="P1023">
        <v>0.177</v>
      </c>
      <c s="13" r="Q1023">
        <v>7.05</v>
      </c>
      <c s="13" r="R1023">
        <v>72.21</v>
      </c>
      <c s="13" r="S1023">
        <v>0.09</v>
      </c>
      <c s="11" r="T1023">
        <f>IF((O1023=0),(W1023*8),((R1023/O1023)*8))</f>
        <v>72.21</v>
      </c>
      <c s="11" r="U1023">
        <f>IF((T1023=0),0,(R1023/T1023))</f>
        <v>1</v>
      </c>
      <c s="4" r="V1023"/>
      <c s="13" r="W1023">
        <v>12.25</v>
      </c>
      <c s="24" r="X1023">
        <v>0.506</v>
      </c>
    </row>
    <row r="1024">
      <c s="16" r="A1024">
        <v>40767.5833333333</v>
      </c>
      <c s="6" r="B1024">
        <f>A1024+time(5,0,0)</f>
        <v>40767.7916666667</v>
      </c>
      <c s="19" r="C1024">
        <f>date(year(B1024),month(B1024),day(B1024))</f>
        <v>40767</v>
      </c>
      <c s="17" r="D1024">
        <f>hour(B1024)</f>
        <v>19</v>
      </c>
      <c s="28" r="E1024">
        <f>(8-G1024)-M1024</f>
        <v>8</v>
      </c>
      <c s="10" r="F1024">
        <v>8</v>
      </c>
      <c s="21" r="G1024">
        <v>0</v>
      </c>
      <c t="str" s="21" r="H1024">
        <f>concat("AESbid:",(E1024*1000))</f>
        <v>AESbid:8000</v>
      </c>
      <c t="str" s="21" r="I1024">
        <f>concat("NYISOsched:",(F1024*1000))</f>
        <v>NYISOsched:8000</v>
      </c>
      <c t="s" s="21" r="J1024">
        <v>21</v>
      </c>
      <c t="str" s="21" r="K1024">
        <f>concat("Planned:",(M1024*1000))</f>
        <v>Planned:0</v>
      </c>
      <c t="str" s="5" r="L1024">
        <f>concat("Settled:",(O1024*1000))</f>
        <v>Settled:8000</v>
      </c>
      <c s="21" r="M1024">
        <v>0</v>
      </c>
      <c s="3" r="N1024"/>
      <c s="10" r="O1024">
        <v>8</v>
      </c>
      <c s="13" r="P1024">
        <v>-0.5</v>
      </c>
      <c s="13" r="Q1024">
        <v>-21.17</v>
      </c>
      <c s="13" r="R1024">
        <v>89.25</v>
      </c>
      <c s="13" r="S1024">
        <v>0.05</v>
      </c>
      <c s="11" r="T1024">
        <f>IF((O1024=0),(W1024*8),((R1024/O1024)*8))</f>
        <v>89.25</v>
      </c>
      <c s="11" r="U1024">
        <f>IF((T1024=0),0,(R1024/T1024))</f>
        <v>1</v>
      </c>
      <c s="4" r="V1024"/>
      <c s="13" r="W1024">
        <v>12.25</v>
      </c>
      <c s="24" r="X1024">
        <v>0.278</v>
      </c>
    </row>
    <row r="1025">
      <c s="16" r="A1025">
        <v>40767.625</v>
      </c>
      <c s="6" r="B1025">
        <f>A1025+time(5,0,0)</f>
        <v>40767.8333333333</v>
      </c>
      <c s="19" r="C1025">
        <f>date(year(B1025),month(B1025),day(B1025))</f>
        <v>40767</v>
      </c>
      <c s="17" r="D1025">
        <f>hour(B1025)</f>
        <v>20</v>
      </c>
      <c s="28" r="E1025">
        <f>(8-G1025)-M1025</f>
        <v>8</v>
      </c>
      <c s="10" r="F1025">
        <v>8</v>
      </c>
      <c s="21" r="G1025">
        <v>0</v>
      </c>
      <c t="str" s="21" r="H1025">
        <f>concat("AESbid:",(E1025*1000))</f>
        <v>AESbid:8000</v>
      </c>
      <c t="str" s="21" r="I1025">
        <f>concat("NYISOsched:",(F1025*1000))</f>
        <v>NYISOsched:8000</v>
      </c>
      <c t="s" s="21" r="J1025">
        <v>21</v>
      </c>
      <c t="str" s="21" r="K1025">
        <f>concat("Planned:",(M1025*1000))</f>
        <v>Planned:0</v>
      </c>
      <c t="str" s="5" r="L1025">
        <f>concat("Settled:",(O1025*1000))</f>
        <v>Settled:8000</v>
      </c>
      <c s="21" r="M1025">
        <v>0</v>
      </c>
      <c s="3" r="N1025"/>
      <c s="10" r="O1025">
        <v>8</v>
      </c>
      <c s="13" r="P1025">
        <v>-0.247</v>
      </c>
      <c s="13" r="Q1025">
        <v>-10.51</v>
      </c>
      <c s="13" r="R1025">
        <v>64.65</v>
      </c>
      <c s="13" r="S1025">
        <v>0.08</v>
      </c>
      <c s="11" r="T1025">
        <f>IF((O1025=0),(W1025*8),((R1025/O1025)*8))</f>
        <v>64.65</v>
      </c>
      <c s="11" r="U1025">
        <f>IF((T1025=0),0,(R1025/T1025))</f>
        <v>1</v>
      </c>
      <c s="4" r="V1025"/>
      <c s="13" r="W1025">
        <v>12.25</v>
      </c>
      <c s="24" r="X1025">
        <v>0.456</v>
      </c>
    </row>
    <row r="1026">
      <c s="16" r="A1026">
        <v>40767.6666666667</v>
      </c>
      <c s="6" r="B1026">
        <f>A1026+time(5,0,0)</f>
        <v>40767.875</v>
      </c>
      <c s="19" r="C1026">
        <f>date(year(B1026),month(B1026),day(B1026))</f>
        <v>40767</v>
      </c>
      <c s="17" r="D1026">
        <f>hour(B1026)</f>
        <v>21</v>
      </c>
      <c s="28" r="E1026">
        <f>(8-G1026)-M1026</f>
        <v>8</v>
      </c>
      <c s="10" r="F1026">
        <v>8</v>
      </c>
      <c s="21" r="G1026">
        <v>0</v>
      </c>
      <c t="str" s="21" r="H1026">
        <f>concat("AESbid:",(E1026*1000))</f>
        <v>AESbid:8000</v>
      </c>
      <c t="str" s="21" r="I1026">
        <f>concat("NYISOsched:",(F1026*1000))</f>
        <v>NYISOsched:8000</v>
      </c>
      <c t="s" s="21" r="J1026">
        <v>21</v>
      </c>
      <c t="str" s="21" r="K1026">
        <f>concat("Planned:",(M1026*1000))</f>
        <v>Planned:0</v>
      </c>
      <c t="str" s="5" r="L1026">
        <f>concat("Settled:",(O1026*1000))</f>
        <v>Settled:8000</v>
      </c>
      <c s="21" r="M1026">
        <v>0</v>
      </c>
      <c s="3" r="N1026"/>
      <c s="10" r="O1026">
        <v>8</v>
      </c>
      <c s="13" r="P1026">
        <v>-0.312</v>
      </c>
      <c s="13" r="Q1026">
        <v>-13.9</v>
      </c>
      <c s="13" r="R1026">
        <v>91.49</v>
      </c>
      <c s="13" r="S1026">
        <v>0.09</v>
      </c>
      <c s="11" r="T1026">
        <f>IF((O1026=0),(W1026*8),((R1026/O1026)*8))</f>
        <v>91.49</v>
      </c>
      <c s="11" r="U1026">
        <f>IF((T1026=0),0,(R1026/T1026))</f>
        <v>1</v>
      </c>
      <c s="4" r="V1026"/>
      <c s="13" r="W1026">
        <v>12.25</v>
      </c>
      <c s="24" r="X1026">
        <v>0.538</v>
      </c>
    </row>
    <row r="1027">
      <c s="16" r="A1027">
        <v>40767.7083333333</v>
      </c>
      <c s="6" r="B1027">
        <f>A1027+time(5,0,0)</f>
        <v>40767.9166666667</v>
      </c>
      <c s="19" r="C1027">
        <f>date(year(B1027),month(B1027),day(B1027))</f>
        <v>40767</v>
      </c>
      <c s="17" r="D1027">
        <f>hour(B1027)</f>
        <v>22</v>
      </c>
      <c s="28" r="E1027">
        <f>(8-G1027)-M1027</f>
        <v>8</v>
      </c>
      <c s="10" r="F1027">
        <v>8</v>
      </c>
      <c s="21" r="G1027">
        <v>0</v>
      </c>
      <c t="str" s="21" r="H1027">
        <f>concat("AESbid:",(E1027*1000))</f>
        <v>AESbid:8000</v>
      </c>
      <c t="str" s="21" r="I1027">
        <f>concat("NYISOsched:",(F1027*1000))</f>
        <v>NYISOsched:8000</v>
      </c>
      <c t="s" s="21" r="J1027">
        <v>21</v>
      </c>
      <c t="str" s="21" r="K1027">
        <f>concat("Planned:",(M1027*1000))</f>
        <v>Planned:0</v>
      </c>
      <c t="str" s="5" r="L1027">
        <f>concat("Settled:",(O1027*1000))</f>
        <v>Settled:8000</v>
      </c>
      <c s="21" r="M1027">
        <v>0</v>
      </c>
      <c s="3" r="N1027"/>
      <c s="10" r="O1027">
        <v>8</v>
      </c>
      <c s="13" r="P1027">
        <v>-0.699</v>
      </c>
      <c s="13" r="Q1027">
        <v>-35.31</v>
      </c>
      <c s="13" r="R1027">
        <v>117.59</v>
      </c>
      <c s="13" r="S1027">
        <v>0.06</v>
      </c>
      <c s="11" r="T1027">
        <f>IF((O1027=0),(W1027*8),((R1027/O1027)*8))</f>
        <v>117.59</v>
      </c>
      <c s="11" r="U1027">
        <f>IF((T1027=0),0,(R1027/T1027))</f>
        <v>1</v>
      </c>
      <c s="4" r="V1027"/>
      <c s="13" r="W1027">
        <v>12.25</v>
      </c>
      <c s="24" r="X1027">
        <v>0.338</v>
      </c>
    </row>
    <row r="1028">
      <c s="16" r="A1028">
        <v>40767.75</v>
      </c>
      <c s="6" r="B1028">
        <f>A1028+time(5,0,0)</f>
        <v>40767.9583333333</v>
      </c>
      <c s="19" r="C1028">
        <f>date(year(B1028),month(B1028),day(B1028))</f>
        <v>40767</v>
      </c>
      <c s="17" r="D1028">
        <f>hour(B1028)</f>
        <v>23</v>
      </c>
      <c s="28" r="E1028">
        <f>(8-G1028)-M1028</f>
        <v>8</v>
      </c>
      <c s="10" r="F1028">
        <v>8</v>
      </c>
      <c s="21" r="G1028">
        <v>0</v>
      </c>
      <c t="str" s="21" r="H1028">
        <f>concat("AESbid:",(E1028*1000))</f>
        <v>AESbid:8000</v>
      </c>
      <c t="str" s="21" r="I1028">
        <f>concat("NYISOsched:",(F1028*1000))</f>
        <v>NYISOsched:8000</v>
      </c>
      <c t="s" s="21" r="J1028">
        <v>21</v>
      </c>
      <c t="str" s="21" r="K1028">
        <f>concat("Planned:",(M1028*1000))</f>
        <v>Planned:0</v>
      </c>
      <c t="str" s="5" r="L1028">
        <f>concat("Settled:",(O1028*1000))</f>
        <v>Settled:8000</v>
      </c>
      <c s="21" r="M1028">
        <v>0</v>
      </c>
      <c s="3" r="N1028"/>
      <c s="10" r="O1028">
        <v>8</v>
      </c>
      <c s="13" r="P1028">
        <v>-0.348</v>
      </c>
      <c s="13" r="Q1028">
        <v>-13.39</v>
      </c>
      <c s="13" r="R1028">
        <v>86.64</v>
      </c>
      <c s="13" r="S1028">
        <v>0.12</v>
      </c>
      <c s="11" r="T1028">
        <f>IF((O1028=0),(W1028*8),((R1028/O1028)*8))</f>
        <v>86.64</v>
      </c>
      <c s="11" r="U1028">
        <f>IF((T1028=0),0,(R1028/T1028))</f>
        <v>1</v>
      </c>
      <c s="4" r="V1028"/>
      <c s="13" r="W1028">
        <v>12.25</v>
      </c>
      <c s="24" r="X1028">
        <v>0.674</v>
      </c>
    </row>
    <row r="1029">
      <c s="16" r="A1029">
        <v>40767.7916666667</v>
      </c>
      <c s="19" r="B1029">
        <f>A1029+time(5,0,0)</f>
        <v>40768</v>
      </c>
      <c s="19" r="C1029">
        <f>date(year(B1029),month(B1029),day(B1029))</f>
        <v>40768</v>
      </c>
      <c s="17" r="D1029">
        <f>hour(B1029)</f>
        <v>0</v>
      </c>
      <c s="28" r="E1029">
        <f>(8-G1029)-M1029</f>
        <v>8</v>
      </c>
      <c s="10" r="F1029">
        <v>8</v>
      </c>
      <c s="21" r="G1029">
        <v>0</v>
      </c>
      <c t="str" s="21" r="H1029">
        <f>concat("AESbid:",(E1029*1000))</f>
        <v>AESbid:8000</v>
      </c>
      <c t="str" s="21" r="I1029">
        <f>concat("NYISOsched:",(F1029*1000))</f>
        <v>NYISOsched:8000</v>
      </c>
      <c t="s" s="21" r="J1029">
        <v>21</v>
      </c>
      <c t="str" s="21" r="K1029">
        <f>concat("Planned:",(M1029*1000))</f>
        <v>Planned:0</v>
      </c>
      <c t="str" s="5" r="L1029">
        <f>concat("Settled:",(O1029*1000))</f>
        <v>Settled:8000</v>
      </c>
      <c s="21" r="M1029">
        <v>0</v>
      </c>
      <c s="3" r="N1029"/>
      <c s="10" r="O1029">
        <v>8</v>
      </c>
      <c s="13" r="P1029">
        <v>-0.249</v>
      </c>
      <c s="13" r="Q1029">
        <v>-9.36</v>
      </c>
      <c s="13" r="R1029">
        <v>94.46</v>
      </c>
      <c s="13" r="S1029">
        <v>0.01</v>
      </c>
      <c s="11" r="T1029">
        <f>IF((O1029=0),(W1029*8),((R1029/O1029)*8))</f>
        <v>94.46</v>
      </c>
      <c s="11" r="U1029">
        <f>IF((T1029=0),0,(R1029/T1029))</f>
        <v>1</v>
      </c>
      <c s="4" r="V1029"/>
      <c s="13" r="W1029">
        <v>12.25</v>
      </c>
      <c s="24" r="X1029">
        <v>0.077</v>
      </c>
    </row>
    <row r="1030">
      <c s="16" r="A1030">
        <v>40767.8333333333</v>
      </c>
      <c s="6" r="B1030">
        <f>A1030+time(5,0,0)</f>
        <v>40768.0416666667</v>
      </c>
      <c s="19" r="C1030">
        <f>date(year(B1030),month(B1030),day(B1030))</f>
        <v>40768</v>
      </c>
      <c s="17" r="D1030">
        <f>hour(B1030)</f>
        <v>1</v>
      </c>
      <c s="28" r="E1030">
        <f>(8-G1030)-M1030</f>
        <v>8</v>
      </c>
      <c s="10" r="F1030">
        <v>8</v>
      </c>
      <c s="21" r="G1030">
        <v>0</v>
      </c>
      <c t="str" s="21" r="H1030">
        <f>concat("AESbid:",(E1030*1000))</f>
        <v>AESbid:8000</v>
      </c>
      <c t="str" s="21" r="I1030">
        <f>concat("NYISOsched:",(F1030*1000))</f>
        <v>NYISOsched:8000</v>
      </c>
      <c t="s" s="21" r="J1030">
        <v>21</v>
      </c>
      <c t="str" s="21" r="K1030">
        <f>concat("Planned:",(M1030*1000))</f>
        <v>Planned:0</v>
      </c>
      <c t="str" s="5" r="L1030">
        <f>concat("Settled:",(O1030*1000))</f>
        <v>Settled:7991.7</v>
      </c>
      <c s="21" r="M1030">
        <v>0</v>
      </c>
      <c s="3" r="N1030"/>
      <c s="10" r="O1030">
        <v>7.9917</v>
      </c>
      <c s="13" r="P1030">
        <v>0.046</v>
      </c>
      <c s="13" r="Q1030">
        <v>1.68</v>
      </c>
      <c s="13" r="R1030">
        <v>94.67</v>
      </c>
      <c s="13" r="S1030">
        <v>0.15</v>
      </c>
      <c s="11" r="T1030">
        <f>IF((O1030=0),(W1030*8),((R1030/O1030)*8))</f>
        <v>94.7683221342142</v>
      </c>
      <c s="11" r="U1030">
        <f>IF((T1030=0),0,(R1030/T1030))</f>
        <v>0.9989625</v>
      </c>
      <c s="4" r="V1030"/>
      <c s="13" r="W1030">
        <v>12.25</v>
      </c>
      <c s="24" r="X1030">
        <v>0.845</v>
      </c>
    </row>
    <row r="1031">
      <c s="16" r="A1031">
        <v>40767.875</v>
      </c>
      <c s="6" r="B1031">
        <f>A1031+time(5,0,0)</f>
        <v>40768.0833333333</v>
      </c>
      <c s="19" r="C1031">
        <f>date(year(B1031),month(B1031),day(B1031))</f>
        <v>40768</v>
      </c>
      <c s="17" r="D1031">
        <f>hour(B1031)</f>
        <v>2</v>
      </c>
      <c s="28" r="E1031">
        <f>(8-G1031)-M1031</f>
        <v>8</v>
      </c>
      <c s="10" r="F1031">
        <v>8</v>
      </c>
      <c s="21" r="G1031">
        <v>0</v>
      </c>
      <c t="str" s="21" r="H1031">
        <f>concat("AESbid:",(E1031*1000))</f>
        <v>AESbid:8000</v>
      </c>
      <c t="str" s="21" r="I1031">
        <f>concat("NYISOsched:",(F1031*1000))</f>
        <v>NYISOsched:8000</v>
      </c>
      <c t="s" s="21" r="J1031">
        <v>21</v>
      </c>
      <c t="str" s="21" r="K1031">
        <f>concat("Planned:",(M1031*1000))</f>
        <v>Planned:0</v>
      </c>
      <c t="str" s="5" r="L1031">
        <f>concat("Settled:",(O1031*1000))</f>
        <v>Settled:8000</v>
      </c>
      <c s="21" r="M1031">
        <v>0</v>
      </c>
      <c s="3" r="N1031"/>
      <c s="10" r="O1031">
        <v>8</v>
      </c>
      <c s="13" r="P1031">
        <v>-0.269</v>
      </c>
      <c s="13" r="Q1031">
        <v>-9.81</v>
      </c>
      <c s="13" r="R1031">
        <v>63.27</v>
      </c>
      <c s="13" r="S1031">
        <v>0.11</v>
      </c>
      <c s="11" r="T1031">
        <f>IF((O1031=0),(W1031*8),((R1031/O1031)*8))</f>
        <v>63.27</v>
      </c>
      <c s="11" r="U1031">
        <f>IF((T1031=0),0,(R1031/T1031))</f>
        <v>1</v>
      </c>
      <c s="4" r="V1031"/>
      <c s="13" r="W1031">
        <v>8</v>
      </c>
      <c s="24" r="X1031">
        <v>0.631</v>
      </c>
    </row>
    <row r="1032">
      <c s="16" r="A1032">
        <v>40767.9166666667</v>
      </c>
      <c s="6" r="B1032">
        <f>A1032+time(5,0,0)</f>
        <v>40768.125</v>
      </c>
      <c s="19" r="C1032">
        <f>date(year(B1032),month(B1032),day(B1032))</f>
        <v>40768</v>
      </c>
      <c s="17" r="D1032">
        <f>hour(B1032)</f>
        <v>3</v>
      </c>
      <c s="28" r="E1032">
        <f>(8-G1032)-M1032</f>
        <v>8</v>
      </c>
      <c s="10" r="F1032">
        <v>8</v>
      </c>
      <c s="21" r="G1032">
        <v>0</v>
      </c>
      <c t="str" s="21" r="H1032">
        <f>concat("AESbid:",(E1032*1000))</f>
        <v>AESbid:8000</v>
      </c>
      <c t="str" s="21" r="I1032">
        <f>concat("NYISOsched:",(F1032*1000))</f>
        <v>NYISOsched:8000</v>
      </c>
      <c t="s" s="21" r="J1032">
        <v>21</v>
      </c>
      <c t="str" s="21" r="K1032">
        <f>concat("Planned:",(M1032*1000))</f>
        <v>Planned:0</v>
      </c>
      <c t="str" s="5" r="L1032">
        <f>concat("Settled:",(O1032*1000))</f>
        <v>Settled:8000</v>
      </c>
      <c s="21" r="M1032">
        <v>0</v>
      </c>
      <c s="3" r="N1032"/>
      <c s="10" r="O1032">
        <v>8</v>
      </c>
      <c s="13" r="P1032">
        <v>-0.727</v>
      </c>
      <c s="13" r="Q1032">
        <v>-23.7</v>
      </c>
      <c s="13" r="R1032">
        <v>64</v>
      </c>
      <c s="13" r="S1032">
        <v>0.07</v>
      </c>
      <c s="11" r="T1032">
        <f>IF((O1032=0),(W1032*8),((R1032/O1032)*8))</f>
        <v>64</v>
      </c>
      <c s="11" r="U1032">
        <f>IF((T1032=0),0,(R1032/T1032))</f>
        <v>1</v>
      </c>
      <c s="4" r="V1032"/>
      <c s="13" r="W1032">
        <v>8</v>
      </c>
      <c s="24" r="X1032">
        <v>0.413</v>
      </c>
    </row>
    <row r="1033">
      <c s="16" r="A1033">
        <v>40767.9583333333</v>
      </c>
      <c s="6" r="B1033">
        <f>A1033+time(5,0,0)</f>
        <v>40768.1666666667</v>
      </c>
      <c s="19" r="C1033">
        <f>date(year(B1033),month(B1033),day(B1033))</f>
        <v>40768</v>
      </c>
      <c s="17" r="D1033">
        <f>hour(B1033)</f>
        <v>4</v>
      </c>
      <c s="28" r="E1033">
        <f>(8-G1033)-M1033</f>
        <v>8</v>
      </c>
      <c s="10" r="F1033">
        <v>8</v>
      </c>
      <c s="21" r="G1033">
        <v>0</v>
      </c>
      <c t="str" s="21" r="H1033">
        <f>concat("AESbid:",(E1033*1000))</f>
        <v>AESbid:8000</v>
      </c>
      <c t="str" s="21" r="I1033">
        <f>concat("NYISOsched:",(F1033*1000))</f>
        <v>NYISOsched:8000</v>
      </c>
      <c t="s" s="21" r="J1033">
        <v>21</v>
      </c>
      <c t="str" s="21" r="K1033">
        <f>concat("Planned:",(M1033*1000))</f>
        <v>Planned:0</v>
      </c>
      <c t="str" s="5" r="L1033">
        <f>concat("Settled:",(O1033*1000))</f>
        <v>Settled:7983.3</v>
      </c>
      <c s="21" r="M1033">
        <v>0</v>
      </c>
      <c s="3" r="N1033"/>
      <c s="10" r="O1033">
        <v>7.9833</v>
      </c>
      <c s="13" r="P1033">
        <v>-0.389</v>
      </c>
      <c s="13" r="Q1033">
        <v>-16.94</v>
      </c>
      <c s="13" r="R1033">
        <v>62.37</v>
      </c>
      <c s="13" r="S1033">
        <v>0.12</v>
      </c>
      <c s="11" r="T1033">
        <f>IF((O1033=0),(W1033*8),((R1033/O1033)*8))</f>
        <v>62.5004697305626</v>
      </c>
      <c s="11" r="U1033">
        <f>IF((T1033=0),0,(R1033/T1033))</f>
        <v>0.9979125</v>
      </c>
      <c s="4" r="V1033"/>
      <c s="13" r="W1033">
        <v>8</v>
      </c>
      <c s="24" r="X1033">
        <v>0.71</v>
      </c>
    </row>
    <row r="1034">
      <c s="16" r="A1034">
        <v>40768</v>
      </c>
      <c s="6" r="B1034">
        <f>A1034+time(5,0,0)</f>
        <v>40768.2083333333</v>
      </c>
      <c s="19" r="C1034">
        <f>date(year(B1034),month(B1034),day(B1034))</f>
        <v>40768</v>
      </c>
      <c s="17" r="D1034">
        <f>hour(B1034)</f>
        <v>5</v>
      </c>
      <c s="28" r="E1034">
        <f>(8-G1034)-M1034</f>
        <v>8</v>
      </c>
      <c s="10" r="F1034">
        <v>8</v>
      </c>
      <c s="21" r="G1034">
        <v>0</v>
      </c>
      <c t="str" s="21" r="H1034">
        <f>concat("AESbid:",(E1034*1000))</f>
        <v>AESbid:8000</v>
      </c>
      <c t="str" s="21" r="I1034">
        <f>concat("NYISOsched:",(F1034*1000))</f>
        <v>NYISOsched:8000</v>
      </c>
      <c t="s" s="21" r="J1034">
        <v>21</v>
      </c>
      <c t="str" s="21" r="K1034">
        <f>concat("Planned:",(M1034*1000))</f>
        <v>Planned:0</v>
      </c>
      <c t="str" s="5" r="L1034">
        <f>concat("Settled:",(O1034*1000))</f>
        <v>Settled:8000</v>
      </c>
      <c s="21" r="M1034">
        <v>0</v>
      </c>
      <c s="3" r="N1034"/>
      <c s="10" r="O1034">
        <v>8</v>
      </c>
      <c s="13" r="P1034">
        <v>-0.008</v>
      </c>
      <c s="13" r="Q1034">
        <v>-0.3</v>
      </c>
      <c s="13" r="R1034">
        <v>49.64</v>
      </c>
      <c s="13" r="S1034">
        <v>0.12</v>
      </c>
      <c s="11" r="T1034">
        <f>IF((O1034=0),(W1034*8),((R1034/O1034)*8))</f>
        <v>49.64</v>
      </c>
      <c s="11" r="U1034">
        <f>IF((T1034=0),0,(R1034/T1034))</f>
        <v>1</v>
      </c>
      <c s="4" r="V1034"/>
      <c s="13" r="W1034">
        <v>5.75</v>
      </c>
      <c s="24" r="X1034">
        <v>0.698</v>
      </c>
    </row>
    <row r="1035">
      <c s="16" r="A1035">
        <v>40768.0416666667</v>
      </c>
      <c s="6" r="B1035">
        <f>A1035+time(5,0,0)</f>
        <v>40768.25</v>
      </c>
      <c s="19" r="C1035">
        <f>date(year(B1035),month(B1035),day(B1035))</f>
        <v>40768</v>
      </c>
      <c s="17" r="D1035">
        <f>hour(B1035)</f>
        <v>6</v>
      </c>
      <c s="28" r="E1035">
        <f>(8-G1035)-M1035</f>
        <v>8</v>
      </c>
      <c s="10" r="F1035">
        <v>8</v>
      </c>
      <c s="21" r="G1035">
        <v>0</v>
      </c>
      <c t="str" s="21" r="H1035">
        <f>concat("AESbid:",(E1035*1000))</f>
        <v>AESbid:8000</v>
      </c>
      <c t="str" s="21" r="I1035">
        <f>concat("NYISOsched:",(F1035*1000))</f>
        <v>NYISOsched:8000</v>
      </c>
      <c t="s" s="21" r="J1035">
        <v>21</v>
      </c>
      <c t="str" s="21" r="K1035">
        <f>concat("Planned:",(M1035*1000))</f>
        <v>Planned:0</v>
      </c>
      <c t="str" s="5" r="L1035">
        <f>concat("Settled:",(O1035*1000))</f>
        <v>Settled:8000</v>
      </c>
      <c s="21" r="M1035">
        <v>0</v>
      </c>
      <c s="3" r="N1035"/>
      <c s="10" r="O1035">
        <v>8</v>
      </c>
      <c s="13" r="P1035">
        <v>-0.629</v>
      </c>
      <c s="13" r="Q1035">
        <v>-19.25</v>
      </c>
      <c s="13" r="R1035">
        <v>46</v>
      </c>
      <c s="13" r="S1035">
        <v>0.07</v>
      </c>
      <c s="11" r="T1035">
        <f>IF((O1035=0),(W1035*8),((R1035/O1035)*8))</f>
        <v>46</v>
      </c>
      <c s="11" r="U1035">
        <f>IF((T1035=0),0,(R1035/T1035))</f>
        <v>1</v>
      </c>
      <c s="4" r="V1035"/>
      <c s="13" r="W1035">
        <v>5.75</v>
      </c>
      <c s="24" r="X1035">
        <v>0.415</v>
      </c>
    </row>
    <row r="1036">
      <c s="16" r="A1036">
        <v>40768.0833333333</v>
      </c>
      <c s="6" r="B1036">
        <f>A1036+time(5,0,0)</f>
        <v>40768.2916666667</v>
      </c>
      <c s="19" r="C1036">
        <f>date(year(B1036),month(B1036),day(B1036))</f>
        <v>40768</v>
      </c>
      <c s="17" r="D1036">
        <f>hour(B1036)</f>
        <v>7</v>
      </c>
      <c s="28" r="E1036">
        <f>(8-G1036)-M1036</f>
        <v>8</v>
      </c>
      <c s="10" r="F1036">
        <v>8</v>
      </c>
      <c s="21" r="G1036">
        <v>0</v>
      </c>
      <c t="str" s="21" r="H1036">
        <f>concat("AESbid:",(E1036*1000))</f>
        <v>AESbid:8000</v>
      </c>
      <c t="str" s="21" r="I1036">
        <f>concat("NYISOsched:",(F1036*1000))</f>
        <v>NYISOsched:8000</v>
      </c>
      <c t="s" s="21" r="J1036">
        <v>21</v>
      </c>
      <c t="str" s="21" r="K1036">
        <f>concat("Planned:",(M1036*1000))</f>
        <v>Planned:0</v>
      </c>
      <c t="str" s="5" r="L1036">
        <f>concat("Settled:",(O1036*1000))</f>
        <v>Settled:8000</v>
      </c>
      <c s="21" r="M1036">
        <v>0</v>
      </c>
      <c s="3" r="N1036"/>
      <c s="10" r="O1036">
        <v>8</v>
      </c>
      <c s="13" r="P1036">
        <v>-0.152</v>
      </c>
      <c s="13" r="Q1036">
        <v>-0.75</v>
      </c>
      <c s="13" r="R1036">
        <v>46</v>
      </c>
      <c s="13" r="S1036">
        <v>0.07</v>
      </c>
      <c s="11" r="T1036">
        <f>IF((O1036=0),(W1036*8),((R1036/O1036)*8))</f>
        <v>46</v>
      </c>
      <c s="11" r="U1036">
        <f>IF((T1036=0),0,(R1036/T1036))</f>
        <v>1</v>
      </c>
      <c s="4" r="V1036"/>
      <c s="13" r="W1036">
        <v>5.75</v>
      </c>
      <c s="24" r="X1036">
        <v>0.41</v>
      </c>
    </row>
    <row r="1037">
      <c s="16" r="A1037">
        <v>40768.125</v>
      </c>
      <c s="6" r="B1037">
        <f>A1037+time(5,0,0)</f>
        <v>40768.3333333333</v>
      </c>
      <c s="19" r="C1037">
        <f>date(year(B1037),month(B1037),day(B1037))</f>
        <v>40768</v>
      </c>
      <c s="17" r="D1037">
        <f>hour(B1037)</f>
        <v>8</v>
      </c>
      <c s="28" r="E1037">
        <f>(8-G1037)-M1037</f>
        <v>8</v>
      </c>
      <c s="10" r="F1037">
        <v>8</v>
      </c>
      <c s="21" r="G1037">
        <v>0</v>
      </c>
      <c t="str" s="21" r="H1037">
        <f>concat("AESbid:",(E1037*1000))</f>
        <v>AESbid:8000</v>
      </c>
      <c t="str" s="21" r="I1037">
        <f>concat("NYISOsched:",(F1037*1000))</f>
        <v>NYISOsched:8000</v>
      </c>
      <c t="s" s="21" r="J1037">
        <v>21</v>
      </c>
      <c t="str" s="21" r="K1037">
        <f>concat("Planned:",(M1037*1000))</f>
        <v>Planned:0</v>
      </c>
      <c t="str" s="5" r="L1037">
        <f>concat("Settled:",(O1037*1000))</f>
        <v>Settled:7975</v>
      </c>
      <c s="21" r="M1037">
        <v>0</v>
      </c>
      <c s="3" r="N1037"/>
      <c s="10" r="O1037">
        <v>7.975</v>
      </c>
      <c s="13" r="P1037">
        <v>0.086</v>
      </c>
      <c s="13" r="Q1037">
        <v>2.42</v>
      </c>
      <c s="13" r="R1037">
        <v>47.67</v>
      </c>
      <c s="13" r="S1037">
        <v>0.11</v>
      </c>
      <c s="11" r="T1037">
        <f>IF((O1037=0),(W1037*8),((R1037/O1037)*8))</f>
        <v>47.8194357366771</v>
      </c>
      <c s="11" r="U1037">
        <f>IF((T1037=0),0,(R1037/T1037))</f>
        <v>0.996875</v>
      </c>
      <c s="4" r="V1037"/>
      <c s="13" r="W1037">
        <v>6.34</v>
      </c>
      <c s="24" r="X1037">
        <v>0.626</v>
      </c>
    </row>
    <row r="1038">
      <c s="16" r="A1038">
        <v>40768.1666666667</v>
      </c>
      <c s="6" r="B1038">
        <f>A1038+time(5,0,0)</f>
        <v>40768.375</v>
      </c>
      <c s="19" r="C1038">
        <f>date(year(B1038),month(B1038),day(B1038))</f>
        <v>40768</v>
      </c>
      <c s="17" r="D1038">
        <f>hour(B1038)</f>
        <v>9</v>
      </c>
      <c s="28" r="E1038">
        <f>(8-G1038)-M1038</f>
        <v>8</v>
      </c>
      <c s="10" r="F1038">
        <v>8</v>
      </c>
      <c s="21" r="G1038">
        <v>0</v>
      </c>
      <c t="str" s="21" r="H1038">
        <f>concat("AESbid:",(E1038*1000))</f>
        <v>AESbid:8000</v>
      </c>
      <c t="str" s="21" r="I1038">
        <f>concat("NYISOsched:",(F1038*1000))</f>
        <v>NYISOsched:8000</v>
      </c>
      <c t="s" s="21" r="J1038">
        <v>21</v>
      </c>
      <c t="str" s="21" r="K1038">
        <f>concat("Planned:",(M1038*1000))</f>
        <v>Planned:0</v>
      </c>
      <c t="str" s="5" r="L1038">
        <f>concat("Settled:",(O1038*1000))</f>
        <v>Settled:7991.7</v>
      </c>
      <c s="21" r="M1038">
        <v>0</v>
      </c>
      <c s="3" r="N1038"/>
      <c s="10" r="O1038">
        <v>7.9917</v>
      </c>
      <c s="13" r="P1038">
        <v>-0.336</v>
      </c>
      <c s="13" r="Q1038">
        <v>-11.58</v>
      </c>
      <c s="13" r="R1038">
        <v>82.88</v>
      </c>
      <c s="13" r="S1038">
        <v>0.05</v>
      </c>
      <c s="11" r="T1038">
        <f>IF((O1038=0),(W1038*8),((R1038/O1038)*8))</f>
        <v>82.9660773052042</v>
      </c>
      <c s="11" r="U1038">
        <f>IF((T1038=0),0,(R1038/T1038))</f>
        <v>0.9989625</v>
      </c>
      <c s="4" r="V1038"/>
      <c s="13" r="W1038">
        <v>11.5</v>
      </c>
      <c s="24" r="X1038">
        <v>0.281</v>
      </c>
    </row>
    <row r="1039">
      <c s="16" r="A1039">
        <v>40768.2083333333</v>
      </c>
      <c s="6" r="B1039">
        <f>A1039+time(5,0,0)</f>
        <v>40768.4166666667</v>
      </c>
      <c s="19" r="C1039">
        <f>date(year(B1039),month(B1039),day(B1039))</f>
        <v>40768</v>
      </c>
      <c s="17" r="D1039">
        <f>hour(B1039)</f>
        <v>10</v>
      </c>
      <c s="28" r="E1039">
        <f>(8-G1039)-M1039</f>
        <v>8</v>
      </c>
      <c s="10" r="F1039">
        <v>8</v>
      </c>
      <c s="21" r="G1039">
        <v>0</v>
      </c>
      <c t="str" s="21" r="H1039">
        <f>concat("AESbid:",(E1039*1000))</f>
        <v>AESbid:8000</v>
      </c>
      <c t="str" s="21" r="I1039">
        <f>concat("NYISOsched:",(F1039*1000))</f>
        <v>NYISOsched:8000</v>
      </c>
      <c t="s" s="21" r="J1039">
        <v>21</v>
      </c>
      <c t="str" s="21" r="K1039">
        <f>concat("Planned:",(M1039*1000))</f>
        <v>Planned:0</v>
      </c>
      <c t="str" s="5" r="L1039">
        <f>concat("Settled:",(O1039*1000))</f>
        <v>Settled:8000</v>
      </c>
      <c s="21" r="M1039">
        <v>0</v>
      </c>
      <c s="3" r="N1039"/>
      <c s="10" r="O1039">
        <v>8</v>
      </c>
      <c s="13" r="P1039">
        <v>-0.79</v>
      </c>
      <c s="13" r="Q1039">
        <v>-25.56</v>
      </c>
      <c s="13" r="R1039">
        <v>101.39</v>
      </c>
      <c s="13" r="S1039">
        <v>0.04</v>
      </c>
      <c s="11" r="T1039">
        <f>IF((O1039=0),(W1039*8),((R1039/O1039)*8))</f>
        <v>101.39</v>
      </c>
      <c s="11" r="U1039">
        <f>IF((T1039=0),0,(R1039/T1039))</f>
        <v>1</v>
      </c>
      <c s="4" r="V1039"/>
      <c s="13" r="W1039">
        <v>11.96</v>
      </c>
      <c s="24" r="X1039">
        <v>0.242</v>
      </c>
    </row>
    <row r="1040">
      <c s="16" r="A1040">
        <v>40768.25</v>
      </c>
      <c s="6" r="B1040">
        <f>A1040+time(5,0,0)</f>
        <v>40768.4583333333</v>
      </c>
      <c s="19" r="C1040">
        <f>date(year(B1040),month(B1040),day(B1040))</f>
        <v>40768</v>
      </c>
      <c s="17" r="D1040">
        <f>hour(B1040)</f>
        <v>11</v>
      </c>
      <c s="28" r="E1040">
        <f>(8-G1040)-M1040</f>
        <v>8</v>
      </c>
      <c s="10" r="F1040">
        <v>8</v>
      </c>
      <c s="21" r="G1040">
        <v>0</v>
      </c>
      <c t="str" s="21" r="H1040">
        <f>concat("AESbid:",(E1040*1000))</f>
        <v>AESbid:8000</v>
      </c>
      <c t="str" s="21" r="I1040">
        <f>concat("NYISOsched:",(F1040*1000))</f>
        <v>NYISOsched:8000</v>
      </c>
      <c t="s" s="21" r="J1040">
        <v>21</v>
      </c>
      <c t="str" s="21" r="K1040">
        <f>concat("Planned:",(M1040*1000))</f>
        <v>Planned:0</v>
      </c>
      <c t="str" s="5" r="L1040">
        <f>concat("Settled:",(O1040*1000))</f>
        <v>Settled:8000</v>
      </c>
      <c s="21" r="M1040">
        <v>0</v>
      </c>
      <c s="3" r="N1040"/>
      <c s="10" r="O1040">
        <v>8</v>
      </c>
      <c s="13" r="P1040">
        <v>0.034</v>
      </c>
      <c s="13" r="Q1040">
        <v>0.83</v>
      </c>
      <c s="13" r="R1040">
        <v>166.92</v>
      </c>
      <c s="13" r="S1040">
        <v>0.09</v>
      </c>
      <c s="11" r="T1040">
        <f>IF((O1040=0),(W1040*8),((R1040/O1040)*8))</f>
        <v>166.92</v>
      </c>
      <c s="11" r="U1040">
        <f>IF((T1040=0),0,(R1040/T1040))</f>
        <v>1</v>
      </c>
      <c s="4" r="V1040"/>
      <c s="13" r="W1040">
        <v>12.47</v>
      </c>
      <c s="24" r="X1040">
        <v>0.538</v>
      </c>
    </row>
    <row r="1041">
      <c s="16" r="A1041">
        <v>40768.2916666667</v>
      </c>
      <c s="6" r="B1041">
        <f>A1041+time(5,0,0)</f>
        <v>40768.5</v>
      </c>
      <c s="19" r="C1041">
        <f>date(year(B1041),month(B1041),day(B1041))</f>
        <v>40768</v>
      </c>
      <c s="17" r="D1041">
        <f>hour(B1041)</f>
        <v>12</v>
      </c>
      <c s="28" r="E1041">
        <f>(8-G1041)-M1041</f>
        <v>8</v>
      </c>
      <c s="10" r="F1041">
        <v>8</v>
      </c>
      <c s="21" r="G1041">
        <v>0</v>
      </c>
      <c t="str" s="21" r="H1041">
        <f>concat("AESbid:",(E1041*1000))</f>
        <v>AESbid:8000</v>
      </c>
      <c t="str" s="21" r="I1041">
        <f>concat("NYISOsched:",(F1041*1000))</f>
        <v>NYISOsched:8000</v>
      </c>
      <c t="s" s="21" r="J1041">
        <v>21</v>
      </c>
      <c t="str" s="21" r="K1041">
        <f>concat("Planned:",(M1041*1000))</f>
        <v>Planned:0</v>
      </c>
      <c t="str" s="5" r="L1041">
        <f>concat("Settled:",(O1041*1000))</f>
        <v>Settled:8000</v>
      </c>
      <c s="21" r="M1041">
        <v>0</v>
      </c>
      <c s="3" r="N1041"/>
      <c s="10" r="O1041">
        <v>8</v>
      </c>
      <c s="13" r="P1041">
        <v>-0.05</v>
      </c>
      <c s="13" r="Q1041">
        <v>-1.53</v>
      </c>
      <c s="13" r="R1041">
        <v>97.23</v>
      </c>
      <c s="13" r="S1041">
        <v>0.1</v>
      </c>
      <c s="11" r="T1041">
        <f>IF((O1041=0),(W1041*8),((R1041/O1041)*8))</f>
        <v>97.23</v>
      </c>
      <c s="11" r="U1041">
        <f>IF((T1041=0),0,(R1041/T1041))</f>
        <v>1</v>
      </c>
      <c s="4" r="V1041"/>
      <c s="13" r="W1041">
        <v>12.54</v>
      </c>
      <c s="24" r="X1041">
        <v>0.574</v>
      </c>
    </row>
    <row r="1042">
      <c s="16" r="A1042">
        <v>40768.3333333333</v>
      </c>
      <c s="6" r="B1042">
        <f>A1042+time(5,0,0)</f>
        <v>40768.5416666667</v>
      </c>
      <c s="19" r="C1042">
        <f>date(year(B1042),month(B1042),day(B1042))</f>
        <v>40768</v>
      </c>
      <c s="17" r="D1042">
        <f>hour(B1042)</f>
        <v>13</v>
      </c>
      <c s="28" r="E1042">
        <f>(8-G1042)-M1042</f>
        <v>8</v>
      </c>
      <c s="10" r="F1042">
        <v>8</v>
      </c>
      <c s="21" r="G1042">
        <v>0</v>
      </c>
      <c t="str" s="21" r="H1042">
        <f>concat("AESbid:",(E1042*1000))</f>
        <v>AESbid:8000</v>
      </c>
      <c t="str" s="21" r="I1042">
        <f>concat("NYISOsched:",(F1042*1000))</f>
        <v>NYISOsched:8000</v>
      </c>
      <c t="s" s="21" r="J1042">
        <v>21</v>
      </c>
      <c t="str" s="21" r="K1042">
        <f>concat("Planned:",(M1042*1000))</f>
        <v>Planned:0</v>
      </c>
      <c t="str" s="5" r="L1042">
        <f>concat("Settled:",(O1042*1000))</f>
        <v>Settled:8000</v>
      </c>
      <c s="21" r="M1042">
        <v>0</v>
      </c>
      <c s="3" r="N1042"/>
      <c s="10" r="O1042">
        <v>8</v>
      </c>
      <c s="13" r="P1042">
        <v>-0.454</v>
      </c>
      <c s="13" r="Q1042">
        <v>-13.26</v>
      </c>
      <c s="13" r="R1042">
        <v>99.26</v>
      </c>
      <c s="13" r="S1042">
        <v>0.07</v>
      </c>
      <c s="11" r="T1042">
        <f>IF((O1042=0),(W1042*8),((R1042/O1042)*8))</f>
        <v>99.26</v>
      </c>
      <c s="11" r="U1042">
        <f>IF((T1042=0),0,(R1042/T1042))</f>
        <v>1</v>
      </c>
      <c s="4" r="V1042"/>
      <c s="13" r="W1042">
        <v>7.43</v>
      </c>
      <c s="24" r="X1042">
        <v>0.386</v>
      </c>
    </row>
    <row r="1043">
      <c s="16" r="A1043">
        <v>40768.375</v>
      </c>
      <c s="6" r="B1043">
        <f>A1043+time(5,0,0)</f>
        <v>40768.5833333333</v>
      </c>
      <c s="19" r="C1043">
        <f>date(year(B1043),month(B1043),day(B1043))</f>
        <v>40768</v>
      </c>
      <c s="17" r="D1043">
        <f>hour(B1043)</f>
        <v>14</v>
      </c>
      <c s="28" r="E1043">
        <f>(8-G1043)-M1043</f>
        <v>8</v>
      </c>
      <c s="10" r="F1043">
        <v>8</v>
      </c>
      <c s="21" r="G1043">
        <v>0</v>
      </c>
      <c t="str" s="21" r="H1043">
        <f>concat("AESbid:",(E1043*1000))</f>
        <v>AESbid:8000</v>
      </c>
      <c t="str" s="21" r="I1043">
        <f>concat("NYISOsched:",(F1043*1000))</f>
        <v>NYISOsched:8000</v>
      </c>
      <c t="s" s="21" r="J1043">
        <v>21</v>
      </c>
      <c t="str" s="21" r="K1043">
        <f>concat("Planned:",(M1043*1000))</f>
        <v>Planned:0</v>
      </c>
      <c t="str" s="5" r="L1043">
        <f>concat("Settled:",(O1043*1000))</f>
        <v>Settled:8000</v>
      </c>
      <c s="21" r="M1043">
        <v>0</v>
      </c>
      <c s="3" r="N1043"/>
      <c s="10" r="O1043">
        <v>8</v>
      </c>
      <c s="13" r="P1043">
        <v>-0.73</v>
      </c>
      <c s="13" r="Q1043">
        <v>-27.61</v>
      </c>
      <c s="13" r="R1043">
        <v>51.33</v>
      </c>
      <c s="13" r="S1043">
        <v>0.05</v>
      </c>
      <c s="11" r="T1043">
        <f>IF((O1043=0),(W1043*8),((R1043/O1043)*8))</f>
        <v>51.33</v>
      </c>
      <c s="11" r="U1043">
        <f>IF((T1043=0),0,(R1043/T1043))</f>
        <v>1</v>
      </c>
      <c s="4" r="V1043"/>
      <c s="13" r="W1043">
        <v>6</v>
      </c>
      <c s="24" r="X1043">
        <v>0.314</v>
      </c>
    </row>
    <row r="1044">
      <c s="16" r="A1044">
        <v>40768.4166666667</v>
      </c>
      <c s="6" r="B1044">
        <f>A1044+time(5,0,0)</f>
        <v>40768.625</v>
      </c>
      <c s="19" r="C1044">
        <f>date(year(B1044),month(B1044),day(B1044))</f>
        <v>40768</v>
      </c>
      <c s="17" r="D1044">
        <f>hour(B1044)</f>
        <v>15</v>
      </c>
      <c s="28" r="E1044">
        <f>(8-G1044)-M1044</f>
        <v>8</v>
      </c>
      <c s="10" r="F1044">
        <v>8</v>
      </c>
      <c s="21" r="G1044">
        <v>0</v>
      </c>
      <c t="str" s="21" r="H1044">
        <f>concat("AESbid:",(E1044*1000))</f>
        <v>AESbid:8000</v>
      </c>
      <c t="str" s="21" r="I1044">
        <f>concat("NYISOsched:",(F1044*1000))</f>
        <v>NYISOsched:8000</v>
      </c>
      <c t="s" s="21" r="J1044">
        <v>21</v>
      </c>
      <c t="str" s="21" r="K1044">
        <f>concat("Planned:",(M1044*1000))</f>
        <v>Planned:0</v>
      </c>
      <c t="str" s="5" r="L1044">
        <f>concat("Settled:",(O1044*1000))</f>
        <v>Settled:8000</v>
      </c>
      <c s="21" r="M1044">
        <v>0</v>
      </c>
      <c s="3" r="N1044"/>
      <c s="10" r="O1044">
        <v>8</v>
      </c>
      <c s="13" r="P1044">
        <v>-0.019</v>
      </c>
      <c s="13" r="Q1044">
        <v>-0.74</v>
      </c>
      <c s="13" r="R1044">
        <v>74.61</v>
      </c>
      <c s="13" r="S1044">
        <v>0.12</v>
      </c>
      <c s="11" r="T1044">
        <f>IF((O1044=0),(W1044*8),((R1044/O1044)*8))</f>
        <v>74.61</v>
      </c>
      <c s="11" r="U1044">
        <f>IF((T1044=0),0,(R1044/T1044))</f>
        <v>1</v>
      </c>
      <c s="4" r="V1044"/>
      <c s="13" r="W1044">
        <v>11</v>
      </c>
      <c s="24" r="X1044">
        <v>0.677</v>
      </c>
    </row>
    <row r="1045">
      <c s="16" r="A1045">
        <v>40768.4583333333</v>
      </c>
      <c s="6" r="B1045">
        <f>A1045+time(5,0,0)</f>
        <v>40768.6666666667</v>
      </c>
      <c s="19" r="C1045">
        <f>date(year(B1045),month(B1045),day(B1045))</f>
        <v>40768</v>
      </c>
      <c s="17" r="D1045">
        <f>hour(B1045)</f>
        <v>16</v>
      </c>
      <c s="28" r="E1045">
        <f>(8-G1045)-M1045</f>
        <v>8</v>
      </c>
      <c s="10" r="F1045">
        <v>8</v>
      </c>
      <c s="21" r="G1045">
        <v>0</v>
      </c>
      <c t="str" s="21" r="H1045">
        <f>concat("AESbid:",(E1045*1000))</f>
        <v>AESbid:8000</v>
      </c>
      <c t="str" s="21" r="I1045">
        <f>concat("NYISOsched:",(F1045*1000))</f>
        <v>NYISOsched:8000</v>
      </c>
      <c t="s" s="21" r="J1045">
        <v>21</v>
      </c>
      <c t="str" s="21" r="K1045">
        <f>concat("Planned:",(M1045*1000))</f>
        <v>Planned:0</v>
      </c>
      <c t="str" s="5" r="L1045">
        <f>concat("Settled:",(O1045*1000))</f>
        <v>Settled:8000</v>
      </c>
      <c s="21" r="M1045">
        <v>0</v>
      </c>
      <c s="3" r="N1045"/>
      <c s="10" r="O1045">
        <v>8</v>
      </c>
      <c s="13" r="P1045">
        <v>-0.255</v>
      </c>
      <c s="13" r="Q1045">
        <v>-9.48</v>
      </c>
      <c s="13" r="R1045">
        <v>88</v>
      </c>
      <c s="13" r="S1045">
        <v>0.17</v>
      </c>
      <c s="11" r="T1045">
        <f>IF((O1045=0),(W1045*8),((R1045/O1045)*8))</f>
        <v>88</v>
      </c>
      <c s="11" r="U1045">
        <f>IF((T1045=0),0,(R1045/T1045))</f>
        <v>1</v>
      </c>
      <c s="4" r="V1045"/>
      <c s="13" r="W1045">
        <v>11</v>
      </c>
      <c s="24" r="X1045">
        <v>0.991</v>
      </c>
    </row>
    <row r="1046">
      <c s="16" r="A1046">
        <v>40768.5</v>
      </c>
      <c s="6" r="B1046">
        <f>A1046+time(5,0,0)</f>
        <v>40768.7083333333</v>
      </c>
      <c s="19" r="C1046">
        <f>date(year(B1046),month(B1046),day(B1046))</f>
        <v>40768</v>
      </c>
      <c s="17" r="D1046">
        <f>hour(B1046)</f>
        <v>17</v>
      </c>
      <c s="28" r="E1046">
        <f>(8-G1046)-M1046</f>
        <v>8</v>
      </c>
      <c s="10" r="F1046">
        <v>8</v>
      </c>
      <c s="21" r="G1046">
        <v>0</v>
      </c>
      <c t="str" s="21" r="H1046">
        <f>concat("AESbid:",(E1046*1000))</f>
        <v>AESbid:8000</v>
      </c>
      <c t="str" s="21" r="I1046">
        <f>concat("NYISOsched:",(F1046*1000))</f>
        <v>NYISOsched:8000</v>
      </c>
      <c t="s" s="21" r="J1046">
        <v>21</v>
      </c>
      <c t="str" s="21" r="K1046">
        <f>concat("Planned:",(M1046*1000))</f>
        <v>Planned:0</v>
      </c>
      <c t="str" s="5" r="L1046">
        <f>concat("Settled:",(O1046*1000))</f>
        <v>Settled:8000</v>
      </c>
      <c s="21" r="M1046">
        <v>0</v>
      </c>
      <c s="3" r="N1046"/>
      <c s="10" r="O1046">
        <v>8</v>
      </c>
      <c s="13" r="P1046">
        <v>-0.56</v>
      </c>
      <c s="13" r="Q1046">
        <v>-21.64</v>
      </c>
      <c s="13" r="R1046">
        <v>80.81</v>
      </c>
      <c s="13" r="S1046">
        <v>0.09</v>
      </c>
      <c s="11" r="T1046">
        <f>IF((O1046=0),(W1046*8),((R1046/O1046)*8))</f>
        <v>80.81</v>
      </c>
      <c s="11" r="U1046">
        <f>IF((T1046=0),0,(R1046/T1046))</f>
        <v>1</v>
      </c>
      <c s="4" r="V1046"/>
      <c s="13" r="W1046">
        <v>11</v>
      </c>
      <c s="24" r="X1046">
        <v>0.542</v>
      </c>
    </row>
    <row r="1047">
      <c s="16" r="A1047">
        <v>40768.5416666667</v>
      </c>
      <c s="6" r="B1047">
        <f>A1047+time(5,0,0)</f>
        <v>40768.75</v>
      </c>
      <c s="19" r="C1047">
        <f>date(year(B1047),month(B1047),day(B1047))</f>
        <v>40768</v>
      </c>
      <c s="17" r="D1047">
        <f>hour(B1047)</f>
        <v>18</v>
      </c>
      <c s="28" r="E1047">
        <f>(8-G1047)-M1047</f>
        <v>8</v>
      </c>
      <c s="10" r="F1047">
        <v>8</v>
      </c>
      <c s="21" r="G1047">
        <v>0</v>
      </c>
      <c t="str" s="21" r="H1047">
        <f>concat("AESbid:",(E1047*1000))</f>
        <v>AESbid:8000</v>
      </c>
      <c t="str" s="21" r="I1047">
        <f>concat("NYISOsched:",(F1047*1000))</f>
        <v>NYISOsched:8000</v>
      </c>
      <c t="s" s="21" r="J1047">
        <v>21</v>
      </c>
      <c t="str" s="21" r="K1047">
        <f>concat("Planned:",(M1047*1000))</f>
        <v>Planned:0</v>
      </c>
      <c t="str" s="5" r="L1047">
        <f>concat("Settled:",(O1047*1000))</f>
        <v>Settled:8000</v>
      </c>
      <c s="21" r="M1047">
        <v>0</v>
      </c>
      <c s="3" r="N1047"/>
      <c s="10" r="O1047">
        <v>8</v>
      </c>
      <c s="13" r="P1047">
        <v>-0.156</v>
      </c>
      <c s="13" r="Q1047">
        <v>-6.26</v>
      </c>
      <c s="13" r="R1047">
        <v>72.82</v>
      </c>
      <c s="13" r="S1047">
        <v>0.15</v>
      </c>
      <c s="11" r="T1047">
        <f>IF((O1047=0),(W1047*8),((R1047/O1047)*8))</f>
        <v>72.82</v>
      </c>
      <c s="11" r="U1047">
        <f>IF((T1047=0),0,(R1047/T1047))</f>
        <v>1</v>
      </c>
      <c s="4" r="V1047"/>
      <c s="13" r="W1047">
        <v>11</v>
      </c>
      <c s="24" r="X1047">
        <v>0.85</v>
      </c>
    </row>
    <row r="1048">
      <c s="16" r="A1048">
        <v>40768.5833333333</v>
      </c>
      <c s="6" r="B1048">
        <f>A1048+time(5,0,0)</f>
        <v>40768.7916666667</v>
      </c>
      <c s="19" r="C1048">
        <f>date(year(B1048),month(B1048),day(B1048))</f>
        <v>40768</v>
      </c>
      <c s="17" r="D1048">
        <f>hour(B1048)</f>
        <v>19</v>
      </c>
      <c s="28" r="E1048">
        <f>(8-G1048)-M1048</f>
        <v>8</v>
      </c>
      <c s="10" r="F1048">
        <v>8</v>
      </c>
      <c s="21" r="G1048">
        <v>0</v>
      </c>
      <c t="str" s="21" r="H1048">
        <f>concat("AESbid:",(E1048*1000))</f>
        <v>AESbid:8000</v>
      </c>
      <c t="str" s="21" r="I1048">
        <f>concat("NYISOsched:",(F1048*1000))</f>
        <v>NYISOsched:8000</v>
      </c>
      <c t="s" s="21" r="J1048">
        <v>21</v>
      </c>
      <c t="str" s="21" r="K1048">
        <f>concat("Planned:",(M1048*1000))</f>
        <v>Planned:0</v>
      </c>
      <c t="str" s="5" r="L1048">
        <f>concat("Settled:",(O1048*1000))</f>
        <v>Settled:8000</v>
      </c>
      <c s="21" r="M1048">
        <v>0</v>
      </c>
      <c s="3" r="N1048"/>
      <c s="10" r="O1048">
        <v>8</v>
      </c>
      <c s="13" r="P1048">
        <v>-0.592</v>
      </c>
      <c s="13" r="Q1048">
        <v>-25.7</v>
      </c>
      <c s="13" r="R1048">
        <v>88</v>
      </c>
      <c s="13" r="S1048">
        <v>0.07</v>
      </c>
      <c s="11" r="T1048">
        <f>IF((O1048=0),(W1048*8),((R1048/O1048)*8))</f>
        <v>88</v>
      </c>
      <c s="11" r="U1048">
        <f>IF((T1048=0),0,(R1048/T1048))</f>
        <v>1</v>
      </c>
      <c s="4" r="V1048"/>
      <c s="13" r="W1048">
        <v>11</v>
      </c>
      <c s="24" r="X1048">
        <v>0.394</v>
      </c>
    </row>
    <row r="1049">
      <c s="16" r="A1049">
        <v>40768.625</v>
      </c>
      <c s="6" r="B1049">
        <f>A1049+time(5,0,0)</f>
        <v>40768.8333333333</v>
      </c>
      <c s="19" r="C1049">
        <f>date(year(B1049),month(B1049),day(B1049))</f>
        <v>40768</v>
      </c>
      <c s="17" r="D1049">
        <f>hour(B1049)</f>
        <v>20</v>
      </c>
      <c s="28" r="E1049">
        <f>(8-G1049)-M1049</f>
        <v>8</v>
      </c>
      <c s="10" r="F1049">
        <v>8</v>
      </c>
      <c s="21" r="G1049">
        <v>0</v>
      </c>
      <c t="str" s="21" r="H1049">
        <f>concat("AESbid:",(E1049*1000))</f>
        <v>AESbid:8000</v>
      </c>
      <c t="str" s="21" r="I1049">
        <f>concat("NYISOsched:",(F1049*1000))</f>
        <v>NYISOsched:8000</v>
      </c>
      <c t="s" s="21" r="J1049">
        <v>21</v>
      </c>
      <c t="str" s="21" r="K1049">
        <f>concat("Planned:",(M1049*1000))</f>
        <v>Planned:0</v>
      </c>
      <c t="str" s="5" r="L1049">
        <f>concat("Settled:",(O1049*1000))</f>
        <v>Settled:8000</v>
      </c>
      <c s="21" r="M1049">
        <v>0</v>
      </c>
      <c s="3" r="N1049"/>
      <c s="10" r="O1049">
        <v>8</v>
      </c>
      <c s="13" r="P1049">
        <v>-0.376</v>
      </c>
      <c s="13" r="Q1049">
        <v>-14.62</v>
      </c>
      <c s="13" r="R1049">
        <v>88</v>
      </c>
      <c s="13" r="S1049">
        <v>0.07</v>
      </c>
      <c s="11" r="T1049">
        <f>IF((O1049=0),(W1049*8),((R1049/O1049)*8))</f>
        <v>88</v>
      </c>
      <c s="11" r="U1049">
        <f>IF((T1049=0),0,(R1049/T1049))</f>
        <v>1</v>
      </c>
      <c s="4" r="V1049"/>
      <c s="13" r="W1049">
        <v>11</v>
      </c>
      <c s="24" r="X1049">
        <v>0.394</v>
      </c>
    </row>
    <row r="1050">
      <c s="16" r="A1050">
        <v>40768.6666666667</v>
      </c>
      <c s="6" r="B1050">
        <f>A1050+time(5,0,0)</f>
        <v>40768.875</v>
      </c>
      <c s="19" r="C1050">
        <f>date(year(B1050),month(B1050),day(B1050))</f>
        <v>40768</v>
      </c>
      <c s="17" r="D1050">
        <f>hour(B1050)</f>
        <v>21</v>
      </c>
      <c s="28" r="E1050">
        <f>(8-G1050)-M1050</f>
        <v>8</v>
      </c>
      <c s="10" r="F1050">
        <v>8</v>
      </c>
      <c s="21" r="G1050">
        <v>0</v>
      </c>
      <c t="str" s="21" r="H1050">
        <f>concat("AESbid:",(E1050*1000))</f>
        <v>AESbid:8000</v>
      </c>
      <c t="str" s="21" r="I1050">
        <f>concat("NYISOsched:",(F1050*1000))</f>
        <v>NYISOsched:8000</v>
      </c>
      <c t="s" s="21" r="J1050">
        <v>21</v>
      </c>
      <c t="str" s="21" r="K1050">
        <f>concat("Planned:",(M1050*1000))</f>
        <v>Planned:0</v>
      </c>
      <c t="str" s="5" r="L1050">
        <f>concat("Settled:",(O1050*1000))</f>
        <v>Settled:8000</v>
      </c>
      <c s="21" r="M1050">
        <v>0</v>
      </c>
      <c s="3" r="N1050"/>
      <c s="10" r="O1050">
        <v>8</v>
      </c>
      <c s="13" r="P1050">
        <v>0.084</v>
      </c>
      <c s="13" r="Q1050">
        <v>3.23</v>
      </c>
      <c s="13" r="R1050">
        <v>88</v>
      </c>
      <c s="13" r="S1050">
        <v>0.11</v>
      </c>
      <c s="11" r="T1050">
        <f>IF((O1050=0),(W1050*8),((R1050/O1050)*8))</f>
        <v>88</v>
      </c>
      <c s="11" r="U1050">
        <f>IF((T1050=0),0,(R1050/T1050))</f>
        <v>1</v>
      </c>
      <c s="4" r="V1050"/>
      <c s="13" r="W1050">
        <v>11</v>
      </c>
      <c s="24" r="X1050">
        <v>0.624</v>
      </c>
    </row>
    <row r="1051">
      <c s="16" r="A1051">
        <v>40768.7083333333</v>
      </c>
      <c s="6" r="B1051">
        <f>A1051+time(5,0,0)</f>
        <v>40768.9166666667</v>
      </c>
      <c s="19" r="C1051">
        <f>date(year(B1051),month(B1051),day(B1051))</f>
        <v>40768</v>
      </c>
      <c s="17" r="D1051">
        <f>hour(B1051)</f>
        <v>22</v>
      </c>
      <c s="28" r="E1051">
        <f>(8-G1051)-M1051</f>
        <v>8</v>
      </c>
      <c s="10" r="F1051">
        <v>8</v>
      </c>
      <c s="21" r="G1051">
        <v>0</v>
      </c>
      <c t="str" s="21" r="H1051">
        <f>concat("AESbid:",(E1051*1000))</f>
        <v>AESbid:8000</v>
      </c>
      <c t="str" s="21" r="I1051">
        <f>concat("NYISOsched:",(F1051*1000))</f>
        <v>NYISOsched:8000</v>
      </c>
      <c t="s" s="21" r="J1051">
        <v>21</v>
      </c>
      <c t="str" s="21" r="K1051">
        <f>concat("Planned:",(M1051*1000))</f>
        <v>Planned:0</v>
      </c>
      <c t="str" s="5" r="L1051">
        <f>concat("Settled:",(O1051*1000))</f>
        <v>Settled:8000</v>
      </c>
      <c s="21" r="M1051">
        <v>0</v>
      </c>
      <c s="3" r="N1051"/>
      <c s="10" r="O1051">
        <v>8</v>
      </c>
      <c s="13" r="P1051">
        <v>-0.245</v>
      </c>
      <c s="13" r="Q1051">
        <v>-8.95</v>
      </c>
      <c s="13" r="R1051">
        <v>88</v>
      </c>
      <c s="13" r="S1051">
        <v>0.05</v>
      </c>
      <c s="11" r="T1051">
        <f>IF((O1051=0),(W1051*8),((R1051/O1051)*8))</f>
        <v>88</v>
      </c>
      <c s="11" r="U1051">
        <f>IF((T1051=0),0,(R1051/T1051))</f>
        <v>1</v>
      </c>
      <c s="4" r="V1051"/>
      <c s="13" r="W1051">
        <v>11</v>
      </c>
      <c s="24" r="X1051">
        <v>0.302</v>
      </c>
    </row>
    <row r="1052">
      <c s="16" r="A1052">
        <v>40768.75</v>
      </c>
      <c s="6" r="B1052">
        <f>A1052+time(5,0,0)</f>
        <v>40768.9583333333</v>
      </c>
      <c s="19" r="C1052">
        <f>date(year(B1052),month(B1052),day(B1052))</f>
        <v>40768</v>
      </c>
      <c s="17" r="D1052">
        <f>hour(B1052)</f>
        <v>23</v>
      </c>
      <c s="28" r="E1052">
        <f>(8-G1052)-M1052</f>
        <v>8</v>
      </c>
      <c s="10" r="F1052">
        <v>8</v>
      </c>
      <c s="21" r="G1052">
        <v>0</v>
      </c>
      <c t="str" s="21" r="H1052">
        <f>concat("AESbid:",(E1052*1000))</f>
        <v>AESbid:8000</v>
      </c>
      <c t="str" s="21" r="I1052">
        <f>concat("NYISOsched:",(F1052*1000))</f>
        <v>NYISOsched:8000</v>
      </c>
      <c t="s" s="21" r="J1052">
        <v>21</v>
      </c>
      <c t="str" s="21" r="K1052">
        <f>concat("Planned:",(M1052*1000))</f>
        <v>Planned:0</v>
      </c>
      <c t="str" s="5" r="L1052">
        <f>concat("Settled:",(O1052*1000))</f>
        <v>Settled:8000</v>
      </c>
      <c s="21" r="M1052">
        <v>0</v>
      </c>
      <c s="3" r="N1052"/>
      <c s="10" r="O1052">
        <v>8</v>
      </c>
      <c s="13" r="P1052">
        <v>-0.763</v>
      </c>
      <c s="13" r="Q1052">
        <v>-23.36</v>
      </c>
      <c s="13" r="R1052">
        <v>88</v>
      </c>
      <c s="13" r="S1052">
        <v>0.08</v>
      </c>
      <c s="11" r="T1052">
        <f>IF((O1052=0),(W1052*8),((R1052/O1052)*8))</f>
        <v>88</v>
      </c>
      <c s="11" r="U1052">
        <f>IF((T1052=0),0,(R1052/T1052))</f>
        <v>1</v>
      </c>
      <c s="4" r="V1052"/>
      <c s="13" r="W1052">
        <v>11</v>
      </c>
      <c s="24" r="X1052">
        <v>0.456</v>
      </c>
    </row>
    <row r="1053">
      <c s="16" r="A1053">
        <v>40768.7916666667</v>
      </c>
      <c s="19" r="B1053">
        <f>A1053+time(5,0,0)</f>
        <v>40769</v>
      </c>
      <c s="19" r="C1053">
        <f>date(year(B1053),month(B1053),day(B1053))</f>
        <v>40769</v>
      </c>
      <c s="17" r="D1053">
        <f>hour(B1053)</f>
        <v>0</v>
      </c>
      <c s="28" r="E1053">
        <f>(8-G1053)-M1053</f>
        <v>8</v>
      </c>
      <c s="10" r="F1053">
        <v>8</v>
      </c>
      <c s="21" r="G1053">
        <v>0</v>
      </c>
      <c t="str" s="21" r="H1053">
        <f>concat("AESbid:",(E1053*1000))</f>
        <v>AESbid:8000</v>
      </c>
      <c t="str" s="21" r="I1053">
        <f>concat("NYISOsched:",(F1053*1000))</f>
        <v>NYISOsched:8000</v>
      </c>
      <c t="s" s="21" r="J1053">
        <v>21</v>
      </c>
      <c t="str" s="21" r="K1053">
        <f>concat("Planned:",(M1053*1000))</f>
        <v>Planned:0</v>
      </c>
      <c t="str" s="5" r="L1053">
        <f>concat("Settled:",(O1053*1000))</f>
        <v>Settled:8000</v>
      </c>
      <c s="21" r="M1053">
        <v>0</v>
      </c>
      <c s="3" r="N1053"/>
      <c s="10" r="O1053">
        <v>8</v>
      </c>
      <c s="13" r="P1053">
        <v>0.065</v>
      </c>
      <c s="13" r="Q1053">
        <v>1.83</v>
      </c>
      <c s="13" r="R1053">
        <v>88</v>
      </c>
      <c s="13" r="S1053">
        <v>0.1</v>
      </c>
      <c s="11" r="T1053">
        <f>IF((O1053=0),(W1053*8),((R1053/O1053)*8))</f>
        <v>88</v>
      </c>
      <c s="11" r="U1053">
        <f>IF((T1053=0),0,(R1053/T1053))</f>
        <v>1</v>
      </c>
      <c s="4" r="V1053"/>
      <c s="13" r="W1053">
        <v>11</v>
      </c>
      <c s="24" r="X1053">
        <v>0.564</v>
      </c>
    </row>
    <row r="1054">
      <c s="16" r="A1054">
        <v>40768.8333333333</v>
      </c>
      <c s="6" r="B1054">
        <f>A1054+time(5,0,0)</f>
        <v>40769.0416666667</v>
      </c>
      <c s="19" r="C1054">
        <f>date(year(B1054),month(B1054),day(B1054))</f>
        <v>40769</v>
      </c>
      <c s="17" r="D1054">
        <f>hour(B1054)</f>
        <v>1</v>
      </c>
      <c s="28" r="E1054">
        <f>(8-G1054)-M1054</f>
        <v>8</v>
      </c>
      <c s="10" r="F1054">
        <v>8</v>
      </c>
      <c s="21" r="G1054">
        <v>0</v>
      </c>
      <c t="str" s="21" r="H1054">
        <f>concat("AESbid:",(E1054*1000))</f>
        <v>AESbid:8000</v>
      </c>
      <c t="str" s="21" r="I1054">
        <f>concat("NYISOsched:",(F1054*1000))</f>
        <v>NYISOsched:8000</v>
      </c>
      <c t="s" s="21" r="J1054">
        <v>21</v>
      </c>
      <c t="str" s="21" r="K1054">
        <f>concat("Planned:",(M1054*1000))</f>
        <v>Planned:0</v>
      </c>
      <c t="str" s="5" r="L1054">
        <f>concat("Settled:",(O1054*1000))</f>
        <v>Settled:8000</v>
      </c>
      <c s="21" r="M1054">
        <v>0</v>
      </c>
      <c s="3" r="N1054"/>
      <c s="10" r="O1054">
        <v>8</v>
      </c>
      <c s="13" r="P1054">
        <v>-0.201</v>
      </c>
      <c s="13" r="Q1054">
        <v>-5.72</v>
      </c>
      <c s="13" r="R1054">
        <v>92.64</v>
      </c>
      <c s="13" r="S1054">
        <v>0.14</v>
      </c>
      <c s="11" r="T1054">
        <f>IF((O1054=0),(W1054*8),((R1054/O1054)*8))</f>
        <v>92.64</v>
      </c>
      <c s="11" r="U1054">
        <f>IF((T1054=0),0,(R1054/T1054))</f>
        <v>1</v>
      </c>
      <c s="4" r="V1054"/>
      <c s="13" r="W1054">
        <v>11</v>
      </c>
      <c s="24" r="X1054">
        <v>0.797</v>
      </c>
    </row>
    <row r="1055">
      <c s="16" r="A1055">
        <v>40768.875</v>
      </c>
      <c s="6" r="B1055">
        <f>A1055+time(5,0,0)</f>
        <v>40769.0833333333</v>
      </c>
      <c s="19" r="C1055">
        <f>date(year(B1055),month(B1055),day(B1055))</f>
        <v>40769</v>
      </c>
      <c s="17" r="D1055">
        <f>hour(B1055)</f>
        <v>2</v>
      </c>
      <c s="28" r="E1055">
        <f>(8-G1055)-M1055</f>
        <v>8</v>
      </c>
      <c s="10" r="F1055">
        <v>8</v>
      </c>
      <c s="21" r="G1055">
        <v>0</v>
      </c>
      <c t="str" s="21" r="H1055">
        <f>concat("AESbid:",(E1055*1000))</f>
        <v>AESbid:8000</v>
      </c>
      <c t="str" s="21" r="I1055">
        <f>concat("NYISOsched:",(F1055*1000))</f>
        <v>NYISOsched:8000</v>
      </c>
      <c t="s" s="21" r="J1055">
        <v>21</v>
      </c>
      <c t="str" s="21" r="K1055">
        <f>concat("Planned:",(M1055*1000))</f>
        <v>Planned:0</v>
      </c>
      <c t="str" s="5" r="L1055">
        <f>concat("Settled:",(O1055*1000))</f>
        <v>Settled:8000</v>
      </c>
      <c s="21" r="M1055">
        <v>0</v>
      </c>
      <c s="3" r="N1055"/>
      <c s="10" r="O1055">
        <v>8</v>
      </c>
      <c s="13" r="P1055">
        <v>-0.379</v>
      </c>
      <c s="13" r="Q1055">
        <v>-12.45</v>
      </c>
      <c s="13" r="R1055">
        <v>64</v>
      </c>
      <c s="13" r="S1055">
        <v>0.09</v>
      </c>
      <c s="11" r="T1055">
        <f>IF((O1055=0),(W1055*8),((R1055/O1055)*8))</f>
        <v>64</v>
      </c>
      <c s="11" r="U1055">
        <f>IF((T1055=0),0,(R1055/T1055))</f>
        <v>1</v>
      </c>
      <c s="4" r="V1055"/>
      <c s="13" r="W1055">
        <v>8</v>
      </c>
      <c s="24" r="X1055">
        <v>0.538</v>
      </c>
    </row>
    <row r="1056">
      <c s="16" r="A1056">
        <v>40768.9166666667</v>
      </c>
      <c s="6" r="B1056">
        <f>A1056+time(5,0,0)</f>
        <v>40769.125</v>
      </c>
      <c s="19" r="C1056">
        <f>date(year(B1056),month(B1056),day(B1056))</f>
        <v>40769</v>
      </c>
      <c s="17" r="D1056">
        <f>hour(B1056)</f>
        <v>3</v>
      </c>
      <c s="28" r="E1056">
        <f>(8-G1056)-M1056</f>
        <v>8</v>
      </c>
      <c s="10" r="F1056">
        <v>8</v>
      </c>
      <c s="21" r="G1056">
        <v>0</v>
      </c>
      <c t="str" s="21" r="H1056">
        <f>concat("AESbid:",(E1056*1000))</f>
        <v>AESbid:8000</v>
      </c>
      <c t="str" s="21" r="I1056">
        <f>concat("NYISOsched:",(F1056*1000))</f>
        <v>NYISOsched:8000</v>
      </c>
      <c t="s" s="21" r="J1056">
        <v>21</v>
      </c>
      <c t="str" s="21" r="K1056">
        <f>concat("Planned:",(M1056*1000))</f>
        <v>Planned:0</v>
      </c>
      <c t="str" s="5" r="L1056">
        <f>concat("Settled:",(O1056*1000))</f>
        <v>Settled:8000</v>
      </c>
      <c s="21" r="M1056">
        <v>0</v>
      </c>
      <c s="3" r="N1056"/>
      <c s="10" r="O1056">
        <v>8</v>
      </c>
      <c s="13" r="P1056">
        <v>-0.043</v>
      </c>
      <c s="13" r="Q1056">
        <v>-1.42</v>
      </c>
      <c s="13" r="R1056">
        <v>76.7</v>
      </c>
      <c s="13" r="S1056">
        <v>0.12</v>
      </c>
      <c s="11" r="T1056">
        <f>IF((O1056=0),(W1056*8),((R1056/O1056)*8))</f>
        <v>76.7</v>
      </c>
      <c s="11" r="U1056">
        <f>IF((T1056=0),0,(R1056/T1056))</f>
        <v>1</v>
      </c>
      <c s="4" r="V1056"/>
      <c s="13" r="W1056">
        <v>8</v>
      </c>
      <c s="24" r="X1056">
        <v>0.689</v>
      </c>
    </row>
    <row r="1057">
      <c s="16" r="A1057">
        <v>40768.9583333333</v>
      </c>
      <c s="6" r="B1057">
        <f>A1057+time(5,0,0)</f>
        <v>40769.1666666667</v>
      </c>
      <c s="19" r="C1057">
        <f>date(year(B1057),month(B1057),day(B1057))</f>
        <v>40769</v>
      </c>
      <c s="17" r="D1057">
        <f>hour(B1057)</f>
        <v>4</v>
      </c>
      <c s="28" r="E1057">
        <f>(8-G1057)-M1057</f>
        <v>8</v>
      </c>
      <c s="10" r="F1057">
        <v>8</v>
      </c>
      <c s="21" r="G1057">
        <v>0</v>
      </c>
      <c t="str" s="21" r="H1057">
        <f>concat("AESbid:",(E1057*1000))</f>
        <v>AESbid:8000</v>
      </c>
      <c t="str" s="21" r="I1057">
        <f>concat("NYISOsched:",(F1057*1000))</f>
        <v>NYISOsched:8000</v>
      </c>
      <c t="s" s="21" r="J1057">
        <v>21</v>
      </c>
      <c t="str" s="21" r="K1057">
        <f>concat("Planned:",(M1057*1000))</f>
        <v>Planned:0</v>
      </c>
      <c t="str" s="5" r="L1057">
        <f>concat("Settled:",(O1057*1000))</f>
        <v>Settled:7991.7</v>
      </c>
      <c s="21" r="M1057">
        <v>0</v>
      </c>
      <c s="3" r="N1057"/>
      <c s="10" r="O1057">
        <v>7.9917</v>
      </c>
      <c s="13" r="P1057">
        <v>-0.67</v>
      </c>
      <c s="13" r="Q1057">
        <v>-23.29</v>
      </c>
      <c s="13" r="R1057">
        <v>94.84</v>
      </c>
      <c s="13" r="S1057">
        <v>0.02</v>
      </c>
      <c s="11" r="T1057">
        <f>IF((O1057=0),(W1057*8),((R1057/O1057)*8))</f>
        <v>94.9384986923934</v>
      </c>
      <c s="11" r="U1057">
        <f>IF((T1057=0),0,(R1057/T1057))</f>
        <v>0.9989625</v>
      </c>
      <c s="4" r="V1057"/>
      <c s="13" r="W1057">
        <v>8</v>
      </c>
      <c s="24" r="X1057">
        <v>0.086</v>
      </c>
    </row>
    <row r="1058">
      <c s="16" r="A1058">
        <v>40769</v>
      </c>
      <c s="6" r="B1058">
        <f>A1058+time(5,0,0)</f>
        <v>40769.2083333333</v>
      </c>
      <c s="19" r="C1058">
        <f>date(year(B1058),month(B1058),day(B1058))</f>
        <v>40769</v>
      </c>
      <c s="17" r="D1058">
        <f>hour(B1058)</f>
        <v>5</v>
      </c>
      <c s="28" r="E1058">
        <f>(8-G1058)-M1058</f>
        <v>8</v>
      </c>
      <c s="10" r="F1058">
        <v>8</v>
      </c>
      <c s="21" r="G1058">
        <v>0</v>
      </c>
      <c t="str" s="21" r="H1058">
        <f>concat("AESbid:",(E1058*1000))</f>
        <v>AESbid:8000</v>
      </c>
      <c t="str" s="21" r="I1058">
        <f>concat("NYISOsched:",(F1058*1000))</f>
        <v>NYISOsched:8000</v>
      </c>
      <c t="s" s="21" r="J1058">
        <v>21</v>
      </c>
      <c t="str" s="21" r="K1058">
        <f>concat("Planned:",(M1058*1000))</f>
        <v>Planned:0</v>
      </c>
      <c t="str" s="5" r="L1058">
        <f>concat("Settled:",(O1058*1000))</f>
        <v>Settled:8000</v>
      </c>
      <c s="21" r="M1058">
        <v>0</v>
      </c>
      <c s="3" r="N1058"/>
      <c s="10" r="O1058">
        <v>8</v>
      </c>
      <c s="13" r="P1058">
        <v>-0.602</v>
      </c>
      <c s="13" r="Q1058">
        <v>-21.62</v>
      </c>
      <c s="13" r="R1058">
        <v>45.81</v>
      </c>
      <c s="13" r="S1058">
        <v>0.05</v>
      </c>
      <c s="11" r="T1058">
        <f>IF((O1058=0),(W1058*8),((R1058/O1058)*8))</f>
        <v>45.81</v>
      </c>
      <c s="11" r="U1058">
        <f>IF((T1058=0),0,(R1058/T1058))</f>
        <v>1</v>
      </c>
      <c s="4" r="V1058"/>
      <c s="13" r="W1058">
        <v>5.75</v>
      </c>
      <c s="24" r="X1058">
        <v>0.286</v>
      </c>
    </row>
    <row r="1059">
      <c s="16" r="A1059">
        <v>40769.0416666667</v>
      </c>
      <c s="6" r="B1059">
        <f>A1059+time(5,0,0)</f>
        <v>40769.25</v>
      </c>
      <c s="19" r="C1059">
        <f>date(year(B1059),month(B1059),day(B1059))</f>
        <v>40769</v>
      </c>
      <c s="17" r="D1059">
        <f>hour(B1059)</f>
        <v>6</v>
      </c>
      <c s="28" r="E1059">
        <f>(8-G1059)-M1059</f>
        <v>8</v>
      </c>
      <c s="10" r="F1059">
        <v>8</v>
      </c>
      <c s="21" r="G1059">
        <v>0</v>
      </c>
      <c t="str" s="21" r="H1059">
        <f>concat("AESbid:",(E1059*1000))</f>
        <v>AESbid:8000</v>
      </c>
      <c t="str" s="21" r="I1059">
        <f>concat("NYISOsched:",(F1059*1000))</f>
        <v>NYISOsched:8000</v>
      </c>
      <c t="s" s="21" r="J1059">
        <v>21</v>
      </c>
      <c t="str" s="21" r="K1059">
        <f>concat("Planned:",(M1059*1000))</f>
        <v>Planned:0</v>
      </c>
      <c t="str" s="5" r="L1059">
        <f>concat("Settled:",(O1059*1000))</f>
        <v>Settled:8000</v>
      </c>
      <c s="21" r="M1059">
        <v>0</v>
      </c>
      <c s="3" r="N1059"/>
      <c s="10" r="O1059">
        <v>8</v>
      </c>
      <c s="13" r="P1059">
        <v>-0.312</v>
      </c>
      <c s="13" r="Q1059">
        <v>-9.67</v>
      </c>
      <c s="13" r="R1059">
        <v>46</v>
      </c>
      <c s="13" r="S1059">
        <v>0.05</v>
      </c>
      <c s="11" r="T1059">
        <f>IF((O1059=0),(W1059*8),((R1059/O1059)*8))</f>
        <v>46</v>
      </c>
      <c s="11" r="U1059">
        <f>IF((T1059=0),0,(R1059/T1059))</f>
        <v>1</v>
      </c>
      <c s="4" r="V1059"/>
      <c s="13" r="W1059">
        <v>5.75</v>
      </c>
      <c s="24" r="X1059">
        <v>0.29</v>
      </c>
    </row>
    <row r="1060">
      <c s="16" r="A1060">
        <v>40769.0833333333</v>
      </c>
      <c s="6" r="B1060">
        <f>A1060+time(5,0,0)</f>
        <v>40769.2916666667</v>
      </c>
      <c s="19" r="C1060">
        <f>date(year(B1060),month(B1060),day(B1060))</f>
        <v>40769</v>
      </c>
      <c s="17" r="D1060">
        <f>hour(B1060)</f>
        <v>7</v>
      </c>
      <c s="28" r="E1060">
        <f>(8-G1060)-M1060</f>
        <v>8</v>
      </c>
      <c s="10" r="F1060">
        <v>8</v>
      </c>
      <c s="21" r="G1060">
        <v>0</v>
      </c>
      <c t="str" s="21" r="H1060">
        <f>concat("AESbid:",(E1060*1000))</f>
        <v>AESbid:8000</v>
      </c>
      <c t="str" s="21" r="I1060">
        <f>concat("NYISOsched:",(F1060*1000))</f>
        <v>NYISOsched:8000</v>
      </c>
      <c t="s" s="21" r="J1060">
        <v>21</v>
      </c>
      <c t="str" s="21" r="K1060">
        <f>concat("Planned:",(M1060*1000))</f>
        <v>Planned:0</v>
      </c>
      <c t="str" s="5" r="L1060">
        <f>concat("Settled:",(O1060*1000))</f>
        <v>Settled:8000</v>
      </c>
      <c s="21" r="M1060">
        <v>0</v>
      </c>
      <c s="3" r="N1060"/>
      <c s="10" r="O1060">
        <v>8</v>
      </c>
      <c s="13" r="P1060">
        <v>-0.298</v>
      </c>
      <c s="13" r="Q1060">
        <v>-5.36</v>
      </c>
      <c s="13" r="R1060">
        <v>46</v>
      </c>
      <c s="13" r="S1060">
        <v>0.06</v>
      </c>
      <c s="11" r="T1060">
        <f>IF((O1060=0),(W1060*8),((R1060/O1060)*8))</f>
        <v>46</v>
      </c>
      <c s="11" r="U1060">
        <f>IF((T1060=0),0,(R1060/T1060))</f>
        <v>1</v>
      </c>
      <c s="4" r="V1060"/>
      <c s="13" r="W1060">
        <v>5.75</v>
      </c>
      <c s="24" r="X1060">
        <v>0.336</v>
      </c>
    </row>
    <row r="1061">
      <c s="16" r="A1061">
        <v>40769.125</v>
      </c>
      <c s="6" r="B1061">
        <f>A1061+time(5,0,0)</f>
        <v>40769.3333333333</v>
      </c>
      <c s="19" r="C1061">
        <f>date(year(B1061),month(B1061),day(B1061))</f>
        <v>40769</v>
      </c>
      <c s="17" r="D1061">
        <f>hour(B1061)</f>
        <v>8</v>
      </c>
      <c s="28" r="E1061">
        <f>(8-G1061)-M1061</f>
        <v>8</v>
      </c>
      <c s="10" r="F1061">
        <v>8</v>
      </c>
      <c s="21" r="G1061">
        <v>0</v>
      </c>
      <c t="str" s="21" r="H1061">
        <f>concat("AESbid:",(E1061*1000))</f>
        <v>AESbid:8000</v>
      </c>
      <c t="str" s="21" r="I1061">
        <f>concat("NYISOsched:",(F1061*1000))</f>
        <v>NYISOsched:8000</v>
      </c>
      <c t="s" s="21" r="J1061">
        <v>21</v>
      </c>
      <c t="str" s="21" r="K1061">
        <f>concat("Planned:",(M1061*1000))</f>
        <v>Planned:0</v>
      </c>
      <c t="str" s="5" r="L1061">
        <f>concat("Settled:",(O1061*1000))</f>
        <v>Settled:8000</v>
      </c>
      <c s="21" r="M1061">
        <v>0</v>
      </c>
      <c s="3" r="N1061"/>
      <c s="10" r="O1061">
        <v>8</v>
      </c>
      <c s="13" r="P1061">
        <v>0.123</v>
      </c>
      <c s="13" r="Q1061">
        <v>3.51</v>
      </c>
      <c s="13" r="R1061">
        <v>67.39</v>
      </c>
      <c s="13" r="S1061">
        <v>0.12</v>
      </c>
      <c s="11" r="T1061">
        <f>IF((O1061=0),(W1061*8),((R1061/O1061)*8))</f>
        <v>67.39</v>
      </c>
      <c s="11" r="U1061">
        <f>IF((T1061=0),0,(R1061/T1061))</f>
        <v>1</v>
      </c>
      <c s="4" r="V1061"/>
      <c s="13" r="W1061">
        <v>5.88</v>
      </c>
      <c s="24" r="X1061">
        <v>0.665</v>
      </c>
    </row>
    <row r="1062">
      <c s="16" r="A1062">
        <v>40769.1666666667</v>
      </c>
      <c s="6" r="B1062">
        <f>A1062+time(5,0,0)</f>
        <v>40769.375</v>
      </c>
      <c s="19" r="C1062">
        <f>date(year(B1062),month(B1062),day(B1062))</f>
        <v>40769</v>
      </c>
      <c s="17" r="D1062">
        <f>hour(B1062)</f>
        <v>9</v>
      </c>
      <c s="28" r="E1062">
        <f>(8-G1062)-M1062</f>
        <v>8</v>
      </c>
      <c s="10" r="F1062">
        <v>8</v>
      </c>
      <c s="21" r="G1062">
        <v>0</v>
      </c>
      <c t="str" s="21" r="H1062">
        <f>concat("AESbid:",(E1062*1000))</f>
        <v>AESbid:8000</v>
      </c>
      <c t="str" s="21" r="I1062">
        <f>concat("NYISOsched:",(F1062*1000))</f>
        <v>NYISOsched:8000</v>
      </c>
      <c t="s" s="21" r="J1062">
        <v>21</v>
      </c>
      <c t="str" s="21" r="K1062">
        <f>concat("Planned:",(M1062*1000))</f>
        <v>Planned:0</v>
      </c>
      <c t="str" s="5" r="L1062">
        <f>concat("Settled:",(O1062*1000))</f>
        <v>Settled:8000</v>
      </c>
      <c s="21" r="M1062">
        <v>0</v>
      </c>
      <c s="3" r="N1062"/>
      <c s="10" r="O1062">
        <v>8</v>
      </c>
      <c s="13" r="P1062">
        <v>-0.264</v>
      </c>
      <c s="13" r="Q1062">
        <v>-4.55</v>
      </c>
      <c s="13" r="R1062">
        <v>186.27</v>
      </c>
      <c s="13" r="S1062">
        <v>0.07</v>
      </c>
      <c s="11" r="T1062">
        <f>IF((O1062=0),(W1062*8),((R1062/O1062)*8))</f>
        <v>186.27</v>
      </c>
      <c s="11" r="U1062">
        <f>IF((T1062=0),0,(R1062/T1062))</f>
        <v>1</v>
      </c>
      <c s="4" r="V1062"/>
      <c s="13" r="W1062">
        <v>13.43</v>
      </c>
      <c s="24" r="X1062">
        <v>0.418</v>
      </c>
    </row>
    <row r="1063">
      <c s="16" r="A1063">
        <v>40769.2083333333</v>
      </c>
      <c s="6" r="B1063">
        <f>A1063+time(5,0,0)</f>
        <v>40769.4166666667</v>
      </c>
      <c s="19" r="C1063">
        <f>date(year(B1063),month(B1063),day(B1063))</f>
        <v>40769</v>
      </c>
      <c s="17" r="D1063">
        <f>hour(B1063)</f>
        <v>10</v>
      </c>
      <c s="28" r="E1063">
        <f>(8-G1063)-M1063</f>
        <v>8</v>
      </c>
      <c s="10" r="F1063">
        <v>8</v>
      </c>
      <c s="21" r="G1063">
        <v>0</v>
      </c>
      <c t="str" s="21" r="H1063">
        <f>concat("AESbid:",(E1063*1000))</f>
        <v>AESbid:8000</v>
      </c>
      <c t="str" s="21" r="I1063">
        <f>concat("NYISOsched:",(F1063*1000))</f>
        <v>NYISOsched:8000</v>
      </c>
      <c t="s" s="21" r="J1063">
        <v>21</v>
      </c>
      <c t="str" s="21" r="K1063">
        <f>concat("Planned:",(M1063*1000))</f>
        <v>Planned:0</v>
      </c>
      <c t="str" s="5" r="L1063">
        <f>concat("Settled:",(O1063*1000))</f>
        <v>Settled:7991.7</v>
      </c>
      <c s="21" r="M1063">
        <v>0</v>
      </c>
      <c s="3" r="N1063"/>
      <c s="10" r="O1063">
        <v>7.9917</v>
      </c>
      <c s="13" r="P1063">
        <v>-0.449</v>
      </c>
      <c s="13" r="Q1063">
        <v>-12.7</v>
      </c>
      <c s="13" r="R1063">
        <v>109.85</v>
      </c>
      <c s="13" r="S1063">
        <v>0.1</v>
      </c>
      <c s="11" r="T1063">
        <f>IF((O1063=0),(W1063*8),((R1063/O1063)*8))</f>
        <v>109.964087741031</v>
      </c>
      <c s="11" r="U1063">
        <f>IF((T1063=0),0,(R1063/T1063))</f>
        <v>0.9989625</v>
      </c>
      <c s="4" r="V1063"/>
      <c s="13" r="W1063">
        <v>13.93</v>
      </c>
      <c s="24" r="X1063">
        <v>0.576</v>
      </c>
    </row>
    <row r="1064">
      <c s="16" r="A1064">
        <v>40769.25</v>
      </c>
      <c s="6" r="B1064">
        <f>A1064+time(5,0,0)</f>
        <v>40769.4583333333</v>
      </c>
      <c s="19" r="C1064">
        <f>date(year(B1064),month(B1064),day(B1064))</f>
        <v>40769</v>
      </c>
      <c s="17" r="D1064">
        <f>hour(B1064)</f>
        <v>11</v>
      </c>
      <c s="28" r="E1064">
        <f>(8-G1064)-M1064</f>
        <v>8</v>
      </c>
      <c s="10" r="F1064">
        <v>8</v>
      </c>
      <c s="21" r="G1064">
        <v>0</v>
      </c>
      <c t="str" s="21" r="H1064">
        <f>concat("AESbid:",(E1064*1000))</f>
        <v>AESbid:8000</v>
      </c>
      <c t="str" s="21" r="I1064">
        <f>concat("NYISOsched:",(F1064*1000))</f>
        <v>NYISOsched:8000</v>
      </c>
      <c t="s" s="21" r="J1064">
        <v>21</v>
      </c>
      <c t="str" s="21" r="K1064">
        <f>concat("Planned:",(M1064*1000))</f>
        <v>Planned:0</v>
      </c>
      <c t="str" s="5" r="L1064">
        <f>concat("Settled:",(O1064*1000))</f>
        <v>Settled:8000</v>
      </c>
      <c s="21" r="M1064">
        <v>0</v>
      </c>
      <c s="3" r="N1064"/>
      <c s="10" r="O1064">
        <v>8</v>
      </c>
      <c s="13" r="P1064">
        <v>-0.639</v>
      </c>
      <c s="13" r="Q1064">
        <v>-5.78</v>
      </c>
      <c s="13" r="R1064">
        <v>240.2</v>
      </c>
      <c s="13" r="S1064">
        <v>0.07</v>
      </c>
      <c s="11" r="T1064">
        <f>IF((O1064=0),(W1064*8),((R1064/O1064)*8))</f>
        <v>240.2</v>
      </c>
      <c s="11" r="U1064">
        <f>IF((T1064=0),0,(R1064/T1064))</f>
        <v>1</v>
      </c>
      <c s="4" r="V1064"/>
      <c s="13" r="W1064">
        <v>14.73</v>
      </c>
      <c s="24" r="X1064">
        <v>0.427</v>
      </c>
    </row>
    <row r="1065">
      <c s="16" r="A1065">
        <v>40769.2916666667</v>
      </c>
      <c s="6" r="B1065">
        <f>A1065+time(5,0,0)</f>
        <v>40769.5</v>
      </c>
      <c s="19" r="C1065">
        <f>date(year(B1065),month(B1065),day(B1065))</f>
        <v>40769</v>
      </c>
      <c s="17" r="D1065">
        <f>hour(B1065)</f>
        <v>12</v>
      </c>
      <c s="28" r="E1065">
        <f>(8-G1065)-M1065</f>
        <v>8</v>
      </c>
      <c s="10" r="F1065">
        <v>8</v>
      </c>
      <c s="21" r="G1065">
        <v>0</v>
      </c>
      <c t="str" s="21" r="H1065">
        <f>concat("AESbid:",(E1065*1000))</f>
        <v>AESbid:8000</v>
      </c>
      <c t="str" s="21" r="I1065">
        <f>concat("NYISOsched:",(F1065*1000))</f>
        <v>NYISOsched:8000</v>
      </c>
      <c t="s" s="21" r="J1065">
        <v>21</v>
      </c>
      <c t="str" s="21" r="K1065">
        <f>concat("Planned:",(M1065*1000))</f>
        <v>Planned:0</v>
      </c>
      <c t="str" s="5" r="L1065">
        <f>concat("Settled:",(O1065*1000))</f>
        <v>Settled:7983.3</v>
      </c>
      <c s="21" r="M1065">
        <v>0</v>
      </c>
      <c s="3" r="N1065"/>
      <c s="10" r="O1065">
        <v>7.9833</v>
      </c>
      <c s="13" r="P1065">
        <v>0.135</v>
      </c>
      <c s="13" r="Q1065">
        <v>0.78</v>
      </c>
      <c s="13" r="R1065">
        <v>269.38</v>
      </c>
      <c s="13" r="S1065">
        <v>0.12</v>
      </c>
      <c s="11" r="T1065">
        <f>IF((O1065=0),(W1065*8),((R1065/O1065)*8))</f>
        <v>269.943507071011</v>
      </c>
      <c s="11" r="U1065">
        <f>IF((T1065=0),0,(R1065/T1065))</f>
        <v>0.9979125</v>
      </c>
      <c s="4" r="V1065"/>
      <c s="13" r="W1065">
        <v>14.27</v>
      </c>
      <c s="24" r="X1065">
        <v>0.677</v>
      </c>
    </row>
    <row r="1066">
      <c s="16" r="A1066">
        <v>40769.3333333333</v>
      </c>
      <c s="6" r="B1066">
        <f>A1066+time(5,0,0)</f>
        <v>40769.5416666667</v>
      </c>
      <c s="19" r="C1066">
        <f>date(year(B1066),month(B1066),day(B1066))</f>
        <v>40769</v>
      </c>
      <c s="17" r="D1066">
        <f>hour(B1066)</f>
        <v>13</v>
      </c>
      <c s="28" r="E1066">
        <f>(8-G1066)-M1066</f>
        <v>8</v>
      </c>
      <c s="10" r="F1066">
        <v>8</v>
      </c>
      <c s="21" r="G1066">
        <v>0</v>
      </c>
      <c t="str" s="21" r="H1066">
        <f>concat("AESbid:",(E1066*1000))</f>
        <v>AESbid:8000</v>
      </c>
      <c t="str" s="21" r="I1066">
        <f>concat("NYISOsched:",(F1066*1000))</f>
        <v>NYISOsched:8000</v>
      </c>
      <c t="s" s="21" r="J1066">
        <v>21</v>
      </c>
      <c t="str" s="21" r="K1066">
        <f>concat("Planned:",(M1066*1000))</f>
        <v>Planned:0</v>
      </c>
      <c t="str" s="5" r="L1066">
        <f>concat("Settled:",(O1066*1000))</f>
        <v>Settled:7966.700000000001</v>
      </c>
      <c s="21" r="M1066">
        <v>0</v>
      </c>
      <c s="3" r="N1066"/>
      <c s="10" r="O1066">
        <v>7.9667</v>
      </c>
      <c s="13" r="P1066">
        <v>-0.151</v>
      </c>
      <c s="13" r="Q1066">
        <v>-4.01</v>
      </c>
      <c s="13" r="R1066">
        <v>144.16</v>
      </c>
      <c s="13" r="S1066">
        <v>0.14</v>
      </c>
      <c s="11" r="T1066">
        <f>IF((O1066=0),(W1066*8),((R1066/O1066)*8))</f>
        <v>144.762574215171</v>
      </c>
      <c s="11" r="U1066">
        <f>IF((T1066=0),0,(R1066/T1066))</f>
        <v>0.9958375</v>
      </c>
      <c s="4" r="V1066"/>
      <c s="13" r="W1066">
        <v>10.47</v>
      </c>
      <c s="24" r="X1066">
        <v>0.797</v>
      </c>
    </row>
    <row r="1067">
      <c s="16" r="A1067">
        <v>40769.375</v>
      </c>
      <c s="6" r="B1067">
        <f>A1067+time(5,0,0)</f>
        <v>40769.5833333333</v>
      </c>
      <c s="19" r="C1067">
        <f>date(year(B1067),month(B1067),day(B1067))</f>
        <v>40769</v>
      </c>
      <c s="17" r="D1067">
        <f>hour(B1067)</f>
        <v>14</v>
      </c>
      <c s="28" r="E1067">
        <f>(8-G1067)-M1067</f>
        <v>8</v>
      </c>
      <c s="10" r="F1067">
        <v>8</v>
      </c>
      <c s="21" r="G1067">
        <v>0</v>
      </c>
      <c t="str" s="21" r="H1067">
        <f>concat("AESbid:",(E1067*1000))</f>
        <v>AESbid:8000</v>
      </c>
      <c t="str" s="21" r="I1067">
        <f>concat("NYISOsched:",(F1067*1000))</f>
        <v>NYISOsched:8000</v>
      </c>
      <c t="s" s="21" r="J1067">
        <v>21</v>
      </c>
      <c t="str" s="21" r="K1067">
        <f>concat("Planned:",(M1067*1000))</f>
        <v>Planned:0</v>
      </c>
      <c t="str" s="5" r="L1067">
        <f>concat("Settled:",(O1067*1000))</f>
        <v>Settled:7991.7</v>
      </c>
      <c s="21" r="M1067">
        <v>0</v>
      </c>
      <c s="3" r="N1067"/>
      <c s="10" r="O1067">
        <v>7.9917</v>
      </c>
      <c s="13" r="P1067">
        <v>-0.912</v>
      </c>
      <c s="13" r="Q1067">
        <v>-32.36</v>
      </c>
      <c s="13" r="R1067">
        <v>52.37</v>
      </c>
      <c s="13" r="S1067">
        <v>0.02</v>
      </c>
      <c s="11" r="T1067">
        <f>IF((O1067=0),(W1067*8),((R1067/O1067)*8))</f>
        <v>52.4243903049414</v>
      </c>
      <c s="11" r="U1067">
        <f>IF((T1067=0),0,(R1067/T1067))</f>
        <v>0.9989625</v>
      </c>
      <c s="4" r="V1067"/>
      <c s="13" r="W1067">
        <v>6</v>
      </c>
      <c s="24" r="X1067">
        <v>0.132</v>
      </c>
    </row>
    <row r="1068">
      <c s="16" r="A1068">
        <v>40769.4166666667</v>
      </c>
      <c s="6" r="B1068">
        <f>A1068+time(5,0,0)</f>
        <v>40769.625</v>
      </c>
      <c s="19" r="C1068">
        <f>date(year(B1068),month(B1068),day(B1068))</f>
        <v>40769</v>
      </c>
      <c s="17" r="D1068">
        <f>hour(B1068)</f>
        <v>15</v>
      </c>
      <c s="28" r="E1068">
        <f>(8-G1068)-M1068</f>
        <v>8</v>
      </c>
      <c s="10" r="F1068">
        <v>8</v>
      </c>
      <c s="21" r="G1068">
        <v>0</v>
      </c>
      <c t="str" s="21" r="H1068">
        <f>concat("AESbid:",(E1068*1000))</f>
        <v>AESbid:8000</v>
      </c>
      <c t="str" s="21" r="I1068">
        <f>concat("NYISOsched:",(F1068*1000))</f>
        <v>NYISOsched:8000</v>
      </c>
      <c t="s" s="21" r="J1068">
        <v>21</v>
      </c>
      <c t="str" s="21" r="K1068">
        <f>concat("Planned:",(M1068*1000))</f>
        <v>Planned:0</v>
      </c>
      <c t="str" s="5" r="L1068">
        <f>concat("Settled:",(O1068*1000))</f>
        <v>Settled:8000</v>
      </c>
      <c s="21" r="M1068">
        <v>0</v>
      </c>
      <c s="3" r="N1068"/>
      <c s="10" r="O1068">
        <v>8</v>
      </c>
      <c s="13" r="P1068">
        <v>-0.111</v>
      </c>
      <c s="13" r="Q1068">
        <v>-3.98</v>
      </c>
      <c s="13" r="R1068">
        <v>88</v>
      </c>
      <c s="13" r="S1068">
        <v>0.08</v>
      </c>
      <c s="11" r="T1068">
        <f>IF((O1068=0),(W1068*8),((R1068/O1068)*8))</f>
        <v>88</v>
      </c>
      <c s="11" r="U1068">
        <f>IF((T1068=0),0,(R1068/T1068))</f>
        <v>1</v>
      </c>
      <c s="4" r="V1068"/>
      <c s="13" r="W1068">
        <v>11</v>
      </c>
      <c s="24" r="X1068">
        <v>0.446</v>
      </c>
    </row>
    <row r="1069">
      <c s="16" r="A1069">
        <v>40769.4583333333</v>
      </c>
      <c s="6" r="B1069">
        <f>A1069+time(5,0,0)</f>
        <v>40769.6666666667</v>
      </c>
      <c s="19" r="C1069">
        <f>date(year(B1069),month(B1069),day(B1069))</f>
        <v>40769</v>
      </c>
      <c s="17" r="D1069">
        <f>hour(B1069)</f>
        <v>16</v>
      </c>
      <c s="28" r="E1069">
        <f>(8-G1069)-M1069</f>
        <v>8</v>
      </c>
      <c s="10" r="F1069">
        <v>8</v>
      </c>
      <c s="21" r="G1069">
        <v>0</v>
      </c>
      <c t="str" s="21" r="H1069">
        <f>concat("AESbid:",(E1069*1000))</f>
        <v>AESbid:8000</v>
      </c>
      <c t="str" s="21" r="I1069">
        <f>concat("NYISOsched:",(F1069*1000))</f>
        <v>NYISOsched:8000</v>
      </c>
      <c t="s" s="21" r="J1069">
        <v>21</v>
      </c>
      <c t="str" s="21" r="K1069">
        <f>concat("Planned:",(M1069*1000))</f>
        <v>Planned:0</v>
      </c>
      <c t="str" s="5" r="L1069">
        <f>concat("Settled:",(O1069*1000))</f>
        <v>Settled:8000</v>
      </c>
      <c s="21" r="M1069">
        <v>0</v>
      </c>
      <c s="3" r="N1069"/>
      <c s="10" r="O1069">
        <v>8</v>
      </c>
      <c s="13" r="P1069">
        <v>-0.475</v>
      </c>
      <c s="13" r="Q1069">
        <v>-16.91</v>
      </c>
      <c s="13" r="R1069">
        <v>88</v>
      </c>
      <c s="13" r="S1069">
        <v>0.05</v>
      </c>
      <c s="11" r="T1069">
        <f>IF((O1069=0),(W1069*8),((R1069/O1069)*8))</f>
        <v>88</v>
      </c>
      <c s="11" r="U1069">
        <f>IF((T1069=0),0,(R1069/T1069))</f>
        <v>1</v>
      </c>
      <c s="4" r="V1069"/>
      <c s="13" r="W1069">
        <v>11</v>
      </c>
      <c s="24" r="X1069">
        <v>0.271</v>
      </c>
    </row>
    <row r="1070">
      <c s="16" r="A1070">
        <v>40769.5</v>
      </c>
      <c s="6" r="B1070">
        <f>A1070+time(5,0,0)</f>
        <v>40769.7083333333</v>
      </c>
      <c s="19" r="C1070">
        <f>date(year(B1070),month(B1070),day(B1070))</f>
        <v>40769</v>
      </c>
      <c s="17" r="D1070">
        <f>hour(B1070)</f>
        <v>17</v>
      </c>
      <c s="28" r="E1070">
        <f>(8-G1070)-M1070</f>
        <v>8</v>
      </c>
      <c s="10" r="F1070">
        <v>8</v>
      </c>
      <c s="21" r="G1070">
        <v>0</v>
      </c>
      <c t="str" s="21" r="H1070">
        <f>concat("AESbid:",(E1070*1000))</f>
        <v>AESbid:8000</v>
      </c>
      <c t="str" s="21" r="I1070">
        <f>concat("NYISOsched:",(F1070*1000))</f>
        <v>NYISOsched:8000</v>
      </c>
      <c t="s" s="21" r="J1070">
        <v>21</v>
      </c>
      <c t="str" s="21" r="K1070">
        <f>concat("Planned:",(M1070*1000))</f>
        <v>Planned:0</v>
      </c>
      <c t="str" s="5" r="L1070">
        <f>concat("Settled:",(O1070*1000))</f>
        <v>Settled:8000</v>
      </c>
      <c s="21" r="M1070">
        <v>0</v>
      </c>
      <c s="3" r="N1070"/>
      <c s="10" r="O1070">
        <v>8</v>
      </c>
      <c s="13" r="P1070">
        <v>-0.068</v>
      </c>
      <c s="13" r="Q1070">
        <v>-2.18</v>
      </c>
      <c s="13" r="R1070">
        <v>88</v>
      </c>
      <c s="13" r="S1070">
        <v>0.04</v>
      </c>
      <c s="11" r="T1070">
        <f>IF((O1070=0),(W1070*8),((R1070/O1070)*8))</f>
        <v>88</v>
      </c>
      <c s="11" r="U1070">
        <f>IF((T1070=0),0,(R1070/T1070))</f>
        <v>1</v>
      </c>
      <c s="4" r="V1070"/>
      <c s="13" r="W1070">
        <v>11</v>
      </c>
      <c s="24" r="X1070">
        <v>0.218</v>
      </c>
    </row>
    <row r="1071">
      <c s="16" r="A1071">
        <v>40769.5416666667</v>
      </c>
      <c s="6" r="B1071">
        <f>A1071+time(5,0,0)</f>
        <v>40769.75</v>
      </c>
      <c s="19" r="C1071">
        <f>date(year(B1071),month(B1071),day(B1071))</f>
        <v>40769</v>
      </c>
      <c s="17" r="D1071">
        <f>hour(B1071)</f>
        <v>18</v>
      </c>
      <c s="28" r="E1071">
        <f>(8-G1071)-M1071</f>
        <v>8</v>
      </c>
      <c s="10" r="F1071">
        <v>8</v>
      </c>
      <c s="21" r="G1071">
        <v>0</v>
      </c>
      <c t="str" s="21" r="H1071">
        <f>concat("AESbid:",(E1071*1000))</f>
        <v>AESbid:8000</v>
      </c>
      <c t="str" s="21" r="I1071">
        <f>concat("NYISOsched:",(F1071*1000))</f>
        <v>NYISOsched:8000</v>
      </c>
      <c t="s" s="21" r="J1071">
        <v>21</v>
      </c>
      <c t="str" s="21" r="K1071">
        <f>concat("Planned:",(M1071*1000))</f>
        <v>Planned:0</v>
      </c>
      <c t="str" s="5" r="L1071">
        <f>concat("Settled:",(O1071*1000))</f>
        <v>Settled:8000</v>
      </c>
      <c s="21" r="M1071">
        <v>0</v>
      </c>
      <c s="3" r="N1071"/>
      <c s="10" r="O1071">
        <v>8</v>
      </c>
      <c s="13" r="P1071">
        <v>-0.464</v>
      </c>
      <c s="13" r="Q1071">
        <v>-12.84</v>
      </c>
      <c s="13" r="R1071">
        <v>88</v>
      </c>
      <c s="13" r="S1071">
        <v>0.04</v>
      </c>
      <c s="11" r="T1071">
        <f>IF((O1071=0),(W1071*8),((R1071/O1071)*8))</f>
        <v>88</v>
      </c>
      <c s="11" r="U1071">
        <f>IF((T1071=0),0,(R1071/T1071))</f>
        <v>1</v>
      </c>
      <c s="4" r="V1071"/>
      <c s="13" r="W1071">
        <v>11</v>
      </c>
      <c s="24" r="X1071">
        <v>0.254</v>
      </c>
    </row>
    <row r="1072">
      <c s="16" r="A1072">
        <v>40769.5833333333</v>
      </c>
      <c s="6" r="B1072">
        <f>A1072+time(5,0,0)</f>
        <v>40769.7916666667</v>
      </c>
      <c s="19" r="C1072">
        <f>date(year(B1072),month(B1072),day(B1072))</f>
        <v>40769</v>
      </c>
      <c s="17" r="D1072">
        <f>hour(B1072)</f>
        <v>19</v>
      </c>
      <c s="28" r="E1072">
        <f>(8-G1072)-M1072</f>
        <v>8</v>
      </c>
      <c s="10" r="F1072">
        <v>8</v>
      </c>
      <c s="21" r="G1072">
        <v>0</v>
      </c>
      <c t="str" s="21" r="H1072">
        <f>concat("AESbid:",(E1072*1000))</f>
        <v>AESbid:8000</v>
      </c>
      <c t="str" s="21" r="I1072">
        <f>concat("NYISOsched:",(F1072*1000))</f>
        <v>NYISOsched:8000</v>
      </c>
      <c t="s" s="21" r="J1072">
        <v>21</v>
      </c>
      <c t="str" s="21" r="K1072">
        <f>concat("Planned:",(M1072*1000))</f>
        <v>Planned:0</v>
      </c>
      <c t="str" s="5" r="L1072">
        <f>concat("Settled:",(O1072*1000))</f>
        <v>Settled:8000</v>
      </c>
      <c s="21" r="M1072">
        <v>0</v>
      </c>
      <c s="3" r="N1072"/>
      <c s="10" r="O1072">
        <v>8</v>
      </c>
      <c s="13" r="P1072">
        <v>0.043</v>
      </c>
      <c s="13" r="Q1072">
        <v>1.15</v>
      </c>
      <c s="13" r="R1072">
        <v>88</v>
      </c>
      <c s="13" r="S1072">
        <v>0.11</v>
      </c>
      <c s="11" r="T1072">
        <f>IF((O1072=0),(W1072*8),((R1072/O1072)*8))</f>
        <v>88</v>
      </c>
      <c s="11" r="U1072">
        <f>IF((T1072=0),0,(R1072/T1072))</f>
        <v>1</v>
      </c>
      <c s="4" r="V1072"/>
      <c s="13" r="W1072">
        <v>11</v>
      </c>
      <c s="24" r="X1072">
        <v>0.612</v>
      </c>
    </row>
    <row r="1073">
      <c s="16" r="A1073">
        <v>40769.625</v>
      </c>
      <c s="6" r="B1073">
        <f>A1073+time(5,0,0)</f>
        <v>40769.8333333333</v>
      </c>
      <c s="19" r="C1073">
        <f>date(year(B1073),month(B1073),day(B1073))</f>
        <v>40769</v>
      </c>
      <c s="17" r="D1073">
        <f>hour(B1073)</f>
        <v>20</v>
      </c>
      <c s="28" r="E1073">
        <f>(8-G1073)-M1073</f>
        <v>8</v>
      </c>
      <c s="10" r="F1073">
        <v>8</v>
      </c>
      <c s="21" r="G1073">
        <v>0</v>
      </c>
      <c t="str" s="21" r="H1073">
        <f>concat("AESbid:",(E1073*1000))</f>
        <v>AESbid:8000</v>
      </c>
      <c t="str" s="21" r="I1073">
        <f>concat("NYISOsched:",(F1073*1000))</f>
        <v>NYISOsched:8000</v>
      </c>
      <c t="s" s="21" r="J1073">
        <v>21</v>
      </c>
      <c t="str" s="21" r="K1073">
        <f>concat("Planned:",(M1073*1000))</f>
        <v>Planned:0</v>
      </c>
      <c t="str" s="5" r="L1073">
        <f>concat("Settled:",(O1073*1000))</f>
        <v>Settled:6453.299999999999</v>
      </c>
      <c s="21" r="M1073">
        <v>0</v>
      </c>
      <c s="3" r="N1073"/>
      <c s="10" r="O1073">
        <v>6.4533</v>
      </c>
      <c s="13" r="P1073">
        <v>-0.048</v>
      </c>
      <c s="13" r="Q1073">
        <v>-1.57</v>
      </c>
      <c s="13" r="R1073">
        <v>70.99</v>
      </c>
      <c s="13" r="S1073">
        <v>0.16</v>
      </c>
      <c s="11" r="T1073">
        <f>IF((O1073=0),(W1073*8),((R1073/O1073)*8))</f>
        <v>88.0045868005516</v>
      </c>
      <c s="11" r="U1073">
        <f>IF((T1073=0),0,(R1073/T1073))</f>
        <v>0.8066625</v>
      </c>
      <c s="4" r="V1073"/>
      <c s="13" r="W1073">
        <v>11</v>
      </c>
      <c s="24" r="X1073">
        <v>0.934</v>
      </c>
    </row>
    <row r="1074">
      <c s="16" r="A1074">
        <v>40769.6666666667</v>
      </c>
      <c s="6" r="B1074">
        <f>A1074+time(5,0,0)</f>
        <v>40769.875</v>
      </c>
      <c s="19" r="C1074">
        <f>date(year(B1074),month(B1074),day(B1074))</f>
        <v>40769</v>
      </c>
      <c s="17" r="D1074">
        <f>hour(B1074)</f>
        <v>21</v>
      </c>
      <c s="28" r="E1074">
        <f>(8-G1074)-M1074</f>
        <v>8</v>
      </c>
      <c s="10" r="F1074">
        <v>8</v>
      </c>
      <c s="21" r="G1074">
        <v>0</v>
      </c>
      <c t="str" s="21" r="H1074">
        <f>concat("AESbid:",(E1074*1000))</f>
        <v>AESbid:8000</v>
      </c>
      <c t="str" s="21" r="I1074">
        <f>concat("NYISOsched:",(F1074*1000))</f>
        <v>NYISOsched:8000</v>
      </c>
      <c t="s" s="21" r="J1074">
        <v>21</v>
      </c>
      <c t="str" s="21" r="K1074">
        <f>concat("Planned:",(M1074*1000))</f>
        <v>Planned:0</v>
      </c>
      <c t="str" s="5" r="L1074">
        <f>concat("Settled:",(O1074*1000))</f>
        <v>Settled:7991.7</v>
      </c>
      <c s="21" r="M1074">
        <v>0</v>
      </c>
      <c s="3" r="N1074"/>
      <c s="10" r="O1074">
        <v>7.9917</v>
      </c>
      <c s="13" r="P1074">
        <v>-0.389</v>
      </c>
      <c s="13" r="Q1074">
        <v>-13.72</v>
      </c>
      <c s="13" r="R1074">
        <v>87.91</v>
      </c>
      <c s="13" r="S1074">
        <v>0.09</v>
      </c>
      <c s="11" r="T1074">
        <f>IF((O1074=0),(W1074*8),((R1074/O1074)*8))</f>
        <v>88.0013013501508</v>
      </c>
      <c s="11" r="U1074">
        <f>IF((T1074=0),0,(R1074/T1074))</f>
        <v>0.9989625</v>
      </c>
      <c s="4" r="V1074"/>
      <c s="13" r="W1074">
        <v>11</v>
      </c>
      <c s="24" r="X1074">
        <v>0.511</v>
      </c>
    </row>
    <row r="1075">
      <c s="16" r="A1075">
        <v>40769.7083333333</v>
      </c>
      <c s="6" r="B1075">
        <f>A1075+time(5,0,0)</f>
        <v>40769.9166666667</v>
      </c>
      <c s="19" r="C1075">
        <f>date(year(B1075),month(B1075),day(B1075))</f>
        <v>40769</v>
      </c>
      <c s="17" r="D1075">
        <f>hour(B1075)</f>
        <v>22</v>
      </c>
      <c s="28" r="E1075">
        <f>(8-G1075)-M1075</f>
        <v>8</v>
      </c>
      <c s="10" r="F1075">
        <v>8</v>
      </c>
      <c s="21" r="G1075">
        <v>0</v>
      </c>
      <c t="str" s="21" r="H1075">
        <f>concat("AESbid:",(E1075*1000))</f>
        <v>AESbid:8000</v>
      </c>
      <c t="str" s="21" r="I1075">
        <f>concat("NYISOsched:",(F1075*1000))</f>
        <v>NYISOsched:8000</v>
      </c>
      <c t="s" s="21" r="J1075">
        <v>21</v>
      </c>
      <c t="str" s="21" r="K1075">
        <f>concat("Planned:",(M1075*1000))</f>
        <v>Planned:0</v>
      </c>
      <c t="str" s="5" r="L1075">
        <f>concat("Settled:",(O1075*1000))</f>
        <v>Settled:8000</v>
      </c>
      <c s="21" r="M1075">
        <v>0</v>
      </c>
      <c s="3" r="N1075"/>
      <c s="10" r="O1075">
        <v>8</v>
      </c>
      <c s="13" r="P1075">
        <v>-0.494</v>
      </c>
      <c s="13" r="Q1075">
        <v>-17.17</v>
      </c>
      <c s="13" r="R1075">
        <v>88</v>
      </c>
      <c s="13" r="S1075">
        <v>0.11</v>
      </c>
      <c s="11" r="T1075">
        <f>IF((O1075=0),(W1075*8),((R1075/O1075)*8))</f>
        <v>88</v>
      </c>
      <c s="11" r="U1075">
        <f>IF((T1075=0),0,(R1075/T1075))</f>
        <v>1</v>
      </c>
      <c s="4" r="V1075"/>
      <c s="13" r="W1075">
        <v>11</v>
      </c>
      <c s="24" r="X1075">
        <v>0.634</v>
      </c>
    </row>
    <row r="1076">
      <c s="16" r="A1076">
        <v>40769.75</v>
      </c>
      <c s="6" r="B1076">
        <f>A1076+time(5,0,0)</f>
        <v>40769.9583333333</v>
      </c>
      <c s="19" r="C1076">
        <f>date(year(B1076),month(B1076),day(B1076))</f>
        <v>40769</v>
      </c>
      <c s="17" r="D1076">
        <f>hour(B1076)</f>
        <v>23</v>
      </c>
      <c s="28" r="E1076">
        <f>(8-G1076)-M1076</f>
        <v>8</v>
      </c>
      <c s="10" r="F1076">
        <v>8</v>
      </c>
      <c s="21" r="G1076">
        <v>0</v>
      </c>
      <c t="str" s="21" r="H1076">
        <f>concat("AESbid:",(E1076*1000))</f>
        <v>AESbid:8000</v>
      </c>
      <c t="str" s="21" r="I1076">
        <f>concat("NYISOsched:",(F1076*1000))</f>
        <v>NYISOsched:8000</v>
      </c>
      <c t="s" s="21" r="J1076">
        <v>21</v>
      </c>
      <c t="str" s="21" r="K1076">
        <f>concat("Planned:",(M1076*1000))</f>
        <v>Planned:0</v>
      </c>
      <c t="str" s="5" r="L1076">
        <f>concat("Settled:",(O1076*1000))</f>
        <v>Settled:8000</v>
      </c>
      <c s="21" r="M1076">
        <v>0</v>
      </c>
      <c s="3" r="N1076"/>
      <c s="10" r="O1076">
        <v>8</v>
      </c>
      <c s="13" r="P1076">
        <v>-0.79</v>
      </c>
      <c s="13" r="Q1076">
        <v>-23.39</v>
      </c>
      <c s="13" r="R1076">
        <v>88</v>
      </c>
      <c s="13" r="S1076">
        <v>0.05</v>
      </c>
      <c s="11" r="T1076">
        <f>IF((O1076=0),(W1076*8),((R1076/O1076)*8))</f>
        <v>88</v>
      </c>
      <c s="11" r="U1076">
        <f>IF((T1076=0),0,(R1076/T1076))</f>
        <v>1</v>
      </c>
      <c s="4" r="V1076"/>
      <c s="13" r="W1076">
        <v>11</v>
      </c>
      <c s="24" r="X1076">
        <v>0.302</v>
      </c>
    </row>
    <row r="1077">
      <c s="16" r="A1077">
        <v>40769.7916666667</v>
      </c>
      <c s="19" r="B1077">
        <f>A1077+time(5,0,0)</f>
        <v>40770</v>
      </c>
      <c s="19" r="C1077">
        <f>date(year(B1077),month(B1077),day(B1077))</f>
        <v>40770</v>
      </c>
      <c s="17" r="D1077">
        <f>hour(B1077)</f>
        <v>0</v>
      </c>
      <c s="28" r="E1077">
        <f>(8-G1077)-M1077</f>
        <v>8</v>
      </c>
      <c s="10" r="F1077">
        <v>8</v>
      </c>
      <c s="21" r="G1077">
        <v>0</v>
      </c>
      <c t="str" s="21" r="H1077">
        <f>concat("AESbid:",(E1077*1000))</f>
        <v>AESbid:8000</v>
      </c>
      <c t="str" s="21" r="I1077">
        <f>concat("NYISOsched:",(F1077*1000))</f>
        <v>NYISOsched:8000</v>
      </c>
      <c t="s" s="21" r="J1077">
        <v>21</v>
      </c>
      <c t="str" s="21" r="K1077">
        <f>concat("Planned:",(M1077*1000))</f>
        <v>Planned:0</v>
      </c>
      <c t="str" s="5" r="L1077">
        <f>concat("Settled:",(O1077*1000))</f>
        <v>Settled:8000</v>
      </c>
      <c s="21" r="M1077">
        <v>0</v>
      </c>
      <c s="3" r="N1077"/>
      <c s="10" r="O1077">
        <v>8</v>
      </c>
      <c s="13" r="P1077">
        <v>0.367</v>
      </c>
      <c s="13" r="Q1077">
        <v>8.9</v>
      </c>
      <c s="13" r="R1077">
        <v>99.35</v>
      </c>
      <c s="13" r="S1077">
        <v>0.13</v>
      </c>
      <c s="11" r="T1077">
        <f>IF((O1077=0),(W1077*8),((R1077/O1077)*8))</f>
        <v>99.35</v>
      </c>
      <c s="11" r="U1077">
        <f>IF((T1077=0),0,(R1077/T1077))</f>
        <v>1</v>
      </c>
      <c s="4" r="V1077"/>
      <c s="13" r="W1077">
        <v>11</v>
      </c>
      <c s="24" r="X1077">
        <v>0.72</v>
      </c>
    </row>
    <row r="1078">
      <c s="16" r="A1078">
        <v>40769.8333333333</v>
      </c>
      <c s="6" r="B1078">
        <f>A1078+time(5,0,0)</f>
        <v>40770.0416666667</v>
      </c>
      <c s="19" r="C1078">
        <f>date(year(B1078),month(B1078),day(B1078))</f>
        <v>40770</v>
      </c>
      <c s="17" r="D1078">
        <f>hour(B1078)</f>
        <v>1</v>
      </c>
      <c s="28" r="E1078">
        <f>(8-G1078)-M1078</f>
        <v>8</v>
      </c>
      <c s="10" r="F1078">
        <v>8</v>
      </c>
      <c s="21" r="G1078">
        <v>0</v>
      </c>
      <c t="str" s="21" r="H1078">
        <f>concat("AESbid:",(E1078*1000))</f>
        <v>AESbid:8000</v>
      </c>
      <c t="str" s="21" r="I1078">
        <f>concat("NYISOsched:",(F1078*1000))</f>
        <v>NYISOsched:8000</v>
      </c>
      <c t="s" s="21" r="J1078">
        <v>21</v>
      </c>
      <c t="str" s="21" r="K1078">
        <f>concat("Planned:",(M1078*1000))</f>
        <v>Planned:0</v>
      </c>
      <c t="str" s="5" r="L1078">
        <f>concat("Settled:",(O1078*1000))</f>
        <v>Settled:7983.3</v>
      </c>
      <c s="21" r="M1078">
        <v>0</v>
      </c>
      <c s="3" r="N1078"/>
      <c s="10" r="O1078">
        <v>7.9833</v>
      </c>
      <c s="13" r="P1078">
        <v>-0.439</v>
      </c>
      <c s="13" r="Q1078">
        <v>-11.99</v>
      </c>
      <c s="13" r="R1078">
        <v>85.82</v>
      </c>
      <c s="13" r="S1078">
        <v>0.06</v>
      </c>
      <c s="11" r="T1078">
        <f>IF((O1078=0),(W1078*8),((R1078/O1078)*8))</f>
        <v>85.9995240063633</v>
      </c>
      <c s="11" r="U1078">
        <f>IF((T1078=0),0,(R1078/T1078))</f>
        <v>0.9979125</v>
      </c>
      <c s="4" r="V1078"/>
      <c s="13" r="W1078">
        <v>11</v>
      </c>
      <c s="24" r="X1078">
        <v>0.336</v>
      </c>
    </row>
    <row r="1079">
      <c s="16" r="A1079">
        <v>40769.875</v>
      </c>
      <c s="6" r="B1079">
        <f>A1079+time(5,0,0)</f>
        <v>40770.0833333333</v>
      </c>
      <c s="19" r="C1079">
        <f>date(year(B1079),month(B1079),day(B1079))</f>
        <v>40770</v>
      </c>
      <c s="17" r="D1079">
        <f>hour(B1079)</f>
        <v>2</v>
      </c>
      <c s="28" r="E1079">
        <f>(8-G1079)-M1079</f>
        <v>8</v>
      </c>
      <c s="10" r="F1079">
        <v>8</v>
      </c>
      <c s="21" r="G1079">
        <v>0</v>
      </c>
      <c t="str" s="21" r="H1079">
        <f>concat("AESbid:",(E1079*1000))</f>
        <v>AESbid:8000</v>
      </c>
      <c t="str" s="21" r="I1079">
        <f>concat("NYISOsched:",(F1079*1000))</f>
        <v>NYISOsched:8000</v>
      </c>
      <c t="s" s="21" r="J1079">
        <v>21</v>
      </c>
      <c t="str" s="21" r="K1079">
        <f>concat("Planned:",(M1079*1000))</f>
        <v>Planned:0</v>
      </c>
      <c t="str" s="5" r="L1079">
        <f>concat("Settled:",(O1079*1000))</f>
        <v>Settled:8000</v>
      </c>
      <c s="21" r="M1079">
        <v>0</v>
      </c>
      <c s="3" r="N1079"/>
      <c s="10" r="O1079">
        <v>8</v>
      </c>
      <c s="13" r="P1079">
        <v>-0.665</v>
      </c>
      <c s="13" r="Q1079">
        <v>-16.95</v>
      </c>
      <c s="13" r="R1079">
        <v>85.45</v>
      </c>
      <c s="13" r="S1079">
        <v>0.07</v>
      </c>
      <c s="11" r="T1079">
        <f>IF((O1079=0),(W1079*8),((R1079/O1079)*8))</f>
        <v>85.45</v>
      </c>
      <c s="11" r="U1079">
        <f>IF((T1079=0),0,(R1079/T1079))</f>
        <v>1</v>
      </c>
      <c s="4" r="V1079"/>
      <c s="13" r="W1079">
        <v>8</v>
      </c>
      <c s="24" r="X1079">
        <v>0.401</v>
      </c>
    </row>
    <row r="1080">
      <c s="16" r="A1080">
        <v>40769.9166666667</v>
      </c>
      <c s="6" r="B1080">
        <f>A1080+time(5,0,0)</f>
        <v>40770.125</v>
      </c>
      <c s="19" r="C1080">
        <f>date(year(B1080),month(B1080),day(B1080))</f>
        <v>40770</v>
      </c>
      <c s="17" r="D1080">
        <f>hour(B1080)</f>
        <v>3</v>
      </c>
      <c s="28" r="E1080">
        <f>(8-G1080)-M1080</f>
        <v>8</v>
      </c>
      <c s="10" r="F1080">
        <v>8</v>
      </c>
      <c s="21" r="G1080">
        <v>0</v>
      </c>
      <c t="str" s="21" r="H1080">
        <f>concat("AESbid:",(E1080*1000))</f>
        <v>AESbid:8000</v>
      </c>
      <c t="str" s="21" r="I1080">
        <f>concat("NYISOsched:",(F1080*1000))</f>
        <v>NYISOsched:8000</v>
      </c>
      <c t="s" s="21" r="J1080">
        <v>21</v>
      </c>
      <c t="str" s="21" r="K1080">
        <f>concat("Planned:",(M1080*1000))</f>
        <v>Planned:0</v>
      </c>
      <c t="str" s="5" r="L1080">
        <f>concat("Settled:",(O1080*1000))</f>
        <v>Settled:8000</v>
      </c>
      <c s="21" r="M1080">
        <v>0</v>
      </c>
      <c s="3" r="N1080"/>
      <c s="10" r="O1080">
        <v>8</v>
      </c>
      <c s="13" r="P1080">
        <v>0.137</v>
      </c>
      <c s="13" r="Q1080">
        <v>2.59</v>
      </c>
      <c s="13" r="R1080">
        <v>64</v>
      </c>
      <c s="13" r="S1080">
        <v>0.13</v>
      </c>
      <c s="11" r="T1080">
        <f>IF((O1080=0),(W1080*8),((R1080/O1080)*8))</f>
        <v>64</v>
      </c>
      <c s="11" r="U1080">
        <f>IF((T1080=0),0,(R1080/T1080))</f>
        <v>1</v>
      </c>
      <c s="4" r="V1080"/>
      <c s="13" r="W1080">
        <v>8</v>
      </c>
      <c s="24" r="X1080">
        <v>0.727</v>
      </c>
    </row>
    <row r="1081">
      <c s="16" r="A1081">
        <v>40769.9583333333</v>
      </c>
      <c s="6" r="B1081">
        <f>A1081+time(5,0,0)</f>
        <v>40770.1666666667</v>
      </c>
      <c s="19" r="C1081">
        <f>date(year(B1081),month(B1081),day(B1081))</f>
        <v>40770</v>
      </c>
      <c s="17" r="D1081">
        <f>hour(B1081)</f>
        <v>4</v>
      </c>
      <c s="28" r="E1081">
        <f>(8-G1081)-M1081</f>
        <v>8</v>
      </c>
      <c s="10" r="F1081">
        <v>8</v>
      </c>
      <c s="21" r="G1081">
        <v>0</v>
      </c>
      <c t="str" s="21" r="H1081">
        <f>concat("AESbid:",(E1081*1000))</f>
        <v>AESbid:8000</v>
      </c>
      <c t="str" s="21" r="I1081">
        <f>concat("NYISOsched:",(F1081*1000))</f>
        <v>NYISOsched:8000</v>
      </c>
      <c t="s" s="21" r="J1081">
        <v>21</v>
      </c>
      <c t="str" s="21" r="K1081">
        <f>concat("Planned:",(M1081*1000))</f>
        <v>Planned:0</v>
      </c>
      <c t="str" s="5" r="L1081">
        <f>concat("Settled:",(O1081*1000))</f>
        <v>Settled:7950</v>
      </c>
      <c s="21" r="M1081">
        <v>0</v>
      </c>
      <c s="3" r="N1081"/>
      <c s="10" r="O1081">
        <v>7.95</v>
      </c>
      <c s="13" r="P1081">
        <v>-0.74</v>
      </c>
      <c s="13" r="Q1081">
        <v>-23.97</v>
      </c>
      <c s="13" r="R1081">
        <v>62.1</v>
      </c>
      <c s="13" r="S1081">
        <v>0.11</v>
      </c>
      <c s="11" r="T1081">
        <f>IF((O1081=0),(W1081*8),((R1081/O1081)*8))</f>
        <v>62.4905660377358</v>
      </c>
      <c s="11" r="U1081">
        <f>IF((T1081=0),0,(R1081/T1081))</f>
        <v>0.99375</v>
      </c>
      <c s="4" r="V1081"/>
      <c s="13" r="W1081">
        <v>8</v>
      </c>
      <c s="24" r="X1081">
        <v>0.638</v>
      </c>
    </row>
    <row r="1082">
      <c s="16" r="A1082">
        <v>40770</v>
      </c>
      <c s="6" r="B1082">
        <f>A1082+time(5,0,0)</f>
        <v>40770.2083333333</v>
      </c>
      <c s="19" r="C1082">
        <f>date(year(B1082),month(B1082),day(B1082))</f>
        <v>40770</v>
      </c>
      <c s="17" r="D1082">
        <f>hour(B1082)</f>
        <v>5</v>
      </c>
      <c s="28" r="E1082">
        <f>(8-G1082)-M1082</f>
        <v>8</v>
      </c>
      <c s="10" r="F1082">
        <v>8</v>
      </c>
      <c s="21" r="G1082">
        <v>0</v>
      </c>
      <c t="str" s="21" r="H1082">
        <f>concat("AESbid:",(E1082*1000))</f>
        <v>AESbid:8000</v>
      </c>
      <c t="str" s="21" r="I1082">
        <f>concat("NYISOsched:",(F1082*1000))</f>
        <v>NYISOsched:8000</v>
      </c>
      <c t="s" s="21" r="J1082">
        <v>21</v>
      </c>
      <c t="str" s="21" r="K1082">
        <f>concat("Planned:",(M1082*1000))</f>
        <v>Planned:0</v>
      </c>
      <c t="str" s="5" r="L1082">
        <f>concat("Settled:",(O1082*1000))</f>
        <v>Settled:7983.3</v>
      </c>
      <c s="21" r="M1082">
        <v>0</v>
      </c>
      <c s="3" r="N1082"/>
      <c s="10" r="O1082">
        <v>7.9833</v>
      </c>
      <c s="13" r="P1082">
        <v>-0.345</v>
      </c>
      <c s="13" r="Q1082">
        <v>-13.06</v>
      </c>
      <c s="13" r="R1082">
        <v>54.39</v>
      </c>
      <c s="13" r="S1082">
        <v>0.09</v>
      </c>
      <c s="11" r="T1082">
        <f>IF((O1082=0),(W1082*8),((R1082/O1082)*8))</f>
        <v>54.5037766337229</v>
      </c>
      <c s="11" r="U1082">
        <f>IF((T1082=0),0,(R1082/T1082))</f>
        <v>0.9979125</v>
      </c>
      <c s="4" r="V1082"/>
      <c s="13" r="W1082">
        <v>7.5</v>
      </c>
      <c s="24" r="X1082">
        <v>0.526</v>
      </c>
    </row>
    <row r="1083">
      <c s="16" r="A1083">
        <v>40770.0416666667</v>
      </c>
      <c s="6" r="B1083">
        <f>A1083+time(5,0,0)</f>
        <v>40770.25</v>
      </c>
      <c s="19" r="C1083">
        <f>date(year(B1083),month(B1083),day(B1083))</f>
        <v>40770</v>
      </c>
      <c s="17" r="D1083">
        <f>hour(B1083)</f>
        <v>6</v>
      </c>
      <c s="28" r="E1083">
        <f>(8-G1083)-M1083</f>
        <v>8</v>
      </c>
      <c s="10" r="F1083">
        <v>8</v>
      </c>
      <c s="21" r="G1083">
        <v>0</v>
      </c>
      <c t="str" s="21" r="H1083">
        <f>concat("AESbid:",(E1083*1000))</f>
        <v>AESbid:8000</v>
      </c>
      <c t="str" s="21" r="I1083">
        <f>concat("NYISOsched:",(F1083*1000))</f>
        <v>NYISOsched:8000</v>
      </c>
      <c t="s" s="21" r="J1083">
        <v>21</v>
      </c>
      <c t="str" s="21" r="K1083">
        <f>concat("Planned:",(M1083*1000))</f>
        <v>Planned:0</v>
      </c>
      <c t="str" s="5" r="L1083">
        <f>concat("Settled:",(O1083*1000))</f>
        <v>Settled:8000</v>
      </c>
      <c s="21" r="M1083">
        <v>0</v>
      </c>
      <c s="3" r="N1083"/>
      <c s="10" r="O1083">
        <v>8</v>
      </c>
      <c s="13" r="P1083">
        <v>-0.278</v>
      </c>
      <c s="13" r="Q1083">
        <v>-9.35</v>
      </c>
      <c s="13" r="R1083">
        <v>46</v>
      </c>
      <c s="13" r="S1083">
        <v>0.1</v>
      </c>
      <c s="11" r="T1083">
        <f>IF((O1083=0),(W1083*8),((R1083/O1083)*8))</f>
        <v>46</v>
      </c>
      <c s="11" r="U1083">
        <f>IF((T1083=0),0,(R1083/T1083))</f>
        <v>1</v>
      </c>
      <c s="4" r="V1083"/>
      <c s="13" r="W1083">
        <v>5.75</v>
      </c>
      <c s="24" r="X1083">
        <v>0.545</v>
      </c>
    </row>
    <row r="1084">
      <c s="16" r="A1084">
        <v>40770.0833333333</v>
      </c>
      <c s="6" r="B1084">
        <f>A1084+time(5,0,0)</f>
        <v>40770.2916666667</v>
      </c>
      <c s="19" r="C1084">
        <f>date(year(B1084),month(B1084),day(B1084))</f>
        <v>40770</v>
      </c>
      <c s="17" r="D1084">
        <f>hour(B1084)</f>
        <v>7</v>
      </c>
      <c s="28" r="E1084">
        <f>(8-G1084)-M1084</f>
        <v>8</v>
      </c>
      <c s="10" r="F1084">
        <v>8</v>
      </c>
      <c s="21" r="G1084">
        <v>0</v>
      </c>
      <c t="str" s="21" r="H1084">
        <f>concat("AESbid:",(E1084*1000))</f>
        <v>AESbid:8000</v>
      </c>
      <c t="str" s="21" r="I1084">
        <f>concat("NYISOsched:",(F1084*1000))</f>
        <v>NYISOsched:8000</v>
      </c>
      <c t="s" s="21" r="J1084">
        <v>21</v>
      </c>
      <c t="str" s="21" r="K1084">
        <f>concat("Planned:",(M1084*1000))</f>
        <v>Planned:0</v>
      </c>
      <c t="str" s="5" r="L1084">
        <f>concat("Settled:",(O1084*1000))</f>
        <v>Settled:8000</v>
      </c>
      <c s="21" r="M1084">
        <v>0</v>
      </c>
      <c s="3" r="N1084"/>
      <c s="10" r="O1084">
        <v>8</v>
      </c>
      <c s="13" r="P1084">
        <v>-0.243</v>
      </c>
      <c s="13" r="Q1084">
        <v>-7.67</v>
      </c>
      <c s="13" r="R1084">
        <v>46</v>
      </c>
      <c s="13" r="S1084">
        <v>0.09</v>
      </c>
      <c s="11" r="T1084">
        <f>IF((O1084=0),(W1084*8),((R1084/O1084)*8))</f>
        <v>46</v>
      </c>
      <c s="11" r="U1084">
        <f>IF((T1084=0),0,(R1084/T1084))</f>
        <v>1</v>
      </c>
      <c s="4" r="V1084"/>
      <c s="13" r="W1084">
        <v>6.3</v>
      </c>
      <c s="24" r="X1084">
        <v>0.487</v>
      </c>
    </row>
    <row r="1085">
      <c s="16" r="A1085">
        <v>40770.125</v>
      </c>
      <c s="6" r="B1085">
        <f>A1085+time(5,0,0)</f>
        <v>40770.3333333333</v>
      </c>
      <c s="19" r="C1085">
        <f>date(year(B1085),month(B1085),day(B1085))</f>
        <v>40770</v>
      </c>
      <c s="17" r="D1085">
        <f>hour(B1085)</f>
        <v>8</v>
      </c>
      <c s="28" r="E1085">
        <f>(8-G1085)-M1085</f>
        <v>8</v>
      </c>
      <c s="10" r="F1085">
        <v>8</v>
      </c>
      <c s="21" r="G1085">
        <v>0</v>
      </c>
      <c t="str" s="21" r="H1085">
        <f>concat("AESbid:",(E1085*1000))</f>
        <v>AESbid:8000</v>
      </c>
      <c t="str" s="21" r="I1085">
        <f>concat("NYISOsched:",(F1085*1000))</f>
        <v>NYISOsched:8000</v>
      </c>
      <c t="s" s="21" r="J1085">
        <v>21</v>
      </c>
      <c t="str" s="21" r="K1085">
        <f>concat("Planned:",(M1085*1000))</f>
        <v>Planned:0</v>
      </c>
      <c t="str" s="5" r="L1085">
        <f>concat("Settled:",(O1085*1000))</f>
        <v>Settled:8000</v>
      </c>
      <c s="21" r="M1085">
        <v>0</v>
      </c>
      <c s="3" r="N1085"/>
      <c s="10" r="O1085">
        <v>8</v>
      </c>
      <c s="13" r="P1085">
        <v>-0.247</v>
      </c>
      <c s="13" r="Q1085">
        <v>-5.47</v>
      </c>
      <c s="13" r="R1085">
        <v>48.79</v>
      </c>
      <c s="13" r="S1085">
        <v>0.09</v>
      </c>
      <c s="11" r="T1085">
        <f>IF((O1085=0),(W1085*8),((R1085/O1085)*8))</f>
        <v>48.79</v>
      </c>
      <c s="11" r="U1085">
        <f>IF((T1085=0),0,(R1085/T1085))</f>
        <v>1</v>
      </c>
      <c s="4" r="V1085"/>
      <c s="13" r="W1085">
        <v>8.4</v>
      </c>
      <c s="24" r="X1085">
        <v>0.54</v>
      </c>
    </row>
    <row r="1086">
      <c s="16" r="A1086">
        <v>40770.1666666667</v>
      </c>
      <c s="6" r="B1086">
        <f>A1086+time(5,0,0)</f>
        <v>40770.375</v>
      </c>
      <c s="19" r="C1086">
        <f>date(year(B1086),month(B1086),day(B1086))</f>
        <v>40770</v>
      </c>
      <c s="17" r="D1086">
        <f>hour(B1086)</f>
        <v>9</v>
      </c>
      <c s="28" r="E1086">
        <f>(8-G1086)-M1086</f>
        <v>8</v>
      </c>
      <c s="10" r="F1086">
        <v>8</v>
      </c>
      <c s="21" r="G1086">
        <v>0</v>
      </c>
      <c t="str" s="21" r="H1086">
        <f>concat("AESbid:",(E1086*1000))</f>
        <v>AESbid:8000</v>
      </c>
      <c t="str" s="21" r="I1086">
        <f>concat("NYISOsched:",(F1086*1000))</f>
        <v>NYISOsched:8000</v>
      </c>
      <c t="s" s="21" r="J1086">
        <v>21</v>
      </c>
      <c t="str" s="21" r="K1086">
        <f>concat("Planned:",(M1086*1000))</f>
        <v>Planned:0</v>
      </c>
      <c t="str" s="5" r="L1086">
        <f>concat("Settled:",(O1086*1000))</f>
        <v>Settled:8000</v>
      </c>
      <c s="21" r="M1086">
        <v>0</v>
      </c>
      <c s="3" r="N1086"/>
      <c s="10" r="O1086">
        <v>8</v>
      </c>
      <c s="13" r="P1086">
        <v>-0.189</v>
      </c>
      <c s="13" r="Q1086">
        <v>-6.85</v>
      </c>
      <c s="13" r="R1086">
        <v>70.51</v>
      </c>
      <c s="13" r="S1086">
        <v>0.09</v>
      </c>
      <c s="11" r="T1086">
        <f>IF((O1086=0),(W1086*8),((R1086/O1086)*8))</f>
        <v>70.51</v>
      </c>
      <c s="11" r="U1086">
        <f>IF((T1086=0),0,(R1086/T1086))</f>
        <v>1</v>
      </c>
      <c s="4" r="V1086"/>
      <c s="13" r="W1086">
        <v>17.36</v>
      </c>
      <c s="24" r="X1086">
        <v>0.509</v>
      </c>
    </row>
    <row r="1087">
      <c s="16" r="A1087">
        <v>40770.2083333333</v>
      </c>
      <c s="6" r="B1087">
        <f>A1087+time(5,0,0)</f>
        <v>40770.4166666667</v>
      </c>
      <c s="19" r="C1087">
        <f>date(year(B1087),month(B1087),day(B1087))</f>
        <v>40770</v>
      </c>
      <c s="17" r="D1087">
        <f>hour(B1087)</f>
        <v>10</v>
      </c>
      <c s="28" r="E1087">
        <f>(8-G1087)-M1087</f>
        <v>8</v>
      </c>
      <c s="10" r="F1087">
        <v>8</v>
      </c>
      <c s="21" r="G1087">
        <v>0</v>
      </c>
      <c t="str" s="21" r="H1087">
        <f>concat("AESbid:",(E1087*1000))</f>
        <v>AESbid:8000</v>
      </c>
      <c t="str" s="21" r="I1087">
        <f>concat("NYISOsched:",(F1087*1000))</f>
        <v>NYISOsched:8000</v>
      </c>
      <c t="s" s="21" r="J1087">
        <v>21</v>
      </c>
      <c t="str" s="21" r="K1087">
        <f>concat("Planned:",(M1087*1000))</f>
        <v>Planned:0</v>
      </c>
      <c t="str" s="5" r="L1087">
        <f>concat("Settled:",(O1087*1000))</f>
        <v>Settled:8000</v>
      </c>
      <c s="21" r="M1087">
        <v>0</v>
      </c>
      <c s="3" r="N1087"/>
      <c s="10" r="O1087">
        <v>8</v>
      </c>
      <c s="13" r="P1087">
        <v>-0.607</v>
      </c>
      <c s="13" r="Q1087">
        <v>-21.97</v>
      </c>
      <c s="13" r="R1087">
        <v>78.39</v>
      </c>
      <c s="13" r="S1087">
        <v>0.07</v>
      </c>
      <c s="11" r="T1087">
        <f>IF((O1087=0),(W1087*8),((R1087/O1087)*8))</f>
        <v>78.39</v>
      </c>
      <c s="11" r="U1087">
        <f>IF((T1087=0),0,(R1087/T1087))</f>
        <v>1</v>
      </c>
      <c s="4" r="V1087"/>
      <c s="13" r="W1087">
        <v>14.31</v>
      </c>
      <c s="24" r="X1087">
        <v>0.382</v>
      </c>
    </row>
    <row r="1088">
      <c s="16" r="A1088">
        <v>40770.25</v>
      </c>
      <c s="6" r="B1088">
        <f>A1088+time(5,0,0)</f>
        <v>40770.4583333333</v>
      </c>
      <c s="19" r="C1088">
        <f>date(year(B1088),month(B1088),day(B1088))</f>
        <v>40770</v>
      </c>
      <c s="17" r="D1088">
        <f>hour(B1088)</f>
        <v>11</v>
      </c>
      <c s="28" r="E1088">
        <f>(8-G1088)-M1088</f>
        <v>8</v>
      </c>
      <c s="10" r="F1088">
        <v>8</v>
      </c>
      <c s="21" r="G1088">
        <v>0</v>
      </c>
      <c t="str" s="21" r="H1088">
        <f>concat("AESbid:",(E1088*1000))</f>
        <v>AESbid:8000</v>
      </c>
      <c t="str" s="21" r="I1088">
        <f>concat("NYISOsched:",(F1088*1000))</f>
        <v>NYISOsched:8000</v>
      </c>
      <c t="s" s="21" r="J1088">
        <v>21</v>
      </c>
      <c t="str" s="21" r="K1088">
        <f>concat("Planned:",(M1088*1000))</f>
        <v>Planned:0</v>
      </c>
      <c t="str" s="5" r="L1088">
        <f>concat("Settled:",(O1088*1000))</f>
        <v>Settled:8000</v>
      </c>
      <c s="21" r="M1088">
        <v>0</v>
      </c>
      <c s="3" r="N1088"/>
      <c s="10" r="O1088">
        <v>8</v>
      </c>
      <c s="13" r="P1088">
        <v>0.168</v>
      </c>
      <c s="13" r="Q1088">
        <v>6.23</v>
      </c>
      <c s="13" r="R1088">
        <v>65.97</v>
      </c>
      <c s="13" r="S1088">
        <v>0.12</v>
      </c>
      <c s="11" r="T1088">
        <f>IF((O1088=0),(W1088*8),((R1088/O1088)*8))</f>
        <v>65.97</v>
      </c>
      <c s="11" r="U1088">
        <f>IF((T1088=0),0,(R1088/T1088))</f>
        <v>1</v>
      </c>
      <c s="4" r="V1088"/>
      <c s="13" r="W1088">
        <v>11.1</v>
      </c>
      <c s="24" r="X1088">
        <v>0.713</v>
      </c>
    </row>
    <row r="1089">
      <c s="16" r="A1089">
        <v>40770.2916666667</v>
      </c>
      <c s="6" r="B1089">
        <f>A1089+time(5,0,0)</f>
        <v>40770.5</v>
      </c>
      <c s="19" r="C1089">
        <f>date(year(B1089),month(B1089),day(B1089))</f>
        <v>40770</v>
      </c>
      <c s="17" r="D1089">
        <f>hour(B1089)</f>
        <v>12</v>
      </c>
      <c s="28" r="E1089">
        <f>(8-G1089)-M1089</f>
        <v>8</v>
      </c>
      <c s="10" r="F1089">
        <v>8</v>
      </c>
      <c s="21" r="G1089">
        <v>0</v>
      </c>
      <c t="str" s="21" r="H1089">
        <f>concat("AESbid:",(E1089*1000))</f>
        <v>AESbid:8000</v>
      </c>
      <c t="str" s="21" r="I1089">
        <f>concat("NYISOsched:",(F1089*1000))</f>
        <v>NYISOsched:8000</v>
      </c>
      <c t="s" s="21" r="J1089">
        <v>21</v>
      </c>
      <c t="str" s="21" r="K1089">
        <f>concat("Planned:",(M1089*1000))</f>
        <v>Planned:0</v>
      </c>
      <c t="str" s="5" r="L1089">
        <f>concat("Settled:",(O1089*1000))</f>
        <v>Settled:7991.7</v>
      </c>
      <c s="21" r="M1089">
        <v>0</v>
      </c>
      <c s="3" r="N1089"/>
      <c s="10" r="O1089">
        <v>7.9917</v>
      </c>
      <c s="13" r="P1089">
        <v>-0.413</v>
      </c>
      <c s="13" r="Q1089">
        <v>-15.69</v>
      </c>
      <c s="13" r="R1089">
        <v>64.46</v>
      </c>
      <c s="13" r="S1089">
        <v>0.07</v>
      </c>
      <c s="11" r="T1089">
        <f>IF((O1089=0),(W1089*8),((R1089/O1089)*8))</f>
        <v>64.5269467072087</v>
      </c>
      <c s="11" r="U1089">
        <f>IF((T1089=0),0,(R1089/T1089))</f>
        <v>0.9989625</v>
      </c>
      <c s="4" r="V1089"/>
      <c s="13" r="W1089">
        <v>9.51</v>
      </c>
      <c s="24" r="X1089">
        <v>0.396</v>
      </c>
    </row>
    <row r="1090">
      <c s="16" r="A1090">
        <v>40770.3333333333</v>
      </c>
      <c s="6" r="B1090">
        <f>A1090+time(5,0,0)</f>
        <v>40770.5416666667</v>
      </c>
      <c s="19" r="C1090">
        <f>date(year(B1090),month(B1090),day(B1090))</f>
        <v>40770</v>
      </c>
      <c s="17" r="D1090">
        <f>hour(B1090)</f>
        <v>13</v>
      </c>
      <c s="28" r="E1090">
        <f>(8-G1090)-M1090</f>
        <v>8</v>
      </c>
      <c s="10" r="F1090">
        <v>8</v>
      </c>
      <c s="21" r="G1090">
        <v>0</v>
      </c>
      <c t="str" s="21" r="H1090">
        <f>concat("AESbid:",(E1090*1000))</f>
        <v>AESbid:8000</v>
      </c>
      <c t="str" s="21" r="I1090">
        <f>concat("NYISOsched:",(F1090*1000))</f>
        <v>NYISOsched:8000</v>
      </c>
      <c t="s" s="21" r="J1090">
        <v>21</v>
      </c>
      <c t="str" s="21" r="K1090">
        <f>concat("Planned:",(M1090*1000))</f>
        <v>Planned:0</v>
      </c>
      <c t="str" s="5" r="L1090">
        <f>concat("Settled:",(O1090*1000))</f>
        <v>Settled:8000</v>
      </c>
      <c s="21" r="M1090">
        <v>0</v>
      </c>
      <c s="3" r="N1090"/>
      <c s="10" r="O1090">
        <v>8</v>
      </c>
      <c s="13" r="P1090">
        <v>-0.096</v>
      </c>
      <c s="13" r="Q1090">
        <v>-3.62</v>
      </c>
      <c s="13" r="R1090">
        <v>61.91</v>
      </c>
      <c s="13" r="S1090">
        <v>0.11</v>
      </c>
      <c s="11" r="T1090">
        <f>IF((O1090=0),(W1090*8),((R1090/O1090)*8))</f>
        <v>61.91</v>
      </c>
      <c s="11" r="U1090">
        <f>IF((T1090=0),0,(R1090/T1090))</f>
        <v>1</v>
      </c>
      <c s="4" r="V1090"/>
      <c s="13" r="W1090">
        <v>6</v>
      </c>
      <c s="24" r="X1090">
        <v>0.653</v>
      </c>
    </row>
    <row r="1091">
      <c s="16" r="A1091">
        <v>40770.375</v>
      </c>
      <c s="6" r="B1091">
        <f>A1091+time(5,0,0)</f>
        <v>40770.5833333333</v>
      </c>
      <c s="19" r="C1091">
        <f>date(year(B1091),month(B1091),day(B1091))</f>
        <v>40770</v>
      </c>
      <c s="17" r="D1091">
        <f>hour(B1091)</f>
        <v>14</v>
      </c>
      <c s="28" r="E1091">
        <f>(8-G1091)-M1091</f>
        <v>8</v>
      </c>
      <c s="10" r="F1091">
        <v>8</v>
      </c>
      <c s="21" r="G1091">
        <v>0</v>
      </c>
      <c t="str" s="21" r="H1091">
        <f>concat("AESbid:",(E1091*1000))</f>
        <v>AESbid:8000</v>
      </c>
      <c t="str" s="21" r="I1091">
        <f>concat("NYISOsched:",(F1091*1000))</f>
        <v>NYISOsched:8000</v>
      </c>
      <c t="s" s="21" r="J1091">
        <v>21</v>
      </c>
      <c t="str" s="21" r="K1091">
        <f>concat("Planned:",(M1091*1000))</f>
        <v>Planned:0</v>
      </c>
      <c t="str" s="5" r="L1091">
        <f>concat("Settled:",(O1091*1000))</f>
        <v>Settled:8000</v>
      </c>
      <c s="21" r="M1091">
        <v>0</v>
      </c>
      <c s="3" r="N1091"/>
      <c s="10" r="O1091">
        <v>8</v>
      </c>
      <c s="13" r="P1091">
        <v>-0.554</v>
      </c>
      <c s="13" r="Q1091">
        <v>-22.6</v>
      </c>
      <c s="13" r="R1091">
        <v>51.33</v>
      </c>
      <c s="13" r="S1091">
        <v>0.05</v>
      </c>
      <c s="11" r="T1091">
        <f>IF((O1091=0),(W1091*8),((R1091/O1091)*8))</f>
        <v>51.33</v>
      </c>
      <c s="11" r="U1091">
        <f>IF((T1091=0),0,(R1091/T1091))</f>
        <v>1</v>
      </c>
      <c s="4" r="V1091"/>
      <c s="13" r="W1091">
        <v>6</v>
      </c>
      <c s="24" r="X1091">
        <v>0.312</v>
      </c>
    </row>
    <row r="1092">
      <c s="16" r="A1092">
        <v>40770.4166666667</v>
      </c>
      <c s="6" r="B1092">
        <f>A1092+time(5,0,0)</f>
        <v>40770.625</v>
      </c>
      <c s="19" r="C1092">
        <f>date(year(B1092),month(B1092),day(B1092))</f>
        <v>40770</v>
      </c>
      <c s="17" r="D1092">
        <f>hour(B1092)</f>
        <v>15</v>
      </c>
      <c s="28" r="E1092">
        <f>(8-G1092)-M1092</f>
        <v>8</v>
      </c>
      <c s="10" r="F1092">
        <v>8</v>
      </c>
      <c s="21" r="G1092">
        <v>0</v>
      </c>
      <c t="str" s="21" r="H1092">
        <f>concat("AESbid:",(E1092*1000))</f>
        <v>AESbid:8000</v>
      </c>
      <c t="str" s="21" r="I1092">
        <f>concat("NYISOsched:",(F1092*1000))</f>
        <v>NYISOsched:8000</v>
      </c>
      <c t="s" s="21" r="J1092">
        <v>21</v>
      </c>
      <c t="str" s="21" r="K1092">
        <f>concat("Planned:",(M1092*1000))</f>
        <v>Planned:0</v>
      </c>
      <c t="str" s="5" r="L1092">
        <f>concat("Settled:",(O1092*1000))</f>
        <v>Settled:8000</v>
      </c>
      <c s="21" r="M1092">
        <v>0</v>
      </c>
      <c s="3" r="N1092"/>
      <c s="10" r="O1092">
        <v>8</v>
      </c>
      <c s="13" r="P1092">
        <v>-0.315</v>
      </c>
      <c s="13" r="Q1092">
        <v>-12.69</v>
      </c>
      <c s="13" r="R1092">
        <v>88</v>
      </c>
      <c s="13" r="S1092">
        <v>0.08</v>
      </c>
      <c s="11" r="T1092">
        <f>IF((O1092=0),(W1092*8),((R1092/O1092)*8))</f>
        <v>88</v>
      </c>
      <c s="11" r="U1092">
        <f>IF((T1092=0),0,(R1092/T1092))</f>
        <v>1</v>
      </c>
      <c s="4" r="V1092"/>
      <c s="13" r="W1092">
        <v>11</v>
      </c>
      <c s="24" r="X1092">
        <v>0.463</v>
      </c>
    </row>
    <row r="1093">
      <c s="16" r="A1093">
        <v>40770.4583333333</v>
      </c>
      <c s="6" r="B1093">
        <f>A1093+time(5,0,0)</f>
        <v>40770.6666666667</v>
      </c>
      <c s="19" r="C1093">
        <f>date(year(B1093),month(B1093),day(B1093))</f>
        <v>40770</v>
      </c>
      <c s="17" r="D1093">
        <f>hour(B1093)</f>
        <v>16</v>
      </c>
      <c s="28" r="E1093">
        <f>(8-G1093)-M1093</f>
        <v>8</v>
      </c>
      <c s="10" r="F1093">
        <v>8</v>
      </c>
      <c s="21" r="G1093">
        <v>0</v>
      </c>
      <c t="str" s="21" r="H1093">
        <f>concat("AESbid:",(E1093*1000))</f>
        <v>AESbid:8000</v>
      </c>
      <c t="str" s="21" r="I1093">
        <f>concat("NYISOsched:",(F1093*1000))</f>
        <v>NYISOsched:8000</v>
      </c>
      <c t="s" s="21" r="J1093">
        <v>21</v>
      </c>
      <c t="str" s="21" r="K1093">
        <f>concat("Planned:",(M1093*1000))</f>
        <v>Planned:0</v>
      </c>
      <c t="str" s="5" r="L1093">
        <f>concat("Settled:",(O1093*1000))</f>
        <v>Settled:8000</v>
      </c>
      <c s="21" r="M1093">
        <v>0</v>
      </c>
      <c s="3" r="N1093"/>
      <c s="10" r="O1093">
        <v>8</v>
      </c>
      <c s="13" r="P1093">
        <v>-0.736</v>
      </c>
      <c s="13" r="Q1093">
        <v>-29.94</v>
      </c>
      <c s="13" r="R1093">
        <v>88</v>
      </c>
      <c s="13" r="S1093">
        <v>0.08</v>
      </c>
      <c s="11" r="T1093">
        <f>IF((O1093=0),(W1093*8),((R1093/O1093)*8))</f>
        <v>88</v>
      </c>
      <c s="11" r="U1093">
        <f>IF((T1093=0),0,(R1093/T1093))</f>
        <v>1</v>
      </c>
      <c s="4" r="V1093"/>
      <c s="13" r="W1093">
        <v>11</v>
      </c>
      <c s="24" r="X1093">
        <v>0.442</v>
      </c>
    </row>
    <row r="1094">
      <c s="16" r="A1094">
        <v>40770.5</v>
      </c>
      <c s="6" r="B1094">
        <f>A1094+time(5,0,0)</f>
        <v>40770.7083333333</v>
      </c>
      <c s="19" r="C1094">
        <f>date(year(B1094),month(B1094),day(B1094))</f>
        <v>40770</v>
      </c>
      <c s="17" r="D1094">
        <f>hour(B1094)</f>
        <v>17</v>
      </c>
      <c s="28" r="E1094">
        <f>(8-G1094)-M1094</f>
        <v>8</v>
      </c>
      <c s="10" r="F1094">
        <v>8</v>
      </c>
      <c s="21" r="G1094">
        <v>0</v>
      </c>
      <c t="str" s="21" r="H1094">
        <f>concat("AESbid:",(E1094*1000))</f>
        <v>AESbid:8000</v>
      </c>
      <c t="str" s="21" r="I1094">
        <f>concat("NYISOsched:",(F1094*1000))</f>
        <v>NYISOsched:8000</v>
      </c>
      <c t="s" s="21" r="J1094">
        <v>21</v>
      </c>
      <c t="str" s="21" r="K1094">
        <f>concat("Planned:",(M1094*1000))</f>
        <v>Planned:0</v>
      </c>
      <c t="str" s="5" r="L1094">
        <f>concat("Settled:",(O1094*1000))</f>
        <v>Settled:8000</v>
      </c>
      <c s="21" r="M1094">
        <v>0</v>
      </c>
      <c s="3" r="N1094"/>
      <c s="10" r="O1094">
        <v>8</v>
      </c>
      <c s="13" r="P1094">
        <v>0.132</v>
      </c>
      <c s="13" r="Q1094">
        <v>5.23</v>
      </c>
      <c s="13" r="R1094">
        <v>88</v>
      </c>
      <c s="13" r="S1094">
        <v>0.08</v>
      </c>
      <c s="11" r="T1094">
        <f>IF((O1094=0),(W1094*8),((R1094/O1094)*8))</f>
        <v>88</v>
      </c>
      <c s="11" r="U1094">
        <f>IF((T1094=0),0,(R1094/T1094))</f>
        <v>1</v>
      </c>
      <c s="4" r="V1094"/>
      <c s="13" r="W1094">
        <v>11</v>
      </c>
      <c s="24" r="X1094">
        <v>0.439</v>
      </c>
    </row>
    <row r="1095">
      <c s="16" r="A1095">
        <v>40770.5416666667</v>
      </c>
      <c s="6" r="B1095">
        <f>A1095+time(5,0,0)</f>
        <v>40770.75</v>
      </c>
      <c s="19" r="C1095">
        <f>date(year(B1095),month(B1095),day(B1095))</f>
        <v>40770</v>
      </c>
      <c s="17" r="D1095">
        <f>hour(B1095)</f>
        <v>18</v>
      </c>
      <c s="28" r="E1095">
        <f>(8-G1095)-M1095</f>
        <v>8</v>
      </c>
      <c s="10" r="F1095">
        <v>8</v>
      </c>
      <c s="21" r="G1095">
        <v>0</v>
      </c>
      <c t="str" s="21" r="H1095">
        <f>concat("AESbid:",(E1095*1000))</f>
        <v>AESbid:8000</v>
      </c>
      <c t="str" s="21" r="I1095">
        <f>concat("NYISOsched:",(F1095*1000))</f>
        <v>NYISOsched:8000</v>
      </c>
      <c t="s" s="21" r="J1095">
        <v>21</v>
      </c>
      <c t="str" s="21" r="K1095">
        <f>concat("Planned:",(M1095*1000))</f>
        <v>Planned:0</v>
      </c>
      <c t="str" s="5" r="L1095">
        <f>concat("Settled:",(O1095*1000))</f>
        <v>Settled:8000</v>
      </c>
      <c s="21" r="M1095">
        <v>0</v>
      </c>
      <c s="3" r="N1095"/>
      <c s="10" r="O1095">
        <v>8</v>
      </c>
      <c s="13" r="P1095">
        <v>-0.257</v>
      </c>
      <c s="13" r="Q1095">
        <v>-10.07</v>
      </c>
      <c s="13" r="R1095">
        <v>88</v>
      </c>
      <c s="13" r="S1095">
        <v>0.05</v>
      </c>
      <c s="11" r="T1095">
        <f>IF((O1095=0),(W1095*8),((R1095/O1095)*8))</f>
        <v>88</v>
      </c>
      <c s="11" r="U1095">
        <f>IF((T1095=0),0,(R1095/T1095))</f>
        <v>1</v>
      </c>
      <c s="4" r="V1095"/>
      <c s="13" r="W1095">
        <v>11</v>
      </c>
      <c s="24" r="X1095">
        <v>0.288</v>
      </c>
    </row>
    <row r="1096">
      <c s="16" r="A1096">
        <v>40770.5833333333</v>
      </c>
      <c s="6" r="B1096">
        <f>A1096+time(5,0,0)</f>
        <v>40770.7916666667</v>
      </c>
      <c s="19" r="C1096">
        <f>date(year(B1096),month(B1096),day(B1096))</f>
        <v>40770</v>
      </c>
      <c s="17" r="D1096">
        <f>hour(B1096)</f>
        <v>19</v>
      </c>
      <c s="28" r="E1096">
        <f>(8-G1096)-M1096</f>
        <v>8</v>
      </c>
      <c s="10" r="F1096">
        <v>8</v>
      </c>
      <c s="21" r="G1096">
        <v>0</v>
      </c>
      <c t="str" s="21" r="H1096">
        <f>concat("AESbid:",(E1096*1000))</f>
        <v>AESbid:8000</v>
      </c>
      <c t="str" s="21" r="I1096">
        <f>concat("NYISOsched:",(F1096*1000))</f>
        <v>NYISOsched:8000</v>
      </c>
      <c t="s" s="21" r="J1096">
        <v>21</v>
      </c>
      <c t="str" s="21" r="K1096">
        <f>concat("Planned:",(M1096*1000))</f>
        <v>Planned:0</v>
      </c>
      <c t="str" s="5" r="L1096">
        <f>concat("Settled:",(O1096*1000))</f>
        <v>Settled:8000</v>
      </c>
      <c s="21" r="M1096">
        <v>0</v>
      </c>
      <c s="3" r="N1096"/>
      <c s="10" r="O1096">
        <v>8</v>
      </c>
      <c s="13" r="P1096">
        <v>-0.442</v>
      </c>
      <c s="13" r="Q1096">
        <v>-17.56</v>
      </c>
      <c s="13" r="R1096">
        <v>88</v>
      </c>
      <c s="13" r="S1096">
        <v>0.06</v>
      </c>
      <c s="11" r="T1096">
        <f>IF((O1096=0),(W1096*8),((R1096/O1096)*8))</f>
        <v>88</v>
      </c>
      <c s="11" r="U1096">
        <f>IF((T1096=0),0,(R1096/T1096))</f>
        <v>1</v>
      </c>
      <c s="4" r="V1096"/>
      <c s="13" r="W1096">
        <v>11.17</v>
      </c>
      <c s="24" r="X1096">
        <v>0.355</v>
      </c>
    </row>
    <row r="1097">
      <c s="16" r="A1097">
        <v>40770.625</v>
      </c>
      <c s="6" r="B1097">
        <f>A1097+time(5,0,0)</f>
        <v>40770.8333333333</v>
      </c>
      <c s="19" r="C1097">
        <f>date(year(B1097),month(B1097),day(B1097))</f>
        <v>40770</v>
      </c>
      <c s="17" r="D1097">
        <f>hour(B1097)</f>
        <v>20</v>
      </c>
      <c s="28" r="E1097">
        <f>(8-G1097)-M1097</f>
        <v>8</v>
      </c>
      <c s="10" r="F1097">
        <v>8</v>
      </c>
      <c s="21" r="G1097">
        <v>0</v>
      </c>
      <c t="str" s="21" r="H1097">
        <f>concat("AESbid:",(E1097*1000))</f>
        <v>AESbid:8000</v>
      </c>
      <c t="str" s="21" r="I1097">
        <f>concat("NYISOsched:",(F1097*1000))</f>
        <v>NYISOsched:8000</v>
      </c>
      <c t="s" s="21" r="J1097">
        <v>21</v>
      </c>
      <c t="str" s="21" r="K1097">
        <f>concat("Planned:",(M1097*1000))</f>
        <v>Planned:0</v>
      </c>
      <c t="str" s="5" r="L1097">
        <f>concat("Settled:",(O1097*1000))</f>
        <v>Settled:8000</v>
      </c>
      <c s="21" r="M1097">
        <v>0</v>
      </c>
      <c s="3" r="N1097"/>
      <c s="10" r="O1097">
        <v>8</v>
      </c>
      <c s="13" r="P1097">
        <v>-0.031</v>
      </c>
      <c s="13" r="Q1097">
        <v>-1.36</v>
      </c>
      <c s="13" r="R1097">
        <v>88</v>
      </c>
      <c s="13" r="S1097">
        <v>0.12</v>
      </c>
      <c s="11" r="T1097">
        <f>IF((O1097=0),(W1097*8),((R1097/O1097)*8))</f>
        <v>88</v>
      </c>
      <c s="11" r="U1097">
        <f>IF((T1097=0),0,(R1097/T1097))</f>
        <v>1</v>
      </c>
      <c s="4" r="V1097"/>
      <c s="13" r="W1097">
        <v>11</v>
      </c>
      <c s="24" r="X1097">
        <v>0.689</v>
      </c>
    </row>
    <row r="1098">
      <c s="16" r="A1098">
        <v>40770.6666666667</v>
      </c>
      <c s="6" r="B1098">
        <f>A1098+time(5,0,0)</f>
        <v>40770.875</v>
      </c>
      <c s="19" r="C1098">
        <f>date(year(B1098),month(B1098),day(B1098))</f>
        <v>40770</v>
      </c>
      <c s="17" r="D1098">
        <f>hour(B1098)</f>
        <v>21</v>
      </c>
      <c s="28" r="E1098">
        <f>(8-G1098)-M1098</f>
        <v>8</v>
      </c>
      <c s="10" r="F1098">
        <v>8</v>
      </c>
      <c s="21" r="G1098">
        <v>0</v>
      </c>
      <c t="str" s="21" r="H1098">
        <f>concat("AESbid:",(E1098*1000))</f>
        <v>AESbid:8000</v>
      </c>
      <c t="str" s="21" r="I1098">
        <f>concat("NYISOsched:",(F1098*1000))</f>
        <v>NYISOsched:8000</v>
      </c>
      <c t="s" s="21" r="J1098">
        <v>21</v>
      </c>
      <c t="str" s="21" r="K1098">
        <f>concat("Planned:",(M1098*1000))</f>
        <v>Planned:0</v>
      </c>
      <c t="str" s="5" r="L1098">
        <f>concat("Settled:",(O1098*1000))</f>
        <v>Settled:8000</v>
      </c>
      <c s="21" r="M1098">
        <v>0</v>
      </c>
      <c s="3" r="N1098"/>
      <c s="10" r="O1098">
        <v>8</v>
      </c>
      <c s="13" r="P1098">
        <v>-0.609</v>
      </c>
      <c s="13" r="Q1098">
        <v>-28.62</v>
      </c>
      <c s="13" r="R1098">
        <v>105.28</v>
      </c>
      <c s="13" r="S1098">
        <v>0.05</v>
      </c>
      <c s="11" r="T1098">
        <f>IF((O1098=0),(W1098*8),((R1098/O1098)*8))</f>
        <v>105.28</v>
      </c>
      <c s="11" r="U1098">
        <f>IF((T1098=0),0,(R1098/T1098))</f>
        <v>1</v>
      </c>
      <c s="4" r="V1098"/>
      <c s="13" r="W1098">
        <v>13.49</v>
      </c>
      <c s="24" r="X1098">
        <v>0.293</v>
      </c>
    </row>
    <row r="1099">
      <c s="16" r="A1099">
        <v>40770.7083333333</v>
      </c>
      <c s="6" r="B1099">
        <f>A1099+time(5,0,0)</f>
        <v>40770.9166666667</v>
      </c>
      <c s="19" r="C1099">
        <f>date(year(B1099),month(B1099),day(B1099))</f>
        <v>40770</v>
      </c>
      <c s="17" r="D1099">
        <f>hour(B1099)</f>
        <v>22</v>
      </c>
      <c s="28" r="E1099">
        <f>(8-G1099)-M1099</f>
        <v>8</v>
      </c>
      <c s="10" r="F1099">
        <v>8</v>
      </c>
      <c s="21" r="G1099">
        <v>0</v>
      </c>
      <c t="str" s="21" r="H1099">
        <f>concat("AESbid:",(E1099*1000))</f>
        <v>AESbid:8000</v>
      </c>
      <c t="str" s="21" r="I1099">
        <f>concat("NYISOsched:",(F1099*1000))</f>
        <v>NYISOsched:8000</v>
      </c>
      <c t="s" s="21" r="J1099">
        <v>21</v>
      </c>
      <c t="str" s="21" r="K1099">
        <f>concat("Planned:",(M1099*1000))</f>
        <v>Planned:0</v>
      </c>
      <c t="str" s="5" r="L1099">
        <f>concat("Settled:",(O1099*1000))</f>
        <v>Settled:8000</v>
      </c>
      <c s="21" r="M1099">
        <v>0</v>
      </c>
      <c s="3" r="N1099"/>
      <c s="10" r="O1099">
        <v>8</v>
      </c>
      <c s="13" r="P1099">
        <v>0.005</v>
      </c>
      <c s="13" r="Q1099">
        <v>0.2</v>
      </c>
      <c s="13" r="R1099">
        <v>93.88</v>
      </c>
      <c s="13" r="S1099">
        <v>0.12</v>
      </c>
      <c s="11" r="T1099">
        <f>IF((O1099=0),(W1099*8),((R1099/O1099)*8))</f>
        <v>93.88</v>
      </c>
      <c s="11" r="U1099">
        <f>IF((T1099=0),0,(R1099/T1099))</f>
        <v>1</v>
      </c>
      <c s="4" r="V1099"/>
      <c s="13" r="W1099">
        <v>11</v>
      </c>
      <c s="24" r="X1099">
        <v>0.689</v>
      </c>
    </row>
    <row r="1100">
      <c s="16" r="A1100">
        <v>40770.75</v>
      </c>
      <c s="6" r="B1100">
        <f>A1100+time(5,0,0)</f>
        <v>40770.9583333333</v>
      </c>
      <c s="19" r="C1100">
        <f>date(year(B1100),month(B1100),day(B1100))</f>
        <v>40770</v>
      </c>
      <c s="17" r="D1100">
        <f>hour(B1100)</f>
        <v>23</v>
      </c>
      <c s="28" r="E1100">
        <f>(8-G1100)-M1100</f>
        <v>8</v>
      </c>
      <c s="10" r="F1100">
        <v>8</v>
      </c>
      <c s="21" r="G1100">
        <v>0</v>
      </c>
      <c t="str" s="21" r="H1100">
        <f>concat("AESbid:",(E1100*1000))</f>
        <v>AESbid:8000</v>
      </c>
      <c t="str" s="21" r="I1100">
        <f>concat("NYISOsched:",(F1100*1000))</f>
        <v>NYISOsched:8000</v>
      </c>
      <c t="s" s="21" r="J1100">
        <v>21</v>
      </c>
      <c t="str" s="21" r="K1100">
        <f>concat("Planned:",(M1100*1000))</f>
        <v>Planned:0</v>
      </c>
      <c t="str" s="5" r="L1100">
        <f>concat("Settled:",(O1100*1000))</f>
        <v>Settled:8000</v>
      </c>
      <c s="21" r="M1100">
        <v>0</v>
      </c>
      <c s="3" r="N1100"/>
      <c s="10" r="O1100">
        <v>8</v>
      </c>
      <c s="13" r="P1100">
        <v>-0.571</v>
      </c>
      <c s="13" r="Q1100">
        <v>-22.06</v>
      </c>
      <c s="13" r="R1100">
        <v>88</v>
      </c>
      <c s="13" r="S1100">
        <v>0.12</v>
      </c>
      <c s="11" r="T1100">
        <f>IF((O1100=0),(W1100*8),((R1100/O1100)*8))</f>
        <v>88</v>
      </c>
      <c s="11" r="U1100">
        <f>IF((T1100=0),0,(R1100/T1100))</f>
        <v>1</v>
      </c>
      <c s="4" r="V1100"/>
      <c s="13" r="W1100">
        <v>11</v>
      </c>
      <c s="24" r="X1100">
        <v>0.67</v>
      </c>
    </row>
    <row r="1101">
      <c s="16" r="A1101">
        <v>40770.7916666667</v>
      </c>
      <c s="19" r="B1101">
        <f>A1101+time(5,0,0)</f>
        <v>40771</v>
      </c>
      <c s="19" r="C1101">
        <f>date(year(B1101),month(B1101),day(B1101))</f>
        <v>40771</v>
      </c>
      <c s="17" r="D1101">
        <f>hour(B1101)</f>
        <v>0</v>
      </c>
      <c s="28" r="E1101">
        <f>(8-G1101)-M1101</f>
        <v>8</v>
      </c>
      <c s="10" r="F1101">
        <v>8</v>
      </c>
      <c s="21" r="G1101">
        <v>0</v>
      </c>
      <c t="str" s="21" r="H1101">
        <f>concat("AESbid:",(E1101*1000))</f>
        <v>AESbid:8000</v>
      </c>
      <c t="str" s="21" r="I1101">
        <f>concat("NYISOsched:",(F1101*1000))</f>
        <v>NYISOsched:8000</v>
      </c>
      <c t="s" s="21" r="J1101">
        <v>21</v>
      </c>
      <c t="str" s="21" r="K1101">
        <f>concat("Planned:",(M1101*1000))</f>
        <v>Planned:0</v>
      </c>
      <c t="str" s="5" r="L1101">
        <f>concat("Settled:",(O1101*1000))</f>
        <v>Settled:8000</v>
      </c>
      <c s="21" r="M1101">
        <v>0</v>
      </c>
      <c s="3" r="N1101"/>
      <c s="10" r="O1101">
        <v>8</v>
      </c>
      <c s="13" r="P1101">
        <v>-0.077</v>
      </c>
      <c s="13" r="Q1101">
        <v>-2.73</v>
      </c>
      <c s="13" r="R1101">
        <v>88</v>
      </c>
      <c s="13" r="S1101">
        <v>0.1</v>
      </c>
      <c s="11" r="T1101">
        <f>IF((O1101=0),(W1101*8),((R1101/O1101)*8))</f>
        <v>88</v>
      </c>
      <c s="11" r="U1101">
        <f>IF((T1101=0),0,(R1101/T1101))</f>
        <v>1</v>
      </c>
      <c s="4" r="V1101"/>
      <c s="13" r="W1101">
        <v>11</v>
      </c>
      <c s="24" r="X1101">
        <v>0.545</v>
      </c>
    </row>
    <row r="1102">
      <c s="16" r="A1102">
        <v>40770.8333333333</v>
      </c>
      <c s="6" r="B1102">
        <f>A1102+time(5,0,0)</f>
        <v>40771.0416666667</v>
      </c>
      <c s="19" r="C1102">
        <f>date(year(B1102),month(B1102),day(B1102))</f>
        <v>40771</v>
      </c>
      <c s="17" r="D1102">
        <f>hour(B1102)</f>
        <v>1</v>
      </c>
      <c s="28" r="E1102">
        <f>(8-G1102)-M1102</f>
        <v>8</v>
      </c>
      <c s="10" r="F1102">
        <v>8</v>
      </c>
      <c s="21" r="G1102">
        <v>0</v>
      </c>
      <c t="str" s="21" r="H1102">
        <f>concat("AESbid:",(E1102*1000))</f>
        <v>AESbid:8000</v>
      </c>
      <c t="str" s="21" r="I1102">
        <f>concat("NYISOsched:",(F1102*1000))</f>
        <v>NYISOsched:8000</v>
      </c>
      <c t="s" s="21" r="J1102">
        <v>21</v>
      </c>
      <c t="str" s="21" r="K1102">
        <f>concat("Planned:",(M1102*1000))</f>
        <v>Planned:0</v>
      </c>
      <c t="str" s="5" r="L1102">
        <f>concat("Settled:",(O1102*1000))</f>
        <v>Settled:7958.3</v>
      </c>
      <c s="21" r="M1102">
        <v>0</v>
      </c>
      <c s="3" r="N1102"/>
      <c s="10" r="O1102">
        <v>7.9583</v>
      </c>
      <c s="13" r="P1102">
        <v>-0.924</v>
      </c>
      <c s="13" r="Q1102">
        <v>-34.55</v>
      </c>
      <c s="13" r="R1102">
        <v>85.54</v>
      </c>
      <c s="13" r="S1102">
        <v>0.04</v>
      </c>
      <c s="11" r="T1102">
        <f>IF((O1102=0),(W1102*8),((R1102/O1102)*8))</f>
        <v>85.9882135631982</v>
      </c>
      <c s="11" r="U1102">
        <f>IF((T1102=0),0,(R1102/T1102))</f>
        <v>0.9947875</v>
      </c>
      <c s="4" r="V1102"/>
      <c s="13" r="W1102">
        <v>11</v>
      </c>
      <c s="24" r="X1102">
        <v>0.211</v>
      </c>
    </row>
    <row r="1103">
      <c s="16" r="A1103">
        <v>40770.875</v>
      </c>
      <c s="6" r="B1103">
        <f>A1103+time(5,0,0)</f>
        <v>40771.0833333333</v>
      </c>
      <c s="19" r="C1103">
        <f>date(year(B1103),month(B1103),day(B1103))</f>
        <v>40771</v>
      </c>
      <c s="17" r="D1103">
        <f>hour(B1103)</f>
        <v>2</v>
      </c>
      <c s="28" r="E1103">
        <f>(8-G1103)-M1103</f>
        <v>8</v>
      </c>
      <c s="10" r="F1103">
        <v>8</v>
      </c>
      <c s="21" r="G1103">
        <v>0</v>
      </c>
      <c t="str" s="21" r="H1103">
        <f>concat("AESbid:",(E1103*1000))</f>
        <v>AESbid:8000</v>
      </c>
      <c t="str" s="21" r="I1103">
        <f>concat("NYISOsched:",(F1103*1000))</f>
        <v>NYISOsched:8000</v>
      </c>
      <c t="s" s="21" r="J1103">
        <v>21</v>
      </c>
      <c t="str" s="21" r="K1103">
        <f>concat("Planned:",(M1103*1000))</f>
        <v>Planned:0</v>
      </c>
      <c t="str" s="5" r="L1103">
        <f>concat("Settled:",(O1103*1000))</f>
        <v>Settled:8000</v>
      </c>
      <c s="21" r="M1103">
        <v>0</v>
      </c>
      <c s="3" r="N1103"/>
      <c s="10" r="O1103">
        <v>8</v>
      </c>
      <c s="13" r="P1103">
        <v>-0.29</v>
      </c>
      <c s="13" r="Q1103">
        <v>-10.25</v>
      </c>
      <c s="13" r="R1103">
        <v>64</v>
      </c>
      <c s="13" r="S1103">
        <v>0.03</v>
      </c>
      <c s="11" r="T1103">
        <f>IF((O1103=0),(W1103*8),((R1103/O1103)*8))</f>
        <v>64</v>
      </c>
      <c s="11" r="U1103">
        <f>IF((T1103=0),0,(R1103/T1103))</f>
        <v>1</v>
      </c>
      <c s="4" r="V1103"/>
      <c s="13" r="W1103">
        <v>8</v>
      </c>
      <c s="24" r="X1103">
        <v>0.178</v>
      </c>
    </row>
    <row r="1104">
      <c s="16" r="A1104">
        <v>40770.9166666667</v>
      </c>
      <c s="6" r="B1104">
        <f>A1104+time(5,0,0)</f>
        <v>40771.125</v>
      </c>
      <c s="19" r="C1104">
        <f>date(year(B1104),month(B1104),day(B1104))</f>
        <v>40771</v>
      </c>
      <c s="17" r="D1104">
        <f>hour(B1104)</f>
        <v>3</v>
      </c>
      <c s="28" r="E1104">
        <f>(8-G1104)-M1104</f>
        <v>8</v>
      </c>
      <c s="10" r="F1104">
        <v>8</v>
      </c>
      <c s="21" r="G1104">
        <v>0</v>
      </c>
      <c t="str" s="21" r="H1104">
        <f>concat("AESbid:",(E1104*1000))</f>
        <v>AESbid:8000</v>
      </c>
      <c t="str" s="21" r="I1104">
        <f>concat("NYISOsched:",(F1104*1000))</f>
        <v>NYISOsched:8000</v>
      </c>
      <c t="s" s="21" r="J1104">
        <v>21</v>
      </c>
      <c t="str" s="21" r="K1104">
        <f>concat("Planned:",(M1104*1000))</f>
        <v>Planned:0</v>
      </c>
      <c t="str" s="5" r="L1104">
        <f>concat("Settled:",(O1104*1000))</f>
        <v>Settled:8000</v>
      </c>
      <c s="21" r="M1104">
        <v>0</v>
      </c>
      <c s="3" r="N1104"/>
      <c s="10" r="O1104">
        <v>8</v>
      </c>
      <c s="13" r="P1104">
        <v>-0.242</v>
      </c>
      <c s="13" r="Q1104">
        <v>-8.18</v>
      </c>
      <c s="13" r="R1104">
        <v>70.07</v>
      </c>
      <c s="13" r="S1104">
        <v>0.02</v>
      </c>
      <c s="11" r="T1104">
        <f>IF((O1104=0),(W1104*8),((R1104/O1104)*8))</f>
        <v>70.07</v>
      </c>
      <c s="11" r="U1104">
        <f>IF((T1104=0),0,(R1104/T1104))</f>
        <v>1</v>
      </c>
      <c s="4" r="V1104"/>
      <c s="13" r="W1104">
        <v>8</v>
      </c>
      <c s="24" r="X1104">
        <v>0.113</v>
      </c>
    </row>
    <row r="1105">
      <c s="16" r="A1105">
        <v>40770.9583333333</v>
      </c>
      <c s="6" r="B1105">
        <f>A1105+time(5,0,0)</f>
        <v>40771.1666666667</v>
      </c>
      <c s="19" r="C1105">
        <f>date(year(B1105),month(B1105),day(B1105))</f>
        <v>40771</v>
      </c>
      <c s="17" r="D1105">
        <f>hour(B1105)</f>
        <v>4</v>
      </c>
      <c s="28" r="E1105">
        <f>(8-G1105)-M1105</f>
        <v>8</v>
      </c>
      <c s="10" r="F1105">
        <v>8</v>
      </c>
      <c s="21" r="G1105">
        <v>0</v>
      </c>
      <c t="str" s="21" r="H1105">
        <f>concat("AESbid:",(E1105*1000))</f>
        <v>AESbid:8000</v>
      </c>
      <c t="str" s="21" r="I1105">
        <f>concat("NYISOsched:",(F1105*1000))</f>
        <v>NYISOsched:8000</v>
      </c>
      <c t="s" s="21" r="J1105">
        <v>21</v>
      </c>
      <c t="str" s="21" r="K1105">
        <f>concat("Planned:",(M1105*1000))</f>
        <v>Planned:0</v>
      </c>
      <c t="str" s="5" r="L1105">
        <f>concat("Settled:",(O1105*1000))</f>
        <v>Settled:8000</v>
      </c>
      <c s="21" r="M1105">
        <v>0</v>
      </c>
      <c s="3" r="N1105"/>
      <c s="10" r="O1105">
        <v>8</v>
      </c>
      <c s="13" r="P1105">
        <v>-0.355</v>
      </c>
      <c s="13" r="Q1105">
        <v>-12.31</v>
      </c>
      <c s="13" r="R1105">
        <v>79.65</v>
      </c>
      <c s="13" r="S1105">
        <v>0.05</v>
      </c>
      <c s="11" r="T1105">
        <f>IF((O1105=0),(W1105*8),((R1105/O1105)*8))</f>
        <v>79.65</v>
      </c>
      <c s="11" r="U1105">
        <f>IF((T1105=0),0,(R1105/T1105))</f>
        <v>1</v>
      </c>
      <c s="4" r="V1105"/>
      <c s="13" r="W1105">
        <v>8</v>
      </c>
      <c s="24" r="X1105">
        <v>0.264</v>
      </c>
    </row>
    <row r="1106">
      <c s="16" r="A1106">
        <v>40771</v>
      </c>
      <c s="6" r="B1106">
        <f>A1106+time(5,0,0)</f>
        <v>40771.2083333333</v>
      </c>
      <c s="19" r="C1106">
        <f>date(year(B1106),month(B1106),day(B1106))</f>
        <v>40771</v>
      </c>
      <c s="17" r="D1106">
        <f>hour(B1106)</f>
        <v>5</v>
      </c>
      <c s="28" r="E1106">
        <f>(8-G1106)-M1106</f>
        <v>8</v>
      </c>
      <c s="10" r="F1106">
        <v>8</v>
      </c>
      <c s="21" r="G1106">
        <v>0</v>
      </c>
      <c t="str" s="21" r="H1106">
        <f>concat("AESbid:",(E1106*1000))</f>
        <v>AESbid:8000</v>
      </c>
      <c t="str" s="21" r="I1106">
        <f>concat("NYISOsched:",(F1106*1000))</f>
        <v>NYISOsched:8000</v>
      </c>
      <c t="s" s="21" r="J1106">
        <v>21</v>
      </c>
      <c t="str" s="21" r="K1106">
        <f>concat("Planned:",(M1106*1000))</f>
        <v>Planned:0</v>
      </c>
      <c t="str" s="5" r="L1106">
        <f>concat("Settled:",(O1106*1000))</f>
        <v>Settled:8000</v>
      </c>
      <c s="21" r="M1106">
        <v>0</v>
      </c>
      <c s="3" r="N1106"/>
      <c s="10" r="O1106">
        <v>8</v>
      </c>
      <c s="13" r="P1106">
        <v>-0.267</v>
      </c>
      <c s="13" r="Q1106">
        <v>-9.42</v>
      </c>
      <c s="13" r="R1106">
        <v>49.85</v>
      </c>
      <c s="13" r="S1106">
        <v>0.09</v>
      </c>
      <c s="11" r="T1106">
        <f>IF((O1106=0),(W1106*8),((R1106/O1106)*8))</f>
        <v>49.85</v>
      </c>
      <c s="11" r="U1106">
        <f>IF((T1106=0),0,(R1106/T1106))</f>
        <v>1</v>
      </c>
      <c s="4" r="V1106"/>
      <c s="13" r="W1106">
        <v>6.02</v>
      </c>
      <c s="24" r="X1106">
        <v>0.535</v>
      </c>
    </row>
    <row r="1107">
      <c s="16" r="A1107">
        <v>40771.0416666667</v>
      </c>
      <c s="6" r="B1107">
        <f>A1107+time(5,0,0)</f>
        <v>40771.25</v>
      </c>
      <c s="19" r="C1107">
        <f>date(year(B1107),month(B1107),day(B1107))</f>
        <v>40771</v>
      </c>
      <c s="17" r="D1107">
        <f>hour(B1107)</f>
        <v>6</v>
      </c>
      <c s="28" r="E1107">
        <f>(8-G1107)-M1107</f>
        <v>8</v>
      </c>
      <c s="10" r="F1107">
        <v>8</v>
      </c>
      <c s="21" r="G1107">
        <v>0</v>
      </c>
      <c t="str" s="21" r="H1107">
        <f>concat("AESbid:",(E1107*1000))</f>
        <v>AESbid:8000</v>
      </c>
      <c t="str" s="21" r="I1107">
        <f>concat("NYISOsched:",(F1107*1000))</f>
        <v>NYISOsched:8000</v>
      </c>
      <c t="s" s="21" r="J1107">
        <v>21</v>
      </c>
      <c t="str" s="21" r="K1107">
        <f>concat("Planned:",(M1107*1000))</f>
        <v>Planned:0</v>
      </c>
      <c t="str" s="5" r="L1107">
        <f>concat("Settled:",(O1107*1000))</f>
        <v>Settled:8000</v>
      </c>
      <c s="21" r="M1107">
        <v>0</v>
      </c>
      <c s="3" r="N1107"/>
      <c s="10" r="O1107">
        <v>8</v>
      </c>
      <c s="13" r="P1107">
        <v>0.101</v>
      </c>
      <c s="13" r="Q1107">
        <v>2.5</v>
      </c>
      <c s="13" r="R1107">
        <v>46</v>
      </c>
      <c s="13" r="S1107">
        <v>0.08</v>
      </c>
      <c s="11" r="T1107">
        <f>IF((O1107=0),(W1107*8),((R1107/O1107)*8))</f>
        <v>46</v>
      </c>
      <c s="11" r="U1107">
        <f>IF((T1107=0),0,(R1107/T1107))</f>
        <v>1</v>
      </c>
      <c s="4" r="V1107"/>
      <c s="13" r="W1107">
        <v>5.75</v>
      </c>
      <c s="24" r="X1107">
        <v>0.468</v>
      </c>
    </row>
    <row r="1108">
      <c s="16" r="A1108">
        <v>40771.0833333333</v>
      </c>
      <c s="6" r="B1108">
        <f>A1108+time(5,0,0)</f>
        <v>40771.2916666667</v>
      </c>
      <c s="19" r="C1108">
        <f>date(year(B1108),month(B1108),day(B1108))</f>
        <v>40771</v>
      </c>
      <c s="17" r="D1108">
        <f>hour(B1108)</f>
        <v>7</v>
      </c>
      <c s="28" r="E1108">
        <f>(8-G1108)-M1108</f>
        <v>8</v>
      </c>
      <c s="10" r="F1108">
        <v>8</v>
      </c>
      <c s="21" r="G1108">
        <v>0</v>
      </c>
      <c t="str" s="21" r="H1108">
        <f>concat("AESbid:",(E1108*1000))</f>
        <v>AESbid:8000</v>
      </c>
      <c t="str" s="21" r="I1108">
        <f>concat("NYISOsched:",(F1108*1000))</f>
        <v>NYISOsched:8000</v>
      </c>
      <c t="s" s="21" r="J1108">
        <v>21</v>
      </c>
      <c t="str" s="21" r="K1108">
        <f>concat("Planned:",(M1108*1000))</f>
        <v>Planned:0</v>
      </c>
      <c t="str" s="5" r="L1108">
        <f>concat("Settled:",(O1108*1000))</f>
        <v>Settled:8000</v>
      </c>
      <c s="21" r="M1108">
        <v>0</v>
      </c>
      <c s="3" r="N1108"/>
      <c s="10" r="O1108">
        <v>8</v>
      </c>
      <c s="13" r="P1108">
        <v>-0.72</v>
      </c>
      <c s="13" r="Q1108">
        <v>-5.45</v>
      </c>
      <c s="13" r="R1108">
        <v>46</v>
      </c>
      <c s="13" r="S1108">
        <v>0.02</v>
      </c>
      <c s="11" r="T1108">
        <f>IF((O1108=0),(W1108*8),((R1108/O1108)*8))</f>
        <v>46</v>
      </c>
      <c s="11" r="U1108">
        <f>IF((T1108=0),0,(R1108/T1108))</f>
        <v>1</v>
      </c>
      <c s="4" r="V1108"/>
      <c s="13" r="W1108">
        <v>5.75</v>
      </c>
      <c s="24" r="X1108">
        <v>0.127</v>
      </c>
    </row>
    <row r="1109">
      <c s="16" r="A1109">
        <v>40771.125</v>
      </c>
      <c s="6" r="B1109">
        <f>A1109+time(5,0,0)</f>
        <v>40771.3333333333</v>
      </c>
      <c s="19" r="C1109">
        <f>date(year(B1109),month(B1109),day(B1109))</f>
        <v>40771</v>
      </c>
      <c s="17" r="D1109">
        <f>hour(B1109)</f>
        <v>8</v>
      </c>
      <c s="28" r="E1109">
        <f>(8-G1109)-M1109</f>
        <v>8</v>
      </c>
      <c s="10" r="F1109">
        <v>8</v>
      </c>
      <c s="21" r="G1109">
        <v>0</v>
      </c>
      <c t="str" s="21" r="H1109">
        <f>concat("AESbid:",(E1109*1000))</f>
        <v>AESbid:8000</v>
      </c>
      <c t="str" s="21" r="I1109">
        <f>concat("NYISOsched:",(F1109*1000))</f>
        <v>NYISOsched:8000</v>
      </c>
      <c t="s" s="21" r="J1109">
        <v>21</v>
      </c>
      <c t="str" s="21" r="K1109">
        <f>concat("Planned:",(M1109*1000))</f>
        <v>Planned:0</v>
      </c>
      <c t="str" s="5" r="L1109">
        <f>concat("Settled:",(O1109*1000))</f>
        <v>Settled:8000</v>
      </c>
      <c s="21" r="M1109">
        <v>0</v>
      </c>
      <c s="3" r="N1109"/>
      <c s="10" r="O1109">
        <v>8</v>
      </c>
      <c s="13" r="P1109">
        <v>-0.046</v>
      </c>
      <c s="13" r="Q1109">
        <v>-0.78</v>
      </c>
      <c s="13" r="R1109">
        <v>62.59</v>
      </c>
      <c s="13" r="S1109">
        <v>0.1</v>
      </c>
      <c s="11" r="T1109">
        <f>IF((O1109=0),(W1109*8),((R1109/O1109)*8))</f>
        <v>62.59</v>
      </c>
      <c s="11" r="U1109">
        <f>IF((T1109=0),0,(R1109/T1109))</f>
        <v>1</v>
      </c>
      <c s="4" r="V1109"/>
      <c s="13" r="W1109">
        <v>8.14</v>
      </c>
      <c s="24" r="X1109">
        <v>0.576</v>
      </c>
    </row>
    <row r="1110">
      <c s="16" r="A1110">
        <v>40771.1666666667</v>
      </c>
      <c s="6" r="B1110">
        <f>A1110+time(5,0,0)</f>
        <v>40771.375</v>
      </c>
      <c s="19" r="C1110">
        <f>date(year(B1110),month(B1110),day(B1110))</f>
        <v>40771</v>
      </c>
      <c s="17" r="D1110">
        <f>hour(B1110)</f>
        <v>9</v>
      </c>
      <c s="28" r="E1110">
        <f>(8-G1110)-M1110</f>
        <v>8</v>
      </c>
      <c s="10" r="F1110">
        <v>8</v>
      </c>
      <c s="21" r="G1110">
        <v>0</v>
      </c>
      <c t="str" s="21" r="H1110">
        <f>concat("AESbid:",(E1110*1000))</f>
        <v>AESbid:8000</v>
      </c>
      <c t="str" s="21" r="I1110">
        <f>concat("NYISOsched:",(F1110*1000))</f>
        <v>NYISOsched:8000</v>
      </c>
      <c t="s" s="21" r="J1110">
        <v>21</v>
      </c>
      <c t="str" s="21" r="K1110">
        <f>concat("Planned:",(M1110*1000))</f>
        <v>Planned:0</v>
      </c>
      <c t="str" s="5" r="L1110">
        <f>concat("Settled:",(O1110*1000))</f>
        <v>Settled:8000</v>
      </c>
      <c s="21" r="M1110">
        <v>0</v>
      </c>
      <c s="3" r="N1110"/>
      <c s="10" r="O1110">
        <v>8</v>
      </c>
      <c s="13" r="P1110">
        <v>-0.086</v>
      </c>
      <c s="13" r="Q1110">
        <v>-0.91</v>
      </c>
      <c s="13" r="R1110">
        <v>214.8</v>
      </c>
      <c s="13" r="S1110">
        <v>0.1</v>
      </c>
      <c s="11" r="T1110">
        <f>IF((O1110=0),(W1110*8),((R1110/O1110)*8))</f>
        <v>214.8</v>
      </c>
      <c s="11" r="U1110">
        <f>IF((T1110=0),0,(R1110/T1110))</f>
        <v>1</v>
      </c>
      <c s="4" r="V1110"/>
      <c s="13" r="W1110">
        <v>16.76</v>
      </c>
      <c s="24" r="X1110">
        <v>0.598</v>
      </c>
    </row>
    <row r="1111">
      <c s="16" r="A1111">
        <v>40771.2083333333</v>
      </c>
      <c s="6" r="B1111">
        <f>A1111+time(5,0,0)</f>
        <v>40771.4166666667</v>
      </c>
      <c s="19" r="C1111">
        <f>date(year(B1111),month(B1111),day(B1111))</f>
        <v>40771</v>
      </c>
      <c s="17" r="D1111">
        <f>hour(B1111)</f>
        <v>10</v>
      </c>
      <c s="28" r="E1111">
        <f>(8-G1111)-M1111</f>
        <v>8</v>
      </c>
      <c s="10" r="F1111">
        <v>8</v>
      </c>
      <c s="21" r="G1111">
        <v>0</v>
      </c>
      <c t="str" s="21" r="H1111">
        <f>concat("AESbid:",(E1111*1000))</f>
        <v>AESbid:8000</v>
      </c>
      <c t="str" s="21" r="I1111">
        <f>concat("NYISOsched:",(F1111*1000))</f>
        <v>NYISOsched:8000</v>
      </c>
      <c t="s" s="21" r="J1111">
        <v>21</v>
      </c>
      <c t="str" s="21" r="K1111">
        <f>concat("Planned:",(M1111*1000))</f>
        <v>Planned:0</v>
      </c>
      <c t="str" s="5" r="L1111">
        <f>concat("Settled:",(O1111*1000))</f>
        <v>Settled:8000</v>
      </c>
      <c s="21" r="M1111">
        <v>0</v>
      </c>
      <c s="3" r="N1111"/>
      <c s="10" r="O1111">
        <v>8</v>
      </c>
      <c s="13" r="P1111">
        <v>-0.485</v>
      </c>
      <c s="13" r="Q1111">
        <v>-8.22</v>
      </c>
      <c s="13" r="R1111">
        <v>202.65</v>
      </c>
      <c s="13" r="S1111">
        <v>0.06</v>
      </c>
      <c s="11" r="T1111">
        <f>IF((O1111=0),(W1111*8),((R1111/O1111)*8))</f>
        <v>202.65</v>
      </c>
      <c s="11" r="U1111">
        <f>IF((T1111=0),0,(R1111/T1111))</f>
        <v>1</v>
      </c>
      <c s="4" r="V1111"/>
      <c s="13" r="W1111">
        <v>14.25</v>
      </c>
      <c s="24" r="X1111">
        <v>0.326</v>
      </c>
    </row>
    <row r="1112">
      <c s="16" r="A1112">
        <v>40771.25</v>
      </c>
      <c s="6" r="B1112">
        <f>A1112+time(5,0,0)</f>
        <v>40771.4583333333</v>
      </c>
      <c s="19" r="C1112">
        <f>date(year(B1112),month(B1112),day(B1112))</f>
        <v>40771</v>
      </c>
      <c s="17" r="D1112">
        <f>hour(B1112)</f>
        <v>11</v>
      </c>
      <c s="28" r="E1112">
        <f>(8-G1112)-M1112</f>
        <v>8</v>
      </c>
      <c s="10" r="F1112">
        <v>8</v>
      </c>
      <c s="21" r="G1112">
        <v>0</v>
      </c>
      <c t="str" s="21" r="H1112">
        <f>concat("AESbid:",(E1112*1000))</f>
        <v>AESbid:8000</v>
      </c>
      <c t="str" s="21" r="I1112">
        <f>concat("NYISOsched:",(F1112*1000))</f>
        <v>NYISOsched:8000</v>
      </c>
      <c t="s" s="21" r="J1112">
        <v>21</v>
      </c>
      <c t="str" s="21" r="K1112">
        <f>concat("Planned:",(M1112*1000))</f>
        <v>Planned:0</v>
      </c>
      <c t="str" s="5" r="L1112">
        <f>concat("Settled:",(O1112*1000))</f>
        <v>Settled:8000</v>
      </c>
      <c s="21" r="M1112">
        <v>0</v>
      </c>
      <c s="3" r="N1112"/>
      <c s="10" r="O1112">
        <v>8</v>
      </c>
      <c s="13" r="P1112">
        <v>-0.617</v>
      </c>
      <c s="13" r="Q1112">
        <v>-17.63</v>
      </c>
      <c s="13" r="R1112">
        <v>133.51</v>
      </c>
      <c s="13" r="S1112">
        <v>0.09</v>
      </c>
      <c s="11" r="T1112">
        <f>IF((O1112=0),(W1112*8),((R1112/O1112)*8))</f>
        <v>133.51</v>
      </c>
      <c s="11" r="U1112">
        <f>IF((T1112=0),0,(R1112/T1112))</f>
        <v>1</v>
      </c>
      <c s="4" r="V1112"/>
      <c s="13" r="W1112">
        <v>9.58</v>
      </c>
      <c s="24" r="X1112">
        <v>0.516</v>
      </c>
    </row>
    <row r="1113">
      <c s="16" r="A1113">
        <v>40771.2916666667</v>
      </c>
      <c s="6" r="B1113">
        <f>A1113+time(5,0,0)</f>
        <v>40771.5</v>
      </c>
      <c s="19" r="C1113">
        <f>date(year(B1113),month(B1113),day(B1113))</f>
        <v>40771</v>
      </c>
      <c s="17" r="D1113">
        <f>hour(B1113)</f>
        <v>12</v>
      </c>
      <c s="28" r="E1113">
        <f>(8-G1113)-M1113</f>
        <v>8</v>
      </c>
      <c s="10" r="F1113">
        <v>8</v>
      </c>
      <c s="21" r="G1113">
        <v>0</v>
      </c>
      <c t="str" s="21" r="H1113">
        <f>concat("AESbid:",(E1113*1000))</f>
        <v>AESbid:8000</v>
      </c>
      <c t="str" s="21" r="I1113">
        <f>concat("NYISOsched:",(F1113*1000))</f>
        <v>NYISOsched:8000</v>
      </c>
      <c t="s" s="21" r="J1113">
        <v>21</v>
      </c>
      <c t="str" s="21" r="K1113">
        <f>concat("Planned:",(M1113*1000))</f>
        <v>Planned:0</v>
      </c>
      <c t="str" s="5" r="L1113">
        <f>concat("Settled:",(O1113*1000))</f>
        <v>Settled:7991.7</v>
      </c>
      <c s="21" r="M1113">
        <v>0</v>
      </c>
      <c s="3" r="N1113"/>
      <c s="10" r="O1113">
        <v>7.9917</v>
      </c>
      <c s="13" r="P1113">
        <v>0.295</v>
      </c>
      <c s="13" r="Q1113">
        <v>9</v>
      </c>
      <c s="13" r="R1113">
        <v>129.16</v>
      </c>
      <c s="13" r="S1113">
        <v>0.16</v>
      </c>
      <c s="11" r="T1113">
        <f>IF((O1113=0),(W1113*8),((R1113/O1113)*8))</f>
        <v>129.294142673023</v>
      </c>
      <c s="11" r="U1113">
        <f>IF((T1113=0),0,(R1113/T1113))</f>
        <v>0.9989625</v>
      </c>
      <c s="4" r="V1113"/>
      <c s="13" r="W1113">
        <v>8.16</v>
      </c>
      <c s="24" r="X1113">
        <v>0.888</v>
      </c>
    </row>
    <row r="1114">
      <c s="16" r="A1114">
        <v>40771.3333333333</v>
      </c>
      <c s="6" r="B1114">
        <f>A1114+time(5,0,0)</f>
        <v>40771.5416666667</v>
      </c>
      <c s="19" r="C1114">
        <f>date(year(B1114),month(B1114),day(B1114))</f>
        <v>40771</v>
      </c>
      <c s="17" r="D1114">
        <f>hour(B1114)</f>
        <v>13</v>
      </c>
      <c s="28" r="E1114">
        <f>(8-G1114)-M1114</f>
        <v>8</v>
      </c>
      <c s="10" r="F1114">
        <v>8</v>
      </c>
      <c s="21" r="G1114">
        <v>0</v>
      </c>
      <c t="str" s="21" r="H1114">
        <f>concat("AESbid:",(E1114*1000))</f>
        <v>AESbid:8000</v>
      </c>
      <c t="str" s="21" r="I1114">
        <f>concat("NYISOsched:",(F1114*1000))</f>
        <v>NYISOsched:8000</v>
      </c>
      <c t="s" s="21" r="J1114">
        <v>21</v>
      </c>
      <c t="str" s="21" r="K1114">
        <f>concat("Planned:",(M1114*1000))</f>
        <v>Planned:0</v>
      </c>
      <c t="str" s="5" r="L1114">
        <f>concat("Settled:",(O1114*1000))</f>
        <v>Settled:7991.7</v>
      </c>
      <c s="21" r="M1114">
        <v>0</v>
      </c>
      <c s="3" r="N1114"/>
      <c s="10" r="O1114">
        <v>7.9917</v>
      </c>
      <c s="13" r="P1114">
        <v>-0.36</v>
      </c>
      <c s="13" r="Q1114">
        <v>-13.8</v>
      </c>
      <c s="13" r="R1114">
        <v>66.83</v>
      </c>
      <c s="13" r="S1114">
        <v>0.02</v>
      </c>
      <c s="11" r="T1114">
        <f>IF((O1114=0),(W1114*8),((R1114/O1114)*8))</f>
        <v>66.899408135941</v>
      </c>
      <c s="11" r="U1114">
        <f>IF((T1114=0),0,(R1114/T1114))</f>
        <v>0.9989625</v>
      </c>
      <c s="4" r="V1114"/>
      <c s="13" r="W1114">
        <v>6</v>
      </c>
      <c s="24" r="X1114">
        <v>0.12</v>
      </c>
    </row>
    <row r="1115">
      <c s="16" r="A1115">
        <v>40771.375</v>
      </c>
      <c s="6" r="B1115">
        <f>A1115+time(5,0,0)</f>
        <v>40771.5833333333</v>
      </c>
      <c s="19" r="C1115">
        <f>date(year(B1115),month(B1115),day(B1115))</f>
        <v>40771</v>
      </c>
      <c s="17" r="D1115">
        <f>hour(B1115)</f>
        <v>14</v>
      </c>
      <c s="28" r="E1115">
        <f>(8-G1115)-M1115</f>
        <v>8</v>
      </c>
      <c s="10" r="F1115">
        <v>8</v>
      </c>
      <c s="21" r="G1115">
        <v>0</v>
      </c>
      <c t="str" s="21" r="H1115">
        <f>concat("AESbid:",(E1115*1000))</f>
        <v>AESbid:8000</v>
      </c>
      <c t="str" s="21" r="I1115">
        <f>concat("NYISOsched:",(F1115*1000))</f>
        <v>NYISOsched:8000</v>
      </c>
      <c t="s" s="21" r="J1115">
        <v>21</v>
      </c>
      <c t="str" s="21" r="K1115">
        <f>concat("Planned:",(M1115*1000))</f>
        <v>Planned:0</v>
      </c>
      <c t="str" s="5" r="L1115">
        <f>concat("Settled:",(O1115*1000))</f>
        <v>Settled:8000</v>
      </c>
      <c s="21" r="M1115">
        <v>0</v>
      </c>
      <c s="3" r="N1115"/>
      <c s="10" r="O1115">
        <v>8</v>
      </c>
      <c s="13" r="P1115">
        <v>-0.545</v>
      </c>
      <c s="13" r="Q1115">
        <v>-19.84</v>
      </c>
      <c s="13" r="R1115">
        <v>51.33</v>
      </c>
      <c s="13" r="S1115">
        <v>0.08</v>
      </c>
      <c s="11" r="T1115">
        <f>IF((O1115=0),(W1115*8),((R1115/O1115)*8))</f>
        <v>51.33</v>
      </c>
      <c s="11" r="U1115">
        <f>IF((T1115=0),0,(R1115/T1115))</f>
        <v>1</v>
      </c>
      <c s="4" r="V1115"/>
      <c s="13" r="W1115">
        <v>6</v>
      </c>
      <c s="24" r="X1115">
        <v>0.432</v>
      </c>
    </row>
    <row r="1116">
      <c s="16" r="A1116">
        <v>40771.4166666667</v>
      </c>
      <c s="6" r="B1116">
        <f>A1116+time(5,0,0)</f>
        <v>40771.625</v>
      </c>
      <c s="19" r="C1116">
        <f>date(year(B1116),month(B1116),day(B1116))</f>
        <v>40771</v>
      </c>
      <c s="17" r="D1116">
        <f>hour(B1116)</f>
        <v>15</v>
      </c>
      <c s="28" r="E1116">
        <f>(8-G1116)-M1116</f>
        <v>8</v>
      </c>
      <c s="10" r="F1116">
        <v>8</v>
      </c>
      <c s="21" r="G1116">
        <v>0</v>
      </c>
      <c t="str" s="21" r="H1116">
        <f>concat("AESbid:",(E1116*1000))</f>
        <v>AESbid:8000</v>
      </c>
      <c t="str" s="21" r="I1116">
        <f>concat("NYISOsched:",(F1116*1000))</f>
        <v>NYISOsched:8000</v>
      </c>
      <c t="s" s="21" r="J1116">
        <v>21</v>
      </c>
      <c t="str" s="21" r="K1116">
        <f>concat("Planned:",(M1116*1000))</f>
        <v>Planned:0</v>
      </c>
      <c t="str" s="5" r="L1116">
        <f>concat("Settled:",(O1116*1000))</f>
        <v>Settled:8000</v>
      </c>
      <c s="21" r="M1116">
        <v>0</v>
      </c>
      <c s="3" r="N1116"/>
      <c s="10" r="O1116">
        <v>8</v>
      </c>
      <c s="13" r="P1116">
        <v>-0.058</v>
      </c>
      <c s="13" r="Q1116">
        <v>-2.17</v>
      </c>
      <c s="13" r="R1116">
        <v>88</v>
      </c>
      <c s="13" r="S1116">
        <v>0.03</v>
      </c>
      <c s="11" r="T1116">
        <f>IF((O1116=0),(W1116*8),((R1116/O1116)*8))</f>
        <v>88</v>
      </c>
      <c s="11" r="U1116">
        <f>IF((T1116=0),0,(R1116/T1116))</f>
        <v>1</v>
      </c>
      <c s="4" r="V1116"/>
      <c s="13" r="W1116">
        <v>11</v>
      </c>
      <c s="24" r="X1116">
        <v>0.194</v>
      </c>
    </row>
    <row r="1117">
      <c s="16" r="A1117">
        <v>40771.4583333333</v>
      </c>
      <c s="6" r="B1117">
        <f>A1117+time(5,0,0)</f>
        <v>40771.6666666667</v>
      </c>
      <c s="19" r="C1117">
        <f>date(year(B1117),month(B1117),day(B1117))</f>
        <v>40771</v>
      </c>
      <c s="17" r="D1117">
        <f>hour(B1117)</f>
        <v>16</v>
      </c>
      <c s="28" r="E1117">
        <f>(8-G1117)-M1117</f>
        <v>8</v>
      </c>
      <c s="10" r="F1117">
        <v>8</v>
      </c>
      <c s="21" r="G1117">
        <v>0</v>
      </c>
      <c t="str" s="21" r="H1117">
        <f>concat("AESbid:",(E1117*1000))</f>
        <v>AESbid:8000</v>
      </c>
      <c t="str" s="21" r="I1117">
        <f>concat("NYISOsched:",(F1117*1000))</f>
        <v>NYISOsched:8000</v>
      </c>
      <c t="s" s="21" r="J1117">
        <v>21</v>
      </c>
      <c t="str" s="21" r="K1117">
        <f>concat("Planned:",(M1117*1000))</f>
        <v>Planned:0</v>
      </c>
      <c t="str" s="5" r="L1117">
        <f>concat("Settled:",(O1117*1000))</f>
        <v>Settled:8000</v>
      </c>
      <c s="21" r="M1117">
        <v>0</v>
      </c>
      <c s="3" r="N1117"/>
      <c s="10" r="O1117">
        <v>8</v>
      </c>
      <c s="13" r="P1117">
        <v>-0.684</v>
      </c>
      <c s="13" r="Q1117">
        <v>-26.33</v>
      </c>
      <c s="13" r="R1117">
        <v>88</v>
      </c>
      <c s="13" r="S1117">
        <v>0.06</v>
      </c>
      <c s="11" r="T1117">
        <f>IF((O1117=0),(W1117*8),((R1117/O1117)*8))</f>
        <v>88</v>
      </c>
      <c s="11" r="U1117">
        <f>IF((T1117=0),0,(R1117/T1117))</f>
        <v>1</v>
      </c>
      <c s="4" r="V1117"/>
      <c s="13" r="W1117">
        <v>11</v>
      </c>
      <c s="24" r="X1117">
        <v>0.322</v>
      </c>
    </row>
    <row r="1118">
      <c s="16" r="A1118">
        <v>40771.5</v>
      </c>
      <c s="6" r="B1118">
        <f>A1118+time(5,0,0)</f>
        <v>40771.7083333333</v>
      </c>
      <c s="19" r="C1118">
        <f>date(year(B1118),month(B1118),day(B1118))</f>
        <v>40771</v>
      </c>
      <c s="17" r="D1118">
        <f>hour(B1118)</f>
        <v>17</v>
      </c>
      <c s="28" r="E1118">
        <f>(8-G1118)-M1118</f>
        <v>8</v>
      </c>
      <c s="10" r="F1118">
        <v>8</v>
      </c>
      <c s="21" r="G1118">
        <v>0</v>
      </c>
      <c t="str" s="21" r="H1118">
        <f>concat("AESbid:",(E1118*1000))</f>
        <v>AESbid:8000</v>
      </c>
      <c t="str" s="21" r="I1118">
        <f>concat("NYISOsched:",(F1118*1000))</f>
        <v>NYISOsched:8000</v>
      </c>
      <c t="s" s="21" r="J1118">
        <v>21</v>
      </c>
      <c t="str" s="21" r="K1118">
        <f>concat("Planned:",(M1118*1000))</f>
        <v>Planned:0</v>
      </c>
      <c t="str" s="5" r="L1118">
        <f>concat("Settled:",(O1118*1000))</f>
        <v>Settled:8000</v>
      </c>
      <c s="21" r="M1118">
        <v>0</v>
      </c>
      <c s="3" r="N1118"/>
      <c s="10" r="O1118">
        <v>8</v>
      </c>
      <c s="13" r="P1118">
        <v>-0.418</v>
      </c>
      <c s="13" r="Q1118">
        <v>-16.2</v>
      </c>
      <c s="13" r="R1118">
        <v>88</v>
      </c>
      <c s="13" r="S1118">
        <v>0.12</v>
      </c>
      <c s="11" r="T1118">
        <f>IF((O1118=0),(W1118*8),((R1118/O1118)*8))</f>
        <v>88</v>
      </c>
      <c s="11" r="U1118">
        <f>IF((T1118=0),0,(R1118/T1118))</f>
        <v>1</v>
      </c>
      <c s="4" r="V1118"/>
      <c s="13" r="W1118">
        <v>11</v>
      </c>
      <c s="24" r="X1118">
        <v>0.71</v>
      </c>
    </row>
    <row r="1119">
      <c s="16" r="A1119">
        <v>40771.5416666667</v>
      </c>
      <c s="6" r="B1119">
        <f>A1119+time(5,0,0)</f>
        <v>40771.75</v>
      </c>
      <c s="19" r="C1119">
        <f>date(year(B1119),month(B1119),day(B1119))</f>
        <v>40771</v>
      </c>
      <c s="17" r="D1119">
        <f>hour(B1119)</f>
        <v>18</v>
      </c>
      <c s="28" r="E1119">
        <f>(8-G1119)-M1119</f>
        <v>8</v>
      </c>
      <c s="10" r="F1119">
        <v>8</v>
      </c>
      <c s="21" r="G1119">
        <v>0</v>
      </c>
      <c t="str" s="21" r="H1119">
        <f>concat("AESbid:",(E1119*1000))</f>
        <v>AESbid:8000</v>
      </c>
      <c t="str" s="21" r="I1119">
        <f>concat("NYISOsched:",(F1119*1000))</f>
        <v>NYISOsched:8000</v>
      </c>
      <c t="s" s="21" r="J1119">
        <v>21</v>
      </c>
      <c t="str" s="21" r="K1119">
        <f>concat("Planned:",(M1119*1000))</f>
        <v>Planned:0</v>
      </c>
      <c t="str" s="5" r="L1119">
        <f>concat("Settled:",(O1119*1000))</f>
        <v>Settled:8000</v>
      </c>
      <c s="21" r="M1119">
        <v>0</v>
      </c>
      <c s="3" r="N1119"/>
      <c s="10" r="O1119">
        <v>8</v>
      </c>
      <c s="13" r="P1119">
        <v>0.151</v>
      </c>
      <c s="13" r="Q1119">
        <v>5.97</v>
      </c>
      <c s="13" r="R1119">
        <v>88</v>
      </c>
      <c s="13" r="S1119">
        <v>0.14</v>
      </c>
      <c s="11" r="T1119">
        <f>IF((O1119=0),(W1119*8),((R1119/O1119)*8))</f>
        <v>88</v>
      </c>
      <c s="11" r="U1119">
        <f>IF((T1119=0),0,(R1119/T1119))</f>
        <v>1</v>
      </c>
      <c s="4" r="V1119"/>
      <c s="13" r="W1119">
        <v>11</v>
      </c>
      <c s="24" r="X1119">
        <v>0.775</v>
      </c>
    </row>
    <row r="1120">
      <c s="16" r="A1120">
        <v>40771.5833333333</v>
      </c>
      <c s="6" r="B1120">
        <f>A1120+time(5,0,0)</f>
        <v>40771.7916666667</v>
      </c>
      <c s="19" r="C1120">
        <f>date(year(B1120),month(B1120),day(B1120))</f>
        <v>40771</v>
      </c>
      <c s="17" r="D1120">
        <f>hour(B1120)</f>
        <v>19</v>
      </c>
      <c s="28" r="E1120">
        <f>(8-G1120)-M1120</f>
        <v>8</v>
      </c>
      <c s="10" r="F1120">
        <v>8</v>
      </c>
      <c s="21" r="G1120">
        <v>0</v>
      </c>
      <c t="str" s="21" r="H1120">
        <f>concat("AESbid:",(E1120*1000))</f>
        <v>AESbid:8000</v>
      </c>
      <c t="str" s="21" r="I1120">
        <f>concat("NYISOsched:",(F1120*1000))</f>
        <v>NYISOsched:8000</v>
      </c>
      <c t="s" s="21" r="J1120">
        <v>21</v>
      </c>
      <c t="str" s="21" r="K1120">
        <f>concat("Planned:",(M1120*1000))</f>
        <v>Planned:0</v>
      </c>
      <c t="str" s="5" r="L1120">
        <f>concat("Settled:",(O1120*1000))</f>
        <v>Settled:8000</v>
      </c>
      <c s="21" r="M1120">
        <v>0</v>
      </c>
      <c s="3" r="N1120"/>
      <c s="10" r="O1120">
        <v>8</v>
      </c>
      <c s="13" r="P1120">
        <v>-0.156</v>
      </c>
      <c s="13" r="Q1120">
        <v>-6.44</v>
      </c>
      <c s="13" r="R1120">
        <v>88</v>
      </c>
      <c s="13" r="S1120">
        <v>0.08</v>
      </c>
      <c s="11" r="T1120">
        <f>IF((O1120=0),(W1120*8),((R1120/O1120)*8))</f>
        <v>88</v>
      </c>
      <c s="11" r="U1120">
        <f>IF((T1120=0),0,(R1120/T1120))</f>
        <v>1</v>
      </c>
      <c s="4" r="V1120"/>
      <c s="13" r="W1120">
        <v>11</v>
      </c>
      <c s="24" r="X1120">
        <v>0.456</v>
      </c>
    </row>
    <row r="1121">
      <c s="16" r="A1121">
        <v>40771.625</v>
      </c>
      <c s="6" r="B1121">
        <f>A1121+time(5,0,0)</f>
        <v>40771.8333333333</v>
      </c>
      <c s="19" r="C1121">
        <f>date(year(B1121),month(B1121),day(B1121))</f>
        <v>40771</v>
      </c>
      <c s="17" r="D1121">
        <f>hour(B1121)</f>
        <v>20</v>
      </c>
      <c s="28" r="E1121">
        <f>(8-G1121)-M1121</f>
        <v>8</v>
      </c>
      <c s="10" r="F1121">
        <v>8</v>
      </c>
      <c s="21" r="G1121">
        <v>0</v>
      </c>
      <c t="str" s="21" r="H1121">
        <f>concat("AESbid:",(E1121*1000))</f>
        <v>AESbid:8000</v>
      </c>
      <c t="str" s="21" r="I1121">
        <f>concat("NYISOsched:",(F1121*1000))</f>
        <v>NYISOsched:8000</v>
      </c>
      <c t="s" s="21" r="J1121">
        <v>21</v>
      </c>
      <c t="str" s="21" r="K1121">
        <f>concat("Planned:",(M1121*1000))</f>
        <v>Planned:0</v>
      </c>
      <c t="str" s="5" r="L1121">
        <f>concat("Settled:",(O1121*1000))</f>
        <v>Settled:8000</v>
      </c>
      <c s="21" r="M1121">
        <v>0</v>
      </c>
      <c s="3" r="N1121"/>
      <c s="10" r="O1121">
        <v>8</v>
      </c>
      <c s="13" r="P1121">
        <v>-0.447</v>
      </c>
      <c s="13" r="Q1121">
        <v>-20.4</v>
      </c>
      <c s="13" r="R1121">
        <v>88</v>
      </c>
      <c s="13" r="S1121">
        <v>0.06</v>
      </c>
      <c s="11" r="T1121">
        <f>IF((O1121=0),(W1121*8),((R1121/O1121)*8))</f>
        <v>88</v>
      </c>
      <c s="11" r="U1121">
        <f>IF((T1121=0),0,(R1121/T1121))</f>
        <v>1</v>
      </c>
      <c s="4" r="V1121"/>
      <c s="13" r="W1121">
        <v>11</v>
      </c>
      <c s="24" r="X1121">
        <v>0.319</v>
      </c>
    </row>
    <row r="1122">
      <c s="16" r="A1122">
        <v>40771.6666666667</v>
      </c>
      <c s="6" r="B1122">
        <f>A1122+time(5,0,0)</f>
        <v>40771.875</v>
      </c>
      <c s="19" r="C1122">
        <f>date(year(B1122),month(B1122),day(B1122))</f>
        <v>40771</v>
      </c>
      <c s="17" r="D1122">
        <f>hour(B1122)</f>
        <v>21</v>
      </c>
      <c s="28" r="E1122">
        <f>(8-G1122)-M1122</f>
        <v>8</v>
      </c>
      <c s="10" r="F1122">
        <v>8</v>
      </c>
      <c s="21" r="G1122">
        <v>0</v>
      </c>
      <c t="str" s="21" r="H1122">
        <f>concat("AESbid:",(E1122*1000))</f>
        <v>AESbid:8000</v>
      </c>
      <c t="str" s="21" r="I1122">
        <f>concat("NYISOsched:",(F1122*1000))</f>
        <v>NYISOsched:8000</v>
      </c>
      <c t="s" s="21" r="J1122">
        <v>21</v>
      </c>
      <c t="str" s="21" r="K1122">
        <f>concat("Planned:",(M1122*1000))</f>
        <v>Planned:0</v>
      </c>
      <c t="str" s="5" r="L1122">
        <f>concat("Settled:",(O1122*1000))</f>
        <v>Settled:8000</v>
      </c>
      <c s="21" r="M1122">
        <v>0</v>
      </c>
      <c s="3" r="N1122"/>
      <c s="10" r="O1122">
        <v>8</v>
      </c>
      <c s="13" r="P1122">
        <v>-0.106</v>
      </c>
      <c s="13" r="Q1122">
        <v>-4.71</v>
      </c>
      <c s="13" r="R1122">
        <v>108.95</v>
      </c>
      <c s="13" r="S1122">
        <v>0.13</v>
      </c>
      <c s="11" r="T1122">
        <f>IF((O1122=0),(W1122*8),((R1122/O1122)*8))</f>
        <v>108.95</v>
      </c>
      <c s="11" r="U1122">
        <f>IF((T1122=0),0,(R1122/T1122))</f>
        <v>1</v>
      </c>
      <c s="4" r="V1122"/>
      <c s="13" r="W1122">
        <v>12.27</v>
      </c>
      <c s="24" r="X1122">
        <v>0.77</v>
      </c>
    </row>
    <row r="1123">
      <c s="16" r="A1123">
        <v>40771.7083333333</v>
      </c>
      <c s="6" r="B1123">
        <f>A1123+time(5,0,0)</f>
        <v>40771.9166666667</v>
      </c>
      <c s="19" r="C1123">
        <f>date(year(B1123),month(B1123),day(B1123))</f>
        <v>40771</v>
      </c>
      <c s="17" r="D1123">
        <f>hour(B1123)</f>
        <v>22</v>
      </c>
      <c s="28" r="E1123">
        <f>(8-G1123)-M1123</f>
        <v>8</v>
      </c>
      <c s="10" r="F1123">
        <v>8</v>
      </c>
      <c s="21" r="G1123">
        <v>0</v>
      </c>
      <c t="str" s="21" r="H1123">
        <f>concat("AESbid:",(E1123*1000))</f>
        <v>AESbid:8000</v>
      </c>
      <c t="str" s="21" r="I1123">
        <f>concat("NYISOsched:",(F1123*1000))</f>
        <v>NYISOsched:8000</v>
      </c>
      <c t="s" s="21" r="J1123">
        <v>21</v>
      </c>
      <c t="str" s="21" r="K1123">
        <f>concat("Planned:",(M1123*1000))</f>
        <v>Planned:0</v>
      </c>
      <c t="str" s="5" r="L1123">
        <f>concat("Settled:",(O1123*1000))</f>
        <v>Settled:8000</v>
      </c>
      <c s="21" r="M1123">
        <v>0</v>
      </c>
      <c s="3" r="N1123"/>
      <c s="10" r="O1123">
        <v>8</v>
      </c>
      <c s="13" r="P1123">
        <v>-0.543</v>
      </c>
      <c s="13" r="Q1123">
        <v>-35.7</v>
      </c>
      <c s="13" r="R1123">
        <v>264.91</v>
      </c>
      <c s="13" r="S1123">
        <v>0.04</v>
      </c>
      <c s="11" r="T1123">
        <f>IF((O1123=0),(W1123*8),((R1123/O1123)*8))</f>
        <v>264.91</v>
      </c>
      <c s="11" r="U1123">
        <f>IF((T1123=0),0,(R1123/T1123))</f>
        <v>1</v>
      </c>
      <c s="4" r="V1123"/>
      <c s="13" r="W1123">
        <v>11</v>
      </c>
      <c s="24" r="X1123">
        <v>0.23</v>
      </c>
    </row>
    <row r="1124">
      <c s="16" r="A1124">
        <v>40771.75</v>
      </c>
      <c s="6" r="B1124">
        <f>A1124+time(5,0,0)</f>
        <v>40771.9583333333</v>
      </c>
      <c s="19" r="C1124">
        <f>date(year(B1124),month(B1124),day(B1124))</f>
        <v>40771</v>
      </c>
      <c s="17" r="D1124">
        <f>hour(B1124)</f>
        <v>23</v>
      </c>
      <c s="28" r="E1124">
        <f>(8-G1124)-M1124</f>
        <v>8</v>
      </c>
      <c s="10" r="F1124">
        <v>8</v>
      </c>
      <c s="21" r="G1124">
        <v>0</v>
      </c>
      <c t="str" s="21" r="H1124">
        <f>concat("AESbid:",(E1124*1000))</f>
        <v>AESbid:8000</v>
      </c>
      <c t="str" s="21" r="I1124">
        <f>concat("NYISOsched:",(F1124*1000))</f>
        <v>NYISOsched:8000</v>
      </c>
      <c t="s" s="21" r="J1124">
        <v>21</v>
      </c>
      <c t="str" s="21" r="K1124">
        <f>concat("Planned:",(M1124*1000))</f>
        <v>Planned:0</v>
      </c>
      <c t="str" s="5" r="L1124">
        <f>concat("Settled:",(O1124*1000))</f>
        <v>Settled:8000</v>
      </c>
      <c s="21" r="M1124">
        <v>0</v>
      </c>
      <c s="3" r="N1124"/>
      <c s="10" r="O1124">
        <v>8</v>
      </c>
      <c s="13" r="P1124">
        <v>-0.84</v>
      </c>
      <c s="13" r="Q1124">
        <v>-33.27</v>
      </c>
      <c s="13" r="R1124">
        <v>88</v>
      </c>
      <c s="13" r="S1124">
        <v>0.11</v>
      </c>
      <c s="11" r="T1124">
        <f>IF((O1124=0),(W1124*8),((R1124/O1124)*8))</f>
        <v>88</v>
      </c>
      <c s="11" r="U1124">
        <f>IF((T1124=0),0,(R1124/T1124))</f>
        <v>1</v>
      </c>
      <c s="4" r="V1124"/>
      <c s="13" r="W1124">
        <v>11</v>
      </c>
      <c s="24" r="X1124">
        <v>0.653</v>
      </c>
    </row>
    <row r="1125">
      <c s="16" r="A1125">
        <v>40771.7916666667</v>
      </c>
      <c s="19" r="B1125">
        <f>A1125+time(5,0,0)</f>
        <v>40772</v>
      </c>
      <c s="19" r="C1125">
        <f>date(year(B1125),month(B1125),day(B1125))</f>
        <v>40772</v>
      </c>
      <c s="17" r="D1125">
        <f>hour(B1125)</f>
        <v>0</v>
      </c>
      <c s="28" r="E1125">
        <f>(8-G1125)-M1125</f>
        <v>8</v>
      </c>
      <c s="10" r="F1125">
        <v>8</v>
      </c>
      <c s="21" r="G1125">
        <v>0</v>
      </c>
      <c t="str" s="21" r="H1125">
        <f>concat("AESbid:",(E1125*1000))</f>
        <v>AESbid:8000</v>
      </c>
      <c t="str" s="21" r="I1125">
        <f>concat("NYISOsched:",(F1125*1000))</f>
        <v>NYISOsched:8000</v>
      </c>
      <c t="s" s="21" r="J1125">
        <v>21</v>
      </c>
      <c t="str" s="21" r="K1125">
        <f>concat("Planned:",(M1125*1000))</f>
        <v>Planned:0</v>
      </c>
      <c t="str" s="5" r="L1125">
        <f>concat("Settled:",(O1125*1000))</f>
        <v>Settled:8000</v>
      </c>
      <c s="21" r="M1125">
        <v>0</v>
      </c>
      <c s="3" r="N1125"/>
      <c s="10" r="O1125">
        <v>8</v>
      </c>
      <c s="13" r="P1125">
        <v>0.137</v>
      </c>
      <c s="13" r="Q1125">
        <v>5.25</v>
      </c>
      <c s="13" r="R1125">
        <v>88</v>
      </c>
      <c s="13" r="S1125">
        <v>0.08</v>
      </c>
      <c s="11" r="T1125">
        <f>IF((O1125=0),(W1125*8),((R1125/O1125)*8))</f>
        <v>88</v>
      </c>
      <c s="11" r="U1125">
        <f>IF((T1125=0),0,(R1125/T1125))</f>
        <v>1</v>
      </c>
      <c s="4" r="V1125"/>
      <c s="13" r="W1125">
        <v>11</v>
      </c>
      <c s="24" r="X1125">
        <v>0.461</v>
      </c>
    </row>
    <row r="1126">
      <c s="16" r="A1126">
        <v>40771.8333333333</v>
      </c>
      <c s="6" r="B1126">
        <f>A1126+time(5,0,0)</f>
        <v>40772.0416666667</v>
      </c>
      <c s="19" r="C1126">
        <f>date(year(B1126),month(B1126),day(B1126))</f>
        <v>40772</v>
      </c>
      <c s="17" r="D1126">
        <f>hour(B1126)</f>
        <v>1</v>
      </c>
      <c s="28" r="E1126">
        <f>(8-G1126)-M1126</f>
        <v>8</v>
      </c>
      <c s="10" r="F1126">
        <v>8</v>
      </c>
      <c s="21" r="G1126">
        <v>0</v>
      </c>
      <c t="str" s="21" r="H1126">
        <f>concat("AESbid:",(E1126*1000))</f>
        <v>AESbid:8000</v>
      </c>
      <c t="str" s="21" r="I1126">
        <f>concat("NYISOsched:",(F1126*1000))</f>
        <v>NYISOsched:8000</v>
      </c>
      <c t="s" s="21" r="J1126">
        <v>21</v>
      </c>
      <c t="str" s="21" r="K1126">
        <f>concat("Planned:",(M1126*1000))</f>
        <v>Planned:0</v>
      </c>
      <c t="str" s="5" r="L1126">
        <f>concat("Settled:",(O1126*1000))</f>
        <v>Settled:7991.7</v>
      </c>
      <c s="21" r="M1126">
        <v>0</v>
      </c>
      <c s="3" r="N1126"/>
      <c s="10" r="O1126">
        <v>7.9917</v>
      </c>
      <c s="13" r="P1126">
        <v>-0.694</v>
      </c>
      <c s="13" r="Q1126">
        <v>-26.61</v>
      </c>
      <c s="13" r="R1126">
        <v>85.91</v>
      </c>
      <c s="13" r="S1126">
        <v>0.06</v>
      </c>
      <c s="11" r="T1126">
        <f>IF((O1126=0),(W1126*8),((R1126/O1126)*8))</f>
        <v>85.9992241951024</v>
      </c>
      <c s="11" r="U1126">
        <f>IF((T1126=0),0,(R1126/T1126))</f>
        <v>0.9989625</v>
      </c>
      <c s="4" r="V1126"/>
      <c s="13" r="W1126">
        <v>11</v>
      </c>
      <c s="24" r="X1126">
        <v>0.324</v>
      </c>
    </row>
    <row r="1127">
      <c s="16" r="A1127">
        <v>40771.875</v>
      </c>
      <c s="6" r="B1127">
        <f>A1127+time(5,0,0)</f>
        <v>40772.0833333333</v>
      </c>
      <c s="19" r="C1127">
        <f>date(year(B1127),month(B1127),day(B1127))</f>
        <v>40772</v>
      </c>
      <c s="17" r="D1127">
        <f>hour(B1127)</f>
        <v>2</v>
      </c>
      <c s="28" r="E1127">
        <f>(8-G1127)-M1127</f>
        <v>8</v>
      </c>
      <c s="10" r="F1127">
        <v>8</v>
      </c>
      <c s="21" r="G1127">
        <v>0</v>
      </c>
      <c t="str" s="21" r="H1127">
        <f>concat("AESbid:",(E1127*1000))</f>
        <v>AESbid:8000</v>
      </c>
      <c t="str" s="21" r="I1127">
        <f>concat("NYISOsched:",(F1127*1000))</f>
        <v>NYISOsched:8000</v>
      </c>
      <c t="s" s="21" r="J1127">
        <v>21</v>
      </c>
      <c t="str" s="21" r="K1127">
        <f>concat("Planned:",(M1127*1000))</f>
        <v>Planned:0</v>
      </c>
      <c t="str" s="5" r="L1127">
        <f>concat("Settled:",(O1127*1000))</f>
        <v>Settled:8000</v>
      </c>
      <c s="21" r="M1127">
        <v>0</v>
      </c>
      <c s="3" r="N1127"/>
      <c s="10" r="O1127">
        <v>8</v>
      </c>
      <c s="13" r="P1127">
        <v>-0.017</v>
      </c>
      <c s="13" r="Q1127">
        <v>-0.64</v>
      </c>
      <c s="13" r="R1127">
        <v>64</v>
      </c>
      <c s="13" r="S1127">
        <v>0.08</v>
      </c>
      <c s="11" r="T1127">
        <f>IF((O1127=0),(W1127*8),((R1127/O1127)*8))</f>
        <v>64</v>
      </c>
      <c s="11" r="U1127">
        <f>IF((T1127=0),0,(R1127/T1127))</f>
        <v>1</v>
      </c>
      <c s="4" r="V1127"/>
      <c s="13" r="W1127">
        <v>8</v>
      </c>
      <c s="24" r="X1127">
        <v>0.473</v>
      </c>
    </row>
    <row r="1128">
      <c s="16" r="A1128">
        <v>40771.9166666667</v>
      </c>
      <c s="6" r="B1128">
        <f>A1128+time(5,0,0)</f>
        <v>40772.125</v>
      </c>
      <c s="19" r="C1128">
        <f>date(year(B1128),month(B1128),day(B1128))</f>
        <v>40772</v>
      </c>
      <c s="17" r="D1128">
        <f>hour(B1128)</f>
        <v>3</v>
      </c>
      <c s="28" r="E1128">
        <f>(8-G1128)-M1128</f>
        <v>8</v>
      </c>
      <c s="10" r="F1128">
        <v>8</v>
      </c>
      <c s="21" r="G1128">
        <v>0</v>
      </c>
      <c t="str" s="21" r="H1128">
        <f>concat("AESbid:",(E1128*1000))</f>
        <v>AESbid:8000</v>
      </c>
      <c t="str" s="21" r="I1128">
        <f>concat("NYISOsched:",(F1128*1000))</f>
        <v>NYISOsched:8000</v>
      </c>
      <c t="s" s="21" r="J1128">
        <v>21</v>
      </c>
      <c t="str" s="21" r="K1128">
        <f>concat("Planned:",(M1128*1000))</f>
        <v>Planned:0</v>
      </c>
      <c t="str" s="5" r="L1128">
        <f>concat("Settled:",(O1128*1000))</f>
        <v>Settled:8000</v>
      </c>
      <c s="21" r="M1128">
        <v>0</v>
      </c>
      <c s="3" r="N1128"/>
      <c s="10" r="O1128">
        <v>8</v>
      </c>
      <c s="13" r="P1128">
        <v>-0.494</v>
      </c>
      <c s="13" r="Q1128">
        <v>-18.53</v>
      </c>
      <c s="13" r="R1128">
        <v>69.69</v>
      </c>
      <c s="13" r="S1128">
        <v>0.06</v>
      </c>
      <c s="11" r="T1128">
        <f>IF((O1128=0),(W1128*8),((R1128/O1128)*8))</f>
        <v>69.69</v>
      </c>
      <c s="11" r="U1128">
        <f>IF((T1128=0),0,(R1128/T1128))</f>
        <v>1</v>
      </c>
      <c s="4" r="V1128"/>
      <c s="13" r="W1128">
        <v>8</v>
      </c>
      <c s="24" r="X1128">
        <v>0.365</v>
      </c>
    </row>
    <row r="1129">
      <c s="16" r="A1129">
        <v>40771.9583333333</v>
      </c>
      <c s="6" r="B1129">
        <f>A1129+time(5,0,0)</f>
        <v>40772.1666666667</v>
      </c>
      <c s="19" r="C1129">
        <f>date(year(B1129),month(B1129),day(B1129))</f>
        <v>40772</v>
      </c>
      <c s="17" r="D1129">
        <f>hour(B1129)</f>
        <v>4</v>
      </c>
      <c s="28" r="E1129">
        <f>(8-G1129)-M1129</f>
        <v>8</v>
      </c>
      <c s="10" r="F1129">
        <v>8</v>
      </c>
      <c s="21" r="G1129">
        <v>0</v>
      </c>
      <c t="str" s="21" r="H1129">
        <f>concat("AESbid:",(E1129*1000))</f>
        <v>AESbid:8000</v>
      </c>
      <c t="str" s="21" r="I1129">
        <f>concat("NYISOsched:",(F1129*1000))</f>
        <v>NYISOsched:8000</v>
      </c>
      <c t="s" s="21" r="J1129">
        <v>21</v>
      </c>
      <c t="str" s="21" r="K1129">
        <f>concat("Planned:",(M1129*1000))</f>
        <v>Planned:0</v>
      </c>
      <c t="str" s="5" r="L1129">
        <f>concat("Settled:",(O1129*1000))</f>
        <v>Settled:8000</v>
      </c>
      <c s="21" r="M1129">
        <v>0</v>
      </c>
      <c s="3" r="N1129"/>
      <c s="10" r="O1129">
        <v>8</v>
      </c>
      <c s="13" r="P1129">
        <v>-0.396</v>
      </c>
      <c s="13" r="Q1129">
        <v>-14.78</v>
      </c>
      <c s="13" r="R1129">
        <v>75.04</v>
      </c>
      <c s="13" r="S1129">
        <v>0.08</v>
      </c>
      <c s="11" r="T1129">
        <f>IF((O1129=0),(W1129*8),((R1129/O1129)*8))</f>
        <v>75.04</v>
      </c>
      <c s="11" r="U1129">
        <f>IF((T1129=0),0,(R1129/T1129))</f>
        <v>1</v>
      </c>
      <c s="4" r="V1129"/>
      <c s="13" r="W1129">
        <v>8</v>
      </c>
      <c s="24" r="X1129">
        <v>0.485</v>
      </c>
    </row>
    <row r="1130">
      <c s="16" r="A1130">
        <v>40772</v>
      </c>
      <c s="6" r="B1130">
        <f>A1130+time(5,0,0)</f>
        <v>40772.2083333333</v>
      </c>
      <c s="19" r="C1130">
        <f>date(year(B1130),month(B1130),day(B1130))</f>
        <v>40772</v>
      </c>
      <c s="17" r="D1130">
        <f>hour(B1130)</f>
        <v>5</v>
      </c>
      <c s="28" r="E1130">
        <f>(8-G1130)-M1130</f>
        <v>8</v>
      </c>
      <c s="10" r="F1130">
        <v>8</v>
      </c>
      <c s="21" r="G1130">
        <v>0</v>
      </c>
      <c t="str" s="21" r="H1130">
        <f>concat("AESbid:",(E1130*1000))</f>
        <v>AESbid:8000</v>
      </c>
      <c t="str" s="21" r="I1130">
        <f>concat("NYISOsched:",(F1130*1000))</f>
        <v>NYISOsched:8000</v>
      </c>
      <c t="s" s="21" r="J1130">
        <v>21</v>
      </c>
      <c t="str" s="21" r="K1130">
        <f>concat("Planned:",(M1130*1000))</f>
        <v>Planned:0</v>
      </c>
      <c t="str" s="5" r="L1130">
        <f>concat("Settled:",(O1130*1000))</f>
        <v>Settled:8000</v>
      </c>
      <c s="21" r="M1130">
        <v>0</v>
      </c>
      <c s="3" r="N1130"/>
      <c s="10" r="O1130">
        <v>8</v>
      </c>
      <c s="13" r="P1130">
        <v>-0.305</v>
      </c>
      <c s="13" r="Q1130">
        <v>-10.17</v>
      </c>
      <c s="13" r="R1130">
        <v>62.89</v>
      </c>
      <c s="13" r="S1130">
        <v>0.07</v>
      </c>
      <c s="11" r="T1130">
        <f>IF((O1130=0),(W1130*8),((R1130/O1130)*8))</f>
        <v>62.89</v>
      </c>
      <c s="11" r="U1130">
        <f>IF((T1130=0),0,(R1130/T1130))</f>
        <v>1</v>
      </c>
      <c s="4" r="V1130"/>
      <c s="13" r="W1130">
        <v>6.06</v>
      </c>
      <c s="24" r="X1130">
        <v>0.377</v>
      </c>
    </row>
    <row r="1131">
      <c s="16" r="A1131">
        <v>40772.0416666667</v>
      </c>
      <c s="6" r="B1131">
        <f>A1131+time(5,0,0)</f>
        <v>40772.25</v>
      </c>
      <c s="19" r="C1131">
        <f>date(year(B1131),month(B1131),day(B1131))</f>
        <v>40772</v>
      </c>
      <c s="17" r="D1131">
        <f>hour(B1131)</f>
        <v>6</v>
      </c>
      <c s="28" r="E1131">
        <f>(8-G1131)-M1131</f>
        <v>8</v>
      </c>
      <c s="10" r="F1131">
        <v>8</v>
      </c>
      <c s="21" r="G1131">
        <v>0</v>
      </c>
      <c t="str" s="21" r="H1131">
        <f>concat("AESbid:",(E1131*1000))</f>
        <v>AESbid:8000</v>
      </c>
      <c t="str" s="21" r="I1131">
        <f>concat("NYISOsched:",(F1131*1000))</f>
        <v>NYISOsched:8000</v>
      </c>
      <c t="s" s="21" r="J1131">
        <v>21</v>
      </c>
      <c t="str" s="21" r="K1131">
        <f>concat("Planned:",(M1131*1000))</f>
        <v>Planned:0</v>
      </c>
      <c t="str" s="5" r="L1131">
        <f>concat("Settled:",(O1131*1000))</f>
        <v>Settled:8000</v>
      </c>
      <c s="21" r="M1131">
        <v>0</v>
      </c>
      <c s="3" r="N1131"/>
      <c s="10" r="O1131">
        <v>8</v>
      </c>
      <c s="13" r="P1131">
        <v>-0.211</v>
      </c>
      <c s="13" r="Q1131">
        <v>-3.29</v>
      </c>
      <c s="13" r="R1131">
        <v>46</v>
      </c>
      <c s="13" r="S1131">
        <v>0.07</v>
      </c>
      <c s="11" r="T1131">
        <f>IF((O1131=0),(W1131*8),((R1131/O1131)*8))</f>
        <v>46</v>
      </c>
      <c s="11" r="U1131">
        <f>IF((T1131=0),0,(R1131/T1131))</f>
        <v>1</v>
      </c>
      <c s="4" r="V1131"/>
      <c s="13" r="W1131">
        <v>5.75</v>
      </c>
      <c s="24" r="X1131">
        <v>0.391</v>
      </c>
    </row>
    <row r="1132">
      <c s="16" r="A1132">
        <v>40772.0833333333</v>
      </c>
      <c s="6" r="B1132">
        <f>A1132+time(5,0,0)</f>
        <v>40772.2916666667</v>
      </c>
      <c s="19" r="C1132">
        <f>date(year(B1132),month(B1132),day(B1132))</f>
        <v>40772</v>
      </c>
      <c s="17" r="D1132">
        <f>hour(B1132)</f>
        <v>7</v>
      </c>
      <c s="28" r="E1132">
        <f>(8-G1132)-M1132</f>
        <v>8</v>
      </c>
      <c s="10" r="F1132">
        <v>8</v>
      </c>
      <c s="21" r="G1132">
        <v>0</v>
      </c>
      <c t="str" s="21" r="H1132">
        <f>concat("AESbid:",(E1132*1000))</f>
        <v>AESbid:8000</v>
      </c>
      <c t="str" s="21" r="I1132">
        <f>concat("NYISOsched:",(F1132*1000))</f>
        <v>NYISOsched:8000</v>
      </c>
      <c t="s" s="21" r="J1132">
        <v>21</v>
      </c>
      <c t="str" s="21" r="K1132">
        <f>concat("Planned:",(M1132*1000))</f>
        <v>Planned:0</v>
      </c>
      <c t="str" s="5" r="L1132">
        <f>concat("Settled:",(O1132*1000))</f>
        <v>Settled:8000</v>
      </c>
      <c s="21" r="M1132">
        <v>0</v>
      </c>
      <c s="3" r="N1132"/>
      <c s="10" r="O1132">
        <v>8</v>
      </c>
      <c s="13" r="P1132">
        <v>-0.156</v>
      </c>
      <c s="13" r="Q1132">
        <v>-2.43</v>
      </c>
      <c s="13" r="R1132">
        <v>46</v>
      </c>
      <c s="13" r="S1132">
        <v>0.1</v>
      </c>
      <c s="11" r="T1132">
        <f>IF((O1132=0),(W1132*8),((R1132/O1132)*8))</f>
        <v>46</v>
      </c>
      <c s="11" r="U1132">
        <f>IF((T1132=0),0,(R1132/T1132))</f>
        <v>1</v>
      </c>
      <c s="4" r="V1132"/>
      <c s="13" r="W1132">
        <v>7.8</v>
      </c>
      <c s="24" r="X1132">
        <v>0.564</v>
      </c>
    </row>
    <row r="1133">
      <c s="16" r="A1133">
        <v>40772.125</v>
      </c>
      <c s="6" r="B1133">
        <f>A1133+time(5,0,0)</f>
        <v>40772.3333333333</v>
      </c>
      <c s="19" r="C1133">
        <f>date(year(B1133),month(B1133),day(B1133))</f>
        <v>40772</v>
      </c>
      <c s="17" r="D1133">
        <f>hour(B1133)</f>
        <v>8</v>
      </c>
      <c s="28" r="E1133">
        <f>(8-G1133)-M1133</f>
        <v>8</v>
      </c>
      <c s="10" r="F1133">
        <v>8</v>
      </c>
      <c s="21" r="G1133">
        <v>0</v>
      </c>
      <c t="str" s="21" r="H1133">
        <f>concat("AESbid:",(E1133*1000))</f>
        <v>AESbid:8000</v>
      </c>
      <c t="str" s="21" r="I1133">
        <f>concat("NYISOsched:",(F1133*1000))</f>
        <v>NYISOsched:8000</v>
      </c>
      <c t="s" s="21" r="J1133">
        <v>21</v>
      </c>
      <c t="str" s="21" r="K1133">
        <f>concat("Planned:",(M1133*1000))</f>
        <v>Planned:0</v>
      </c>
      <c t="str" s="5" r="L1133">
        <f>concat("Settled:",(O1133*1000))</f>
        <v>Settled:8000</v>
      </c>
      <c s="21" r="M1133">
        <v>0</v>
      </c>
      <c s="3" r="N1133"/>
      <c s="10" r="O1133">
        <v>8</v>
      </c>
      <c s="13" r="P1133">
        <v>-0.219</v>
      </c>
      <c s="13" r="Q1133">
        <v>-3.76</v>
      </c>
      <c s="13" r="R1133">
        <v>62.59</v>
      </c>
      <c s="13" r="S1133">
        <v>0.1</v>
      </c>
      <c s="11" r="T1133">
        <f>IF((O1133=0),(W1133*8),((R1133/O1133)*8))</f>
        <v>62.59</v>
      </c>
      <c s="11" r="U1133">
        <f>IF((T1133=0),0,(R1133/T1133))</f>
        <v>1</v>
      </c>
      <c s="4" r="V1133"/>
      <c s="13" r="W1133">
        <v>8.36</v>
      </c>
      <c s="24" r="X1133">
        <v>0.554</v>
      </c>
    </row>
    <row r="1134">
      <c s="16" r="A1134">
        <v>40772.1666666667</v>
      </c>
      <c s="6" r="B1134">
        <f>A1134+time(5,0,0)</f>
        <v>40772.375</v>
      </c>
      <c s="19" r="C1134">
        <f>date(year(B1134),month(B1134),day(B1134))</f>
        <v>40772</v>
      </c>
      <c s="17" r="D1134">
        <f>hour(B1134)</f>
        <v>9</v>
      </c>
      <c s="28" r="E1134">
        <f>(8-G1134)-M1134</f>
        <v>8</v>
      </c>
      <c s="10" r="F1134">
        <v>8</v>
      </c>
      <c s="21" r="G1134">
        <v>0</v>
      </c>
      <c t="str" s="21" r="H1134">
        <f>concat("AESbid:",(E1134*1000))</f>
        <v>AESbid:8000</v>
      </c>
      <c t="str" s="21" r="I1134">
        <f>concat("NYISOsched:",(F1134*1000))</f>
        <v>NYISOsched:8000</v>
      </c>
      <c t="s" s="21" r="J1134">
        <v>21</v>
      </c>
      <c t="str" s="21" r="K1134">
        <f>concat("Planned:",(M1134*1000))</f>
        <v>Planned:0</v>
      </c>
      <c t="str" s="5" r="L1134">
        <f>concat("Settled:",(O1134*1000))</f>
        <v>Settled:7983.3</v>
      </c>
      <c s="21" r="M1134">
        <v>0</v>
      </c>
      <c s="3" r="N1134"/>
      <c s="10" r="O1134">
        <v>7.9833</v>
      </c>
      <c s="13" r="P1134">
        <v>-0.638</v>
      </c>
      <c s="13" r="Q1134">
        <v>-16.67</v>
      </c>
      <c s="13" r="R1134">
        <v>106.15</v>
      </c>
      <c s="13" r="S1134">
        <v>0.07</v>
      </c>
      <c s="11" r="T1134">
        <f>IF((O1134=0),(W1134*8),((R1134/O1134)*8))</f>
        <v>106.372051657836</v>
      </c>
      <c s="11" r="U1134">
        <f>IF((T1134=0),0,(R1134/T1134))</f>
        <v>0.9979125</v>
      </c>
      <c s="4" r="V1134"/>
      <c s="13" r="W1134">
        <v>9.97</v>
      </c>
      <c s="24" r="X1134">
        <v>0.418</v>
      </c>
    </row>
    <row r="1135">
      <c s="16" r="A1135">
        <v>40772.2083333333</v>
      </c>
      <c s="6" r="B1135">
        <f>A1135+time(5,0,0)</f>
        <v>40772.4166666667</v>
      </c>
      <c s="19" r="C1135">
        <f>date(year(B1135),month(B1135),day(B1135))</f>
        <v>40772</v>
      </c>
      <c s="17" r="D1135">
        <f>hour(B1135)</f>
        <v>10</v>
      </c>
      <c s="28" r="E1135">
        <f>(8-G1135)-M1135</f>
        <v>8</v>
      </c>
      <c s="10" r="F1135">
        <v>8</v>
      </c>
      <c s="21" r="G1135">
        <v>0</v>
      </c>
      <c t="str" s="21" r="H1135">
        <f>concat("AESbid:",(E1135*1000))</f>
        <v>AESbid:8000</v>
      </c>
      <c t="str" s="21" r="I1135">
        <f>concat("NYISOsched:",(F1135*1000))</f>
        <v>NYISOsched:8000</v>
      </c>
      <c t="s" s="21" r="J1135">
        <v>21</v>
      </c>
      <c t="str" s="21" r="K1135">
        <f>concat("Planned:",(M1135*1000))</f>
        <v>Planned:0</v>
      </c>
      <c t="str" s="5" r="L1135">
        <f>concat("Settled:",(O1135*1000))</f>
        <v>Settled:7991.7</v>
      </c>
      <c s="21" r="M1135">
        <v>0</v>
      </c>
      <c s="3" r="N1135"/>
      <c s="10" r="O1135">
        <v>7.9917</v>
      </c>
      <c s="13" r="P1135">
        <v>-0.331</v>
      </c>
      <c s="13" r="Q1135">
        <v>-9.23</v>
      </c>
      <c s="13" r="R1135">
        <v>122.26</v>
      </c>
      <c s="13" r="S1135">
        <v>0.12</v>
      </c>
      <c s="11" r="T1135">
        <f>IF((O1135=0),(W1135*8),((R1135/O1135)*8))</f>
        <v>122.386976488106</v>
      </c>
      <c s="11" r="U1135">
        <f>IF((T1135=0),0,(R1135/T1135))</f>
        <v>0.9989625</v>
      </c>
      <c s="4" r="V1135"/>
      <c s="13" r="W1135">
        <v>11.1</v>
      </c>
      <c s="24" r="X1135">
        <v>0.684</v>
      </c>
    </row>
    <row r="1136">
      <c s="16" r="A1136">
        <v>40772.25</v>
      </c>
      <c s="6" r="B1136">
        <f>A1136+time(5,0,0)</f>
        <v>40772.4583333333</v>
      </c>
      <c s="19" r="C1136">
        <f>date(year(B1136),month(B1136),day(B1136))</f>
        <v>40772</v>
      </c>
      <c s="17" r="D1136">
        <f>hour(B1136)</f>
        <v>11</v>
      </c>
      <c s="28" r="E1136">
        <f>(8-G1136)-M1136</f>
        <v>8</v>
      </c>
      <c s="10" r="F1136">
        <v>8</v>
      </c>
      <c s="21" r="G1136">
        <v>0</v>
      </c>
      <c t="str" s="21" r="H1136">
        <f>concat("AESbid:",(E1136*1000))</f>
        <v>AESbid:8000</v>
      </c>
      <c t="str" s="21" r="I1136">
        <f>concat("NYISOsched:",(F1136*1000))</f>
        <v>NYISOsched:8000</v>
      </c>
      <c t="s" s="21" r="J1136">
        <v>21</v>
      </c>
      <c t="str" s="21" r="K1136">
        <f>concat("Planned:",(M1136*1000))</f>
        <v>Planned:0</v>
      </c>
      <c t="str" s="5" r="L1136">
        <f>concat("Settled:",(O1136*1000))</f>
        <v>Settled:8000</v>
      </c>
      <c s="21" r="M1136">
        <v>0</v>
      </c>
      <c s="3" r="N1136"/>
      <c s="10" r="O1136">
        <v>8</v>
      </c>
      <c s="13" r="P1136">
        <v>-0.019</v>
      </c>
      <c s="13" r="Q1136">
        <v>-0.37</v>
      </c>
      <c s="13" r="R1136">
        <v>147.33</v>
      </c>
      <c s="13" r="S1136">
        <v>0.11</v>
      </c>
      <c s="11" r="T1136">
        <f>IF((O1136=0),(W1136*8),((R1136/O1136)*8))</f>
        <v>147.33</v>
      </c>
      <c s="11" r="U1136">
        <f>IF((T1136=0),0,(R1136/T1136))</f>
        <v>1</v>
      </c>
      <c s="4" r="V1136"/>
      <c s="13" r="W1136">
        <v>9.5</v>
      </c>
      <c s="24" r="X1136">
        <v>0.634</v>
      </c>
    </row>
    <row r="1137">
      <c s="16" r="A1137">
        <v>40772.2916666667</v>
      </c>
      <c s="6" r="B1137">
        <f>A1137+time(5,0,0)</f>
        <v>40772.5</v>
      </c>
      <c s="19" r="C1137">
        <f>date(year(B1137),month(B1137),day(B1137))</f>
        <v>40772</v>
      </c>
      <c s="17" r="D1137">
        <f>hour(B1137)</f>
        <v>12</v>
      </c>
      <c s="28" r="E1137">
        <f>(8-G1137)-M1137</f>
        <v>8</v>
      </c>
      <c s="10" r="F1137">
        <v>8</v>
      </c>
      <c s="21" r="G1137">
        <v>0</v>
      </c>
      <c t="str" s="21" r="H1137">
        <f>concat("AESbid:",(E1137*1000))</f>
        <v>AESbid:8000</v>
      </c>
      <c t="str" s="21" r="I1137">
        <f>concat("NYISOsched:",(F1137*1000))</f>
        <v>NYISOsched:8000</v>
      </c>
      <c t="s" s="21" r="J1137">
        <v>21</v>
      </c>
      <c t="str" s="21" r="K1137">
        <f>concat("Planned:",(M1137*1000))</f>
        <v>Planned:0</v>
      </c>
      <c t="str" s="5" r="L1137">
        <f>concat("Settled:",(O1137*1000))</f>
        <v>Settled:7983.3</v>
      </c>
      <c s="21" r="M1137">
        <v>0</v>
      </c>
      <c s="3" r="N1137"/>
      <c s="10" r="O1137">
        <v>7.9833</v>
      </c>
      <c s="13" r="P1137">
        <v>0.096</v>
      </c>
      <c s="13" r="Q1137">
        <v>3.07</v>
      </c>
      <c s="13" r="R1137">
        <v>77.7</v>
      </c>
      <c s="13" r="S1137">
        <v>0.13</v>
      </c>
      <c s="11" r="T1137">
        <f>IF((O1137=0),(W1137*8),((R1137/O1137)*8))</f>
        <v>77.8625380481756</v>
      </c>
      <c s="11" r="U1137">
        <f>IF((T1137=0),0,(R1137/T1137))</f>
        <v>0.9979125</v>
      </c>
      <c s="4" r="V1137"/>
      <c s="13" r="W1137">
        <v>9.5</v>
      </c>
      <c s="24" r="X1137">
        <v>0.718</v>
      </c>
    </row>
    <row r="1138">
      <c s="16" r="A1138">
        <v>40772.3333333333</v>
      </c>
      <c s="6" r="B1138">
        <f>A1138+time(5,0,0)</f>
        <v>40772.5416666667</v>
      </c>
      <c s="19" r="C1138">
        <f>date(year(B1138),month(B1138),day(B1138))</f>
        <v>40772</v>
      </c>
      <c s="17" r="D1138">
        <f>hour(B1138)</f>
        <v>13</v>
      </c>
      <c s="28" r="E1138">
        <f>(8-G1138)-M1138</f>
        <v>8</v>
      </c>
      <c s="10" r="F1138">
        <v>8</v>
      </c>
      <c s="21" r="G1138">
        <v>0</v>
      </c>
      <c t="str" s="21" r="H1138">
        <f>concat("AESbid:",(E1138*1000))</f>
        <v>AESbid:8000</v>
      </c>
      <c t="str" s="21" r="I1138">
        <f>concat("NYISOsched:",(F1138*1000))</f>
        <v>NYISOsched:8000</v>
      </c>
      <c t="s" s="21" r="J1138">
        <v>21</v>
      </c>
      <c t="str" s="21" r="K1138">
        <f>concat("Planned:",(M1138*1000))</f>
        <v>Planned:0</v>
      </c>
      <c t="str" s="5" r="L1138">
        <f>concat("Settled:",(O1138*1000))</f>
        <v>Settled:7941.7</v>
      </c>
      <c s="21" r="M1138">
        <v>0</v>
      </c>
      <c s="3" r="N1138"/>
      <c s="10" r="O1138">
        <v>7.9417</v>
      </c>
      <c s="13" r="P1138">
        <v>-0.365</v>
      </c>
      <c s="13" r="Q1138">
        <v>-14.61</v>
      </c>
      <c s="13" r="R1138">
        <v>52.82</v>
      </c>
      <c s="13" r="S1138">
        <v>0.06</v>
      </c>
      <c s="11" r="T1138">
        <f>IF((O1138=0),(W1138*8),((R1138/O1138)*8))</f>
        <v>53.2077514889759</v>
      </c>
      <c s="11" r="U1138">
        <f>IF((T1138=0),0,(R1138/T1138))</f>
        <v>0.9927125</v>
      </c>
      <c s="4" r="V1138"/>
      <c s="13" r="W1138">
        <v>6.9</v>
      </c>
      <c s="24" r="X1138">
        <v>0.348</v>
      </c>
    </row>
    <row r="1139">
      <c s="16" r="A1139">
        <v>40772.375</v>
      </c>
      <c s="6" r="B1139">
        <f>A1139+time(5,0,0)</f>
        <v>40772.5833333333</v>
      </c>
      <c s="19" r="C1139">
        <f>date(year(B1139),month(B1139),day(B1139))</f>
        <v>40772</v>
      </c>
      <c s="17" r="D1139">
        <f>hour(B1139)</f>
        <v>14</v>
      </c>
      <c s="28" r="E1139">
        <f>(8-G1139)-M1139</f>
        <v>8</v>
      </c>
      <c s="10" r="F1139">
        <v>8</v>
      </c>
      <c s="21" r="G1139">
        <v>0</v>
      </c>
      <c t="str" s="21" r="H1139">
        <f>concat("AESbid:",(E1139*1000))</f>
        <v>AESbid:8000</v>
      </c>
      <c t="str" s="21" r="I1139">
        <f>concat("NYISOsched:",(F1139*1000))</f>
        <v>NYISOsched:8000</v>
      </c>
      <c t="s" s="21" r="J1139">
        <v>21</v>
      </c>
      <c t="str" s="21" r="K1139">
        <f>concat("Planned:",(M1139*1000))</f>
        <v>Planned:0</v>
      </c>
      <c t="str" s="5" r="L1139">
        <f>concat("Settled:",(O1139*1000))</f>
        <v>Settled:7975</v>
      </c>
      <c s="21" r="M1139">
        <v>0</v>
      </c>
      <c s="3" r="N1139"/>
      <c s="10" r="O1139">
        <v>7.975</v>
      </c>
      <c s="13" r="P1139">
        <v>-0.535</v>
      </c>
      <c s="13" r="Q1139">
        <v>-22.51</v>
      </c>
      <c s="13" r="R1139">
        <v>50.85</v>
      </c>
      <c s="13" r="S1139">
        <v>0.12</v>
      </c>
      <c s="11" r="T1139">
        <f>IF((O1139=0),(W1139*8),((R1139/O1139)*8))</f>
        <v>51.0094043887147</v>
      </c>
      <c s="11" r="U1139">
        <f>IF((T1139=0),0,(R1139/T1139))</f>
        <v>0.996875</v>
      </c>
      <c s="4" r="V1139"/>
      <c s="13" r="W1139">
        <v>6</v>
      </c>
      <c s="24" r="X1139">
        <v>0.67</v>
      </c>
    </row>
    <row r="1140">
      <c s="16" r="A1140">
        <v>40772.4166666667</v>
      </c>
      <c s="6" r="B1140">
        <f>A1140+time(5,0,0)</f>
        <v>40772.625</v>
      </c>
      <c s="19" r="C1140">
        <f>date(year(B1140),month(B1140),day(B1140))</f>
        <v>40772</v>
      </c>
      <c s="17" r="D1140">
        <f>hour(B1140)</f>
        <v>15</v>
      </c>
      <c s="28" r="E1140">
        <f>(8-G1140)-M1140</f>
        <v>8</v>
      </c>
      <c s="10" r="F1140">
        <v>8</v>
      </c>
      <c s="21" r="G1140">
        <v>0</v>
      </c>
      <c t="str" s="21" r="H1140">
        <f>concat("AESbid:",(E1140*1000))</f>
        <v>AESbid:8000</v>
      </c>
      <c t="str" s="21" r="I1140">
        <f>concat("NYISOsched:",(F1140*1000))</f>
        <v>NYISOsched:8000</v>
      </c>
      <c t="s" s="21" r="J1140">
        <v>21</v>
      </c>
      <c t="str" s="21" r="K1140">
        <f>concat("Planned:",(M1140*1000))</f>
        <v>Planned:0</v>
      </c>
      <c t="str" s="5" r="L1140">
        <f>concat("Settled:",(O1140*1000))</f>
        <v>Settled:7991.7</v>
      </c>
      <c s="21" r="M1140">
        <v>0</v>
      </c>
      <c s="3" r="N1140"/>
      <c s="10" r="O1140">
        <v>7.9917</v>
      </c>
      <c s="13" r="P1140">
        <v>-0.758</v>
      </c>
      <c s="13" r="Q1140">
        <v>-30.84</v>
      </c>
      <c s="13" r="R1140">
        <v>83.91</v>
      </c>
      <c s="13" r="S1140">
        <v>0.12</v>
      </c>
      <c s="11" r="T1140">
        <f>IF((O1140=0),(W1140*8),((R1140/O1140)*8))</f>
        <v>83.9971470400541</v>
      </c>
      <c s="11" r="U1140">
        <f>IF((T1140=0),0,(R1140/T1140))</f>
        <v>0.9989625</v>
      </c>
      <c s="4" r="V1140"/>
      <c s="13" r="W1140">
        <v>10.5</v>
      </c>
      <c s="24" r="X1140">
        <v>0.67</v>
      </c>
    </row>
    <row r="1141">
      <c s="16" r="A1141">
        <v>40772.4583333333</v>
      </c>
      <c s="6" r="B1141">
        <f>A1141+time(5,0,0)</f>
        <v>40772.6666666667</v>
      </c>
      <c s="19" r="C1141">
        <f>date(year(B1141),month(B1141),day(B1141))</f>
        <v>40772</v>
      </c>
      <c s="17" r="D1141">
        <f>hour(B1141)</f>
        <v>16</v>
      </c>
      <c s="28" r="E1141">
        <f>(8-G1141)-M1141</f>
        <v>8</v>
      </c>
      <c s="10" r="F1141">
        <v>8</v>
      </c>
      <c s="21" r="G1141">
        <v>0</v>
      </c>
      <c t="str" s="21" r="H1141">
        <f>concat("AESbid:",(E1141*1000))</f>
        <v>AESbid:8000</v>
      </c>
      <c t="str" s="21" r="I1141">
        <f>concat("NYISOsched:",(F1141*1000))</f>
        <v>NYISOsched:8000</v>
      </c>
      <c t="s" s="21" r="J1141">
        <v>21</v>
      </c>
      <c t="str" s="21" r="K1141">
        <f>concat("Planned:",(M1141*1000))</f>
        <v>Planned:0</v>
      </c>
      <c t="str" s="5" r="L1141">
        <f>concat("Settled:",(O1141*1000))</f>
        <v>Settled:7975</v>
      </c>
      <c s="21" r="M1141">
        <v>0</v>
      </c>
      <c s="3" r="N1141"/>
      <c s="10" r="O1141">
        <v>7.975</v>
      </c>
      <c s="13" r="P1141">
        <v>0.026</v>
      </c>
      <c s="13" r="Q1141">
        <v>1.08</v>
      </c>
      <c s="13" r="R1141">
        <v>83.74</v>
      </c>
      <c s="13" r="S1141">
        <v>0.16</v>
      </c>
      <c s="11" r="T1141">
        <f>IF((O1141=0),(W1141*8),((R1141/O1141)*8))</f>
        <v>84.0025078369906</v>
      </c>
      <c s="11" r="U1141">
        <f>IF((T1141=0),0,(R1141/T1141))</f>
        <v>0.996875</v>
      </c>
      <c s="4" r="V1141"/>
      <c s="13" r="W1141">
        <v>10.5</v>
      </c>
      <c s="24" r="X1141">
        <v>0.89</v>
      </c>
    </row>
    <row r="1142">
      <c s="16" r="A1142">
        <v>40772.5</v>
      </c>
      <c s="6" r="B1142">
        <f>A1142+time(5,0,0)</f>
        <v>40772.7083333333</v>
      </c>
      <c s="19" r="C1142">
        <f>date(year(B1142),month(B1142),day(B1142))</f>
        <v>40772</v>
      </c>
      <c s="17" r="D1142">
        <f>hour(B1142)</f>
        <v>17</v>
      </c>
      <c s="28" r="E1142">
        <f>(8-G1142)-M1142</f>
        <v>8</v>
      </c>
      <c s="10" r="F1142">
        <v>8</v>
      </c>
      <c s="21" r="G1142">
        <v>0</v>
      </c>
      <c t="str" s="21" r="H1142">
        <f>concat("AESbid:",(E1142*1000))</f>
        <v>AESbid:8000</v>
      </c>
      <c t="str" s="21" r="I1142">
        <f>concat("NYISOsched:",(F1142*1000))</f>
        <v>NYISOsched:8000</v>
      </c>
      <c t="s" s="21" r="J1142">
        <v>21</v>
      </c>
      <c t="str" s="21" r="K1142">
        <f>concat("Planned:",(M1142*1000))</f>
        <v>Planned:0</v>
      </c>
      <c t="str" s="5" r="L1142">
        <f>concat("Settled:",(O1142*1000))</f>
        <v>Settled:7958.3</v>
      </c>
      <c s="21" r="M1142">
        <v>0</v>
      </c>
      <c s="3" r="N1142"/>
      <c s="10" r="O1142">
        <v>7.9583</v>
      </c>
      <c s="13" r="P1142">
        <v>-0.129</v>
      </c>
      <c s="13" r="Q1142">
        <v>-5.53</v>
      </c>
      <c s="13" r="R1142">
        <v>83.9</v>
      </c>
      <c s="13" r="S1142">
        <v>0.09</v>
      </c>
      <c s="11" r="T1142">
        <f>IF((O1142=0),(W1142*8),((R1142/O1142)*8))</f>
        <v>84.3396202706608</v>
      </c>
      <c s="11" r="U1142">
        <f>IF((T1142=0),0,(R1142/T1142))</f>
        <v>0.9947875</v>
      </c>
      <c s="4" r="V1142"/>
      <c s="13" r="W1142">
        <v>10.5</v>
      </c>
      <c s="24" r="X1142">
        <v>0.509</v>
      </c>
    </row>
    <row r="1143">
      <c s="16" r="A1143">
        <v>40772.5416666667</v>
      </c>
      <c s="6" r="B1143">
        <f>A1143+time(5,0,0)</f>
        <v>40772.75</v>
      </c>
      <c s="19" r="C1143">
        <f>date(year(B1143),month(B1143),day(B1143))</f>
        <v>40772</v>
      </c>
      <c s="17" r="D1143">
        <f>hour(B1143)</f>
        <v>18</v>
      </c>
      <c s="28" r="E1143">
        <f>(8-G1143)-M1143</f>
        <v>8</v>
      </c>
      <c s="10" r="F1143">
        <v>8</v>
      </c>
      <c s="21" r="G1143">
        <v>0</v>
      </c>
      <c t="str" s="21" r="H1143">
        <f>concat("AESbid:",(E1143*1000))</f>
        <v>AESbid:8000</v>
      </c>
      <c t="str" s="21" r="I1143">
        <f>concat("NYISOsched:",(F1143*1000))</f>
        <v>NYISOsched:8000</v>
      </c>
      <c t="s" s="21" r="J1143">
        <v>21</v>
      </c>
      <c t="str" s="21" r="K1143">
        <f>concat("Planned:",(M1143*1000))</f>
        <v>Planned:0</v>
      </c>
      <c t="str" s="5" r="L1143">
        <f>concat("Settled:",(O1143*1000))</f>
        <v>Settled:7991.7</v>
      </c>
      <c s="21" r="M1143">
        <v>0</v>
      </c>
      <c s="3" r="N1143"/>
      <c s="10" r="O1143">
        <v>7.9917</v>
      </c>
      <c s="13" r="P1143">
        <v>-0.725</v>
      </c>
      <c s="13" r="Q1143">
        <v>-35.73</v>
      </c>
      <c s="13" r="R1143">
        <v>87.91</v>
      </c>
      <c s="13" r="S1143">
        <v>0.05</v>
      </c>
      <c s="11" r="T1143">
        <f>IF((O1143=0),(W1143*8),((R1143/O1143)*8))</f>
        <v>88.0013013501508</v>
      </c>
      <c s="11" r="U1143">
        <f>IF((T1143=0),0,(R1143/T1143))</f>
        <v>0.9989625</v>
      </c>
      <c s="4" r="V1143"/>
      <c s="13" r="W1143">
        <v>11</v>
      </c>
      <c s="24" r="X1143">
        <v>0.278</v>
      </c>
    </row>
    <row r="1144">
      <c s="16" r="A1144">
        <v>40772.5833333333</v>
      </c>
      <c s="6" r="B1144">
        <f>A1144+time(5,0,0)</f>
        <v>40772.7916666667</v>
      </c>
      <c s="19" r="C1144">
        <f>date(year(B1144),month(B1144),day(B1144))</f>
        <v>40772</v>
      </c>
      <c s="17" r="D1144">
        <f>hour(B1144)</f>
        <v>19</v>
      </c>
      <c s="28" r="E1144">
        <f>(8-G1144)-M1144</f>
        <v>8</v>
      </c>
      <c s="10" r="F1144">
        <v>8</v>
      </c>
      <c s="21" r="G1144">
        <v>0</v>
      </c>
      <c t="str" s="21" r="H1144">
        <f>concat("AESbid:",(E1144*1000))</f>
        <v>AESbid:8000</v>
      </c>
      <c t="str" s="21" r="I1144">
        <f>concat("NYISOsched:",(F1144*1000))</f>
        <v>NYISOsched:8000</v>
      </c>
      <c t="s" s="21" r="J1144">
        <v>21</v>
      </c>
      <c t="str" s="21" r="K1144">
        <f>concat("Planned:",(M1144*1000))</f>
        <v>Planned:0</v>
      </c>
      <c t="str" s="5" r="L1144">
        <f>concat("Settled:",(O1144*1000))</f>
        <v>Settled:8000</v>
      </c>
      <c s="21" r="M1144">
        <v>0</v>
      </c>
      <c s="3" r="N1144"/>
      <c s="10" r="O1144">
        <v>8</v>
      </c>
      <c s="13" r="P1144">
        <v>0.046</v>
      </c>
      <c s="13" r="Q1144">
        <v>3.48</v>
      </c>
      <c s="13" r="R1144">
        <v>355.21</v>
      </c>
      <c s="13" r="S1144">
        <v>0.07</v>
      </c>
      <c s="11" r="T1144">
        <f>IF((O1144=0),(W1144*8),((R1144/O1144)*8))</f>
        <v>355.21</v>
      </c>
      <c s="11" r="U1144">
        <f>IF((T1144=0),0,(R1144/T1144))</f>
        <v>1</v>
      </c>
      <c s="4" r="V1144"/>
      <c s="13" r="W1144">
        <v>11</v>
      </c>
      <c s="24" r="X1144">
        <v>0.413</v>
      </c>
    </row>
    <row r="1145">
      <c s="16" r="A1145">
        <v>40772.625</v>
      </c>
      <c s="6" r="B1145">
        <f>A1145+time(5,0,0)</f>
        <v>40772.8333333333</v>
      </c>
      <c s="19" r="C1145">
        <f>date(year(B1145),month(B1145),day(B1145))</f>
        <v>40772</v>
      </c>
      <c s="17" r="D1145">
        <f>hour(B1145)</f>
        <v>20</v>
      </c>
      <c s="28" r="E1145">
        <f>(8-G1145)-M1145</f>
        <v>8</v>
      </c>
      <c s="10" r="F1145">
        <v>8</v>
      </c>
      <c s="21" r="G1145">
        <v>0</v>
      </c>
      <c t="str" s="21" r="H1145">
        <f>concat("AESbid:",(E1145*1000))</f>
        <v>AESbid:8000</v>
      </c>
      <c t="str" s="21" r="I1145">
        <f>concat("NYISOsched:",(F1145*1000))</f>
        <v>NYISOsched:8000</v>
      </c>
      <c t="s" s="21" r="J1145">
        <v>21</v>
      </c>
      <c t="str" s="21" r="K1145">
        <f>concat("Planned:",(M1145*1000))</f>
        <v>Planned:0</v>
      </c>
      <c t="str" s="5" r="L1145">
        <f>concat("Settled:",(O1145*1000))</f>
        <v>Settled:8000</v>
      </c>
      <c s="21" r="M1145">
        <v>0</v>
      </c>
      <c s="3" r="N1145"/>
      <c s="10" r="O1145">
        <v>8</v>
      </c>
      <c s="13" r="P1145">
        <v>-0.545</v>
      </c>
      <c s="13" r="Q1145">
        <v>-26.14</v>
      </c>
      <c s="13" r="R1145">
        <v>184.01</v>
      </c>
      <c s="13" r="S1145">
        <v>0.08</v>
      </c>
      <c s="11" r="T1145">
        <f>IF((O1145=0),(W1145*8),((R1145/O1145)*8))</f>
        <v>184.01</v>
      </c>
      <c s="11" r="U1145">
        <f>IF((T1145=0),0,(R1145/T1145))</f>
        <v>1</v>
      </c>
      <c s="4" r="V1145"/>
      <c s="13" r="W1145">
        <v>11</v>
      </c>
      <c s="24" r="X1145">
        <v>0.468</v>
      </c>
    </row>
    <row r="1146">
      <c s="16" r="A1146">
        <v>40772.6666666667</v>
      </c>
      <c s="6" r="B1146">
        <f>A1146+time(5,0,0)</f>
        <v>40772.875</v>
      </c>
      <c s="19" r="C1146">
        <f>date(year(B1146),month(B1146),day(B1146))</f>
        <v>40772</v>
      </c>
      <c s="17" r="D1146">
        <f>hour(B1146)</f>
        <v>21</v>
      </c>
      <c s="28" r="E1146">
        <f>(8-G1146)-M1146</f>
        <v>8</v>
      </c>
      <c s="10" r="F1146">
        <v>8</v>
      </c>
      <c s="21" r="G1146">
        <v>0</v>
      </c>
      <c t="str" s="21" r="H1146">
        <f>concat("AESbid:",(E1146*1000))</f>
        <v>AESbid:8000</v>
      </c>
      <c t="str" s="21" r="I1146">
        <f>concat("NYISOsched:",(F1146*1000))</f>
        <v>NYISOsched:8000</v>
      </c>
      <c t="s" s="21" r="J1146">
        <v>21</v>
      </c>
      <c t="str" s="21" r="K1146">
        <f>concat("Planned:",(M1146*1000))</f>
        <v>Planned:0</v>
      </c>
      <c t="str" s="5" r="L1146">
        <f>concat("Settled:",(O1146*1000))</f>
        <v>Settled:8000</v>
      </c>
      <c s="21" r="M1146">
        <v>0</v>
      </c>
      <c s="3" r="N1146"/>
      <c s="10" r="O1146">
        <v>8</v>
      </c>
      <c s="13" r="P1146">
        <v>-0.132</v>
      </c>
      <c s="13" r="Q1146">
        <v>-8.08</v>
      </c>
      <c s="13" r="R1146">
        <v>249.71</v>
      </c>
      <c s="13" r="S1146">
        <v>0.09</v>
      </c>
      <c s="11" r="T1146">
        <f>IF((O1146=0),(W1146*8),((R1146/O1146)*8))</f>
        <v>249.71</v>
      </c>
      <c s="11" r="U1146">
        <f>IF((T1146=0),0,(R1146/T1146))</f>
        <v>1</v>
      </c>
      <c s="4" r="V1146"/>
      <c s="13" r="W1146">
        <v>14.98</v>
      </c>
      <c s="24" r="X1146">
        <v>0.49</v>
      </c>
    </row>
    <row r="1147">
      <c s="16" r="A1147">
        <v>40772.7083333333</v>
      </c>
      <c s="6" r="B1147">
        <f>A1147+time(5,0,0)</f>
        <v>40772.9166666667</v>
      </c>
      <c s="19" r="C1147">
        <f>date(year(B1147),month(B1147),day(B1147))</f>
        <v>40772</v>
      </c>
      <c s="17" r="D1147">
        <f>hour(B1147)</f>
        <v>22</v>
      </c>
      <c s="28" r="E1147">
        <f>(8-G1147)-M1147</f>
        <v>8</v>
      </c>
      <c s="10" r="F1147">
        <v>8</v>
      </c>
      <c s="21" r="G1147">
        <v>0</v>
      </c>
      <c t="str" s="21" r="H1147">
        <f>concat("AESbid:",(E1147*1000))</f>
        <v>AESbid:8000</v>
      </c>
      <c t="str" s="21" r="I1147">
        <f>concat("NYISOsched:",(F1147*1000))</f>
        <v>NYISOsched:8000</v>
      </c>
      <c t="s" s="21" r="J1147">
        <v>21</v>
      </c>
      <c t="str" s="21" r="K1147">
        <f>concat("Planned:",(M1147*1000))</f>
        <v>Planned:0</v>
      </c>
      <c t="str" s="5" r="L1147">
        <f>concat("Settled:",(O1147*1000))</f>
        <v>Settled:7991.7</v>
      </c>
      <c s="21" r="M1147">
        <v>0</v>
      </c>
      <c s="3" r="N1147"/>
      <c s="10" r="O1147">
        <v>7.9917</v>
      </c>
      <c s="13" r="P1147">
        <v>-0.593</v>
      </c>
      <c s="13" r="Q1147">
        <v>-33.74</v>
      </c>
      <c s="13" r="R1147">
        <v>245.99</v>
      </c>
      <c s="13" r="S1147">
        <v>0.05</v>
      </c>
      <c s="11" r="T1147">
        <f>IF((O1147=0),(W1147*8),((R1147/O1147)*8))</f>
        <v>246.245479685173</v>
      </c>
      <c s="11" r="U1147">
        <f>IF((T1147=0),0,(R1147/T1147))</f>
        <v>0.9989625</v>
      </c>
      <c s="4" r="V1147"/>
      <c s="13" r="W1147">
        <v>14.15</v>
      </c>
      <c s="24" r="X1147">
        <v>0.295</v>
      </c>
    </row>
    <row r="1148">
      <c s="16" r="A1148">
        <v>40772.75</v>
      </c>
      <c s="6" r="B1148">
        <f>A1148+time(5,0,0)</f>
        <v>40772.9583333333</v>
      </c>
      <c s="19" r="C1148">
        <f>date(year(B1148),month(B1148),day(B1148))</f>
        <v>40772</v>
      </c>
      <c s="17" r="D1148">
        <f>hour(B1148)</f>
        <v>23</v>
      </c>
      <c s="28" r="E1148">
        <f>(8-G1148)-M1148</f>
        <v>8</v>
      </c>
      <c s="10" r="F1148">
        <v>8</v>
      </c>
      <c s="21" r="G1148">
        <v>0</v>
      </c>
      <c t="str" s="21" r="H1148">
        <f>concat("AESbid:",(E1148*1000))</f>
        <v>AESbid:8000</v>
      </c>
      <c t="str" s="21" r="I1148">
        <f>concat("NYISOsched:",(F1148*1000))</f>
        <v>NYISOsched:8000</v>
      </c>
      <c t="s" s="21" r="J1148">
        <v>21</v>
      </c>
      <c t="str" s="21" r="K1148">
        <f>concat("Planned:",(M1148*1000))</f>
        <v>Planned:0</v>
      </c>
      <c t="str" s="5" r="L1148">
        <f>concat("Settled:",(O1148*1000))</f>
        <v>Settled:7991.7</v>
      </c>
      <c s="21" r="M1148">
        <v>0</v>
      </c>
      <c s="3" r="N1148"/>
      <c s="10" r="O1148">
        <v>7.9917</v>
      </c>
      <c s="13" r="P1148">
        <v>0.178</v>
      </c>
      <c s="13" r="Q1148">
        <v>6.77</v>
      </c>
      <c s="13" r="R1148">
        <v>102.29</v>
      </c>
      <c s="13" r="S1148">
        <v>0.16</v>
      </c>
      <c s="11" r="T1148">
        <f>IF((O1148=0),(W1148*8),((R1148/O1148)*8))</f>
        <v>102.396236094949</v>
      </c>
      <c s="11" r="U1148">
        <f>IF((T1148=0),0,(R1148/T1148))</f>
        <v>0.9989625</v>
      </c>
      <c s="4" r="V1148"/>
      <c s="13" r="W1148">
        <v>11.38</v>
      </c>
      <c s="24" r="X1148">
        <v>0.934</v>
      </c>
    </row>
    <row r="1149">
      <c s="16" r="A1149">
        <v>40772.7916666667</v>
      </c>
      <c s="19" r="B1149">
        <f>A1149+time(5,0,0)</f>
        <v>40773</v>
      </c>
      <c s="19" r="C1149">
        <f>date(year(B1149),month(B1149),day(B1149))</f>
        <v>40773</v>
      </c>
      <c s="17" r="D1149">
        <f>hour(B1149)</f>
        <v>0</v>
      </c>
      <c s="28" r="E1149">
        <f>(8-G1149)-M1149</f>
        <v>8</v>
      </c>
      <c s="10" r="F1149">
        <v>8</v>
      </c>
      <c s="21" r="G1149">
        <v>0</v>
      </c>
      <c t="str" s="21" r="H1149">
        <f>concat("AESbid:",(E1149*1000))</f>
        <v>AESbid:8000</v>
      </c>
      <c t="str" s="21" r="I1149">
        <f>concat("NYISOsched:",(F1149*1000))</f>
        <v>NYISOsched:8000</v>
      </c>
      <c t="s" s="21" r="J1149">
        <v>21</v>
      </c>
      <c t="str" s="21" r="K1149">
        <f>concat("Planned:",(M1149*1000))</f>
        <v>Planned:0</v>
      </c>
      <c t="str" s="5" r="L1149">
        <f>concat("Settled:",(O1149*1000))</f>
        <v>Settled:7975</v>
      </c>
      <c s="21" r="M1149">
        <v>0</v>
      </c>
      <c s="3" r="N1149"/>
      <c s="10" r="O1149">
        <v>7.975</v>
      </c>
      <c s="13" r="P1149">
        <v>-0.458</v>
      </c>
      <c s="13" r="Q1149">
        <v>-18.94</v>
      </c>
      <c s="13" r="R1149">
        <v>83.74</v>
      </c>
      <c s="13" r="S1149">
        <v>0.07</v>
      </c>
      <c s="11" r="T1149">
        <f>IF((O1149=0),(W1149*8),((R1149/O1149)*8))</f>
        <v>84.0025078369906</v>
      </c>
      <c s="11" r="U1149">
        <f>IF((T1149=0),0,(R1149/T1149))</f>
        <v>0.996875</v>
      </c>
      <c s="4" r="V1149"/>
      <c s="13" r="W1149">
        <v>10.73</v>
      </c>
      <c s="24" r="X1149">
        <v>0.384</v>
      </c>
    </row>
    <row r="1150">
      <c s="16" r="A1150">
        <v>40772.8333333333</v>
      </c>
      <c s="6" r="B1150">
        <f>A1150+time(5,0,0)</f>
        <v>40773.0416666667</v>
      </c>
      <c s="19" r="C1150">
        <f>date(year(B1150),month(B1150),day(B1150))</f>
        <v>40773</v>
      </c>
      <c s="17" r="D1150">
        <f>hour(B1150)</f>
        <v>1</v>
      </c>
      <c s="28" r="E1150">
        <f>(8-G1150)-M1150</f>
        <v>8</v>
      </c>
      <c s="10" r="F1150">
        <v>8</v>
      </c>
      <c s="21" r="G1150">
        <v>0</v>
      </c>
      <c t="str" s="21" r="H1150">
        <f>concat("AESbid:",(E1150*1000))</f>
        <v>AESbid:8000</v>
      </c>
      <c t="str" s="21" r="I1150">
        <f>concat("NYISOsched:",(F1150*1000))</f>
        <v>NYISOsched:8000</v>
      </c>
      <c t="s" s="21" r="J1150">
        <v>21</v>
      </c>
      <c t="str" s="21" r="K1150">
        <f>concat("Planned:",(M1150*1000))</f>
        <v>Planned:0</v>
      </c>
      <c t="str" s="5" r="L1150">
        <f>concat("Settled:",(O1150*1000))</f>
        <v>Settled:7941.7</v>
      </c>
      <c s="21" r="M1150">
        <v>0</v>
      </c>
      <c s="3" r="N1150"/>
      <c s="10" r="O1150">
        <v>7.9417</v>
      </c>
      <c s="13" r="P1150">
        <v>-0.871</v>
      </c>
      <c s="13" r="Q1150">
        <v>-44.41</v>
      </c>
      <c s="13" r="R1150">
        <v>123.98</v>
      </c>
      <c s="13" r="S1150">
        <v>0.04</v>
      </c>
      <c s="11" r="T1150">
        <f>IF((O1150=0),(W1150*8),((R1150/O1150)*8))</f>
        <v>124.890136872458</v>
      </c>
      <c s="11" r="U1150">
        <f>IF((T1150=0),0,(R1150/T1150))</f>
        <v>0.9927125</v>
      </c>
      <c s="4" r="V1150"/>
      <c s="13" r="W1150">
        <v>10.5</v>
      </c>
      <c s="24" r="X1150">
        <v>0.247</v>
      </c>
    </row>
    <row r="1151">
      <c s="16" r="A1151">
        <v>40772.875</v>
      </c>
      <c s="6" r="B1151">
        <f>A1151+time(5,0,0)</f>
        <v>40773.0833333333</v>
      </c>
      <c s="19" r="C1151">
        <f>date(year(B1151),month(B1151),day(B1151))</f>
        <v>40773</v>
      </c>
      <c s="17" r="D1151">
        <f>hour(B1151)</f>
        <v>2</v>
      </c>
      <c s="28" r="E1151">
        <f>(8-G1151)-M1151</f>
        <v>8</v>
      </c>
      <c s="10" r="F1151">
        <v>8</v>
      </c>
      <c s="21" r="G1151">
        <v>0</v>
      </c>
      <c t="str" s="21" r="H1151">
        <f>concat("AESbid:",(E1151*1000))</f>
        <v>AESbid:8000</v>
      </c>
      <c t="str" s="21" r="I1151">
        <f>concat("NYISOsched:",(F1151*1000))</f>
        <v>NYISOsched:8000</v>
      </c>
      <c t="s" s="21" r="J1151">
        <v>21</v>
      </c>
      <c t="str" s="21" r="K1151">
        <f>concat("Planned:",(M1151*1000))</f>
        <v>Planned:0</v>
      </c>
      <c t="str" s="5" r="L1151">
        <f>concat("Settled:",(O1151*1000))</f>
        <v>Settled:8000</v>
      </c>
      <c s="21" r="M1151">
        <v>0</v>
      </c>
      <c s="3" r="N1151"/>
      <c s="10" r="O1151">
        <v>8</v>
      </c>
      <c s="13" r="P1151">
        <v>-0.223</v>
      </c>
      <c s="13" r="Q1151">
        <v>-9.15</v>
      </c>
      <c s="13" r="R1151">
        <v>64</v>
      </c>
      <c s="13" r="S1151">
        <v>0.07</v>
      </c>
      <c s="11" r="T1151">
        <f>IF((O1151=0),(W1151*8),((R1151/O1151)*8))</f>
        <v>64</v>
      </c>
      <c s="11" r="U1151">
        <f>IF((T1151=0),0,(R1151/T1151))</f>
        <v>1</v>
      </c>
      <c s="4" r="V1151"/>
      <c s="13" r="W1151">
        <v>8</v>
      </c>
      <c s="24" r="X1151">
        <v>0.401</v>
      </c>
    </row>
    <row r="1152">
      <c s="16" r="A1152">
        <v>40772.9166666667</v>
      </c>
      <c s="6" r="B1152">
        <f>A1152+time(5,0,0)</f>
        <v>40773.125</v>
      </c>
      <c s="19" r="C1152">
        <f>date(year(B1152),month(B1152),day(B1152))</f>
        <v>40773</v>
      </c>
      <c s="17" r="D1152">
        <f>hour(B1152)</f>
        <v>3</v>
      </c>
      <c s="28" r="E1152">
        <f>(8-G1152)-M1152</f>
        <v>8</v>
      </c>
      <c s="10" r="F1152">
        <v>8</v>
      </c>
      <c s="21" r="G1152">
        <v>0</v>
      </c>
      <c t="str" s="21" r="H1152">
        <f>concat("AESbid:",(E1152*1000))</f>
        <v>AESbid:8000</v>
      </c>
      <c t="str" s="21" r="I1152">
        <f>concat("NYISOsched:",(F1152*1000))</f>
        <v>NYISOsched:8000</v>
      </c>
      <c t="s" s="21" r="J1152">
        <v>21</v>
      </c>
      <c t="str" s="21" r="K1152">
        <f>concat("Planned:",(M1152*1000))</f>
        <v>Planned:0</v>
      </c>
      <c t="str" s="5" r="L1152">
        <f>concat("Settled:",(O1152*1000))</f>
        <v>Settled:8000</v>
      </c>
      <c s="21" r="M1152">
        <v>0</v>
      </c>
      <c s="3" r="N1152"/>
      <c s="10" r="O1152">
        <v>8</v>
      </c>
      <c s="13" r="P1152">
        <v>0.266</v>
      </c>
      <c s="13" r="Q1152">
        <v>11.08</v>
      </c>
      <c s="13" r="R1152">
        <v>64</v>
      </c>
      <c s="13" r="S1152">
        <v>0.13</v>
      </c>
      <c s="11" r="T1152">
        <f>IF((O1152=0),(W1152*8),((R1152/O1152)*8))</f>
        <v>64</v>
      </c>
      <c s="11" r="U1152">
        <f>IF((T1152=0),0,(R1152/T1152))</f>
        <v>1</v>
      </c>
      <c s="4" r="V1152"/>
      <c s="13" r="W1152">
        <v>8</v>
      </c>
      <c s="24" r="X1152">
        <v>0.727</v>
      </c>
    </row>
    <row r="1153">
      <c s="16" r="A1153">
        <v>40772.9583333333</v>
      </c>
      <c s="6" r="B1153">
        <f>A1153+time(5,0,0)</f>
        <v>40773.1666666667</v>
      </c>
      <c s="19" r="C1153">
        <f>date(year(B1153),month(B1153),day(B1153))</f>
        <v>40773</v>
      </c>
      <c s="17" r="D1153">
        <f>hour(B1153)</f>
        <v>4</v>
      </c>
      <c s="28" r="E1153">
        <f>(8-G1153)-M1153</f>
        <v>8</v>
      </c>
      <c s="10" r="F1153">
        <v>8</v>
      </c>
      <c s="21" r="G1153">
        <v>0</v>
      </c>
      <c t="str" s="21" r="H1153">
        <f>concat("AESbid:",(E1153*1000))</f>
        <v>AESbid:8000</v>
      </c>
      <c t="str" s="21" r="I1153">
        <f>concat("NYISOsched:",(F1153*1000))</f>
        <v>NYISOsched:8000</v>
      </c>
      <c t="s" s="21" r="J1153">
        <v>21</v>
      </c>
      <c t="str" s="21" r="K1153">
        <f>concat("Planned:",(M1153*1000))</f>
        <v>Planned:0</v>
      </c>
      <c t="str" s="5" r="L1153">
        <f>concat("Settled:",(O1153*1000))</f>
        <v>Settled:7950</v>
      </c>
      <c s="21" r="M1153">
        <v>0</v>
      </c>
      <c s="3" r="N1153"/>
      <c s="10" r="O1153">
        <v>7.95</v>
      </c>
      <c s="13" r="P1153">
        <v>-0.835</v>
      </c>
      <c s="13" r="Q1153">
        <v>-37.97</v>
      </c>
      <c s="13" r="R1153">
        <v>65.78</v>
      </c>
      <c s="13" r="S1153">
        <v>0.07</v>
      </c>
      <c s="11" r="T1153">
        <f>IF((O1153=0),(W1153*8),((R1153/O1153)*8))</f>
        <v>66.1937106918239</v>
      </c>
      <c s="11" r="U1153">
        <f>IF((T1153=0),0,(R1153/T1153))</f>
        <v>0.99375</v>
      </c>
      <c s="4" r="V1153"/>
      <c s="13" r="W1153">
        <v>8</v>
      </c>
      <c s="24" r="X1153">
        <v>0.379</v>
      </c>
    </row>
    <row r="1154">
      <c s="16" r="A1154">
        <v>40773</v>
      </c>
      <c s="6" r="B1154">
        <f>A1154+time(5,0,0)</f>
        <v>40773.2083333333</v>
      </c>
      <c s="19" r="C1154">
        <f>date(year(B1154),month(B1154),day(B1154))</f>
        <v>40773</v>
      </c>
      <c s="17" r="D1154">
        <f>hour(B1154)</f>
        <v>5</v>
      </c>
      <c s="28" r="E1154">
        <f>(8-G1154)-M1154</f>
        <v>8</v>
      </c>
      <c s="10" r="F1154">
        <v>8</v>
      </c>
      <c s="21" r="G1154">
        <v>0</v>
      </c>
      <c t="str" s="21" r="H1154">
        <f>concat("AESbid:",(E1154*1000))</f>
        <v>AESbid:8000</v>
      </c>
      <c t="str" s="21" r="I1154">
        <f>concat("NYISOsched:",(F1154*1000))</f>
        <v>NYISOsched:8000</v>
      </c>
      <c t="s" s="21" r="J1154">
        <v>21</v>
      </c>
      <c t="str" s="21" r="K1154">
        <f>concat("Planned:",(M1154*1000))</f>
        <v>Planned:0</v>
      </c>
      <c t="str" s="5" r="L1154">
        <f>concat("Settled:",(O1154*1000))</f>
        <v>Settled:7933.3</v>
      </c>
      <c s="21" r="M1154">
        <v>0</v>
      </c>
      <c s="3" r="N1154"/>
      <c s="10" r="O1154">
        <v>7.9333</v>
      </c>
      <c s="13" r="P1154">
        <v>-0.304</v>
      </c>
      <c s="13" r="Q1154">
        <v>-14.02</v>
      </c>
      <c s="13" r="R1154">
        <v>45.62</v>
      </c>
      <c s="13" r="S1154">
        <v>0.11</v>
      </c>
      <c s="11" r="T1154">
        <f>IF((O1154=0),(W1154*8),((R1154/O1154)*8))</f>
        <v>46.0035546367842</v>
      </c>
      <c s="11" r="U1154">
        <f>IF((T1154=0),0,(R1154/T1154))</f>
        <v>0.9916625</v>
      </c>
      <c s="4" r="V1154"/>
      <c s="13" r="W1154">
        <v>5.75</v>
      </c>
      <c s="24" r="X1154">
        <v>0.658</v>
      </c>
    </row>
    <row r="1155">
      <c s="16" r="A1155">
        <v>40773.0416666667</v>
      </c>
      <c s="6" r="B1155">
        <f>A1155+time(5,0,0)</f>
        <v>40773.25</v>
      </c>
      <c s="19" r="C1155">
        <f>date(year(B1155),month(B1155),day(B1155))</f>
        <v>40773</v>
      </c>
      <c s="17" r="D1155">
        <f>hour(B1155)</f>
        <v>6</v>
      </c>
      <c s="28" r="E1155">
        <f>(8-G1155)-M1155</f>
        <v>8</v>
      </c>
      <c s="10" r="F1155">
        <v>8</v>
      </c>
      <c s="21" r="G1155">
        <v>0</v>
      </c>
      <c t="str" s="21" r="H1155">
        <f>concat("AESbid:",(E1155*1000))</f>
        <v>AESbid:8000</v>
      </c>
      <c t="str" s="21" r="I1155">
        <f>concat("NYISOsched:",(F1155*1000))</f>
        <v>NYISOsched:8000</v>
      </c>
      <c t="s" s="21" r="J1155">
        <v>21</v>
      </c>
      <c t="str" s="21" r="K1155">
        <f>concat("Planned:",(M1155*1000))</f>
        <v>Planned:0</v>
      </c>
      <c t="str" s="5" r="L1155">
        <f>concat("Settled:",(O1155*1000))</f>
        <v>Settled:8000</v>
      </c>
      <c s="21" r="M1155">
        <v>0</v>
      </c>
      <c s="3" r="N1155"/>
      <c s="10" r="O1155">
        <v>8</v>
      </c>
      <c s="13" r="P1155">
        <v>-0.447</v>
      </c>
      <c s="13" r="Q1155">
        <v>-13.84</v>
      </c>
      <c s="13" r="R1155">
        <v>46</v>
      </c>
      <c s="13" r="S1155">
        <v>0.06</v>
      </c>
      <c s="11" r="T1155">
        <f>IF((O1155=0),(W1155*8),((R1155/O1155)*8))</f>
        <v>46</v>
      </c>
      <c s="11" r="U1155">
        <f>IF((T1155=0),0,(R1155/T1155))</f>
        <v>1</v>
      </c>
      <c s="4" r="V1155"/>
      <c s="13" r="W1155">
        <v>5.75</v>
      </c>
      <c s="24" r="X1155">
        <v>0.343</v>
      </c>
    </row>
    <row r="1156">
      <c s="16" r="A1156">
        <v>40773.0833333333</v>
      </c>
      <c s="6" r="B1156">
        <f>A1156+time(5,0,0)</f>
        <v>40773.2916666667</v>
      </c>
      <c s="19" r="C1156">
        <f>date(year(B1156),month(B1156),day(B1156))</f>
        <v>40773</v>
      </c>
      <c s="17" r="D1156">
        <f>hour(B1156)</f>
        <v>7</v>
      </c>
      <c s="28" r="E1156">
        <f>(8-G1156)-M1156</f>
        <v>8</v>
      </c>
      <c s="10" r="F1156">
        <v>8</v>
      </c>
      <c s="21" r="G1156">
        <v>0</v>
      </c>
      <c t="str" s="21" r="H1156">
        <f>concat("AESbid:",(E1156*1000))</f>
        <v>AESbid:8000</v>
      </c>
      <c t="str" s="21" r="I1156">
        <f>concat("NYISOsched:",(F1156*1000))</f>
        <v>NYISOsched:8000</v>
      </c>
      <c t="s" s="21" r="J1156">
        <v>21</v>
      </c>
      <c t="str" s="21" r="K1156">
        <f>concat("Planned:",(M1156*1000))</f>
        <v>Planned:0</v>
      </c>
      <c t="str" s="5" r="L1156">
        <f>concat("Settled:",(O1156*1000))</f>
        <v>Settled:8000</v>
      </c>
      <c s="21" r="M1156">
        <v>0</v>
      </c>
      <c s="3" r="N1156"/>
      <c s="10" r="O1156">
        <v>8</v>
      </c>
      <c s="13" r="P1156">
        <v>-0.12</v>
      </c>
      <c s="13" r="Q1156">
        <v>-3.95</v>
      </c>
      <c s="13" r="R1156">
        <v>46</v>
      </c>
      <c s="13" r="S1156">
        <v>0.11</v>
      </c>
      <c s="11" r="T1156">
        <f>IF((O1156=0),(W1156*8),((R1156/O1156)*8))</f>
        <v>46</v>
      </c>
      <c s="11" r="U1156">
        <f>IF((T1156=0),0,(R1156/T1156))</f>
        <v>1</v>
      </c>
      <c s="4" r="V1156"/>
      <c s="13" r="W1156">
        <v>5.75</v>
      </c>
      <c s="24" r="X1156">
        <v>0.648</v>
      </c>
    </row>
    <row r="1157">
      <c s="16" r="A1157">
        <v>40773.125</v>
      </c>
      <c s="6" r="B1157">
        <f>A1157+time(5,0,0)</f>
        <v>40773.3333333333</v>
      </c>
      <c s="19" r="C1157">
        <f>date(year(B1157),month(B1157),day(B1157))</f>
        <v>40773</v>
      </c>
      <c s="17" r="D1157">
        <f>hour(B1157)</f>
        <v>8</v>
      </c>
      <c s="28" r="E1157">
        <f>(8-G1157)-M1157</f>
        <v>8</v>
      </c>
      <c s="10" r="F1157">
        <v>8</v>
      </c>
      <c s="21" r="G1157">
        <v>0</v>
      </c>
      <c t="str" s="21" r="H1157">
        <f>concat("AESbid:",(E1157*1000))</f>
        <v>AESbid:8000</v>
      </c>
      <c t="str" s="21" r="I1157">
        <f>concat("NYISOsched:",(F1157*1000))</f>
        <v>NYISOsched:8000</v>
      </c>
      <c t="s" s="21" r="J1157">
        <v>21</v>
      </c>
      <c t="str" s="21" r="K1157">
        <f>concat("Planned:",(M1157*1000))</f>
        <v>Planned:0</v>
      </c>
      <c t="str" s="5" r="L1157">
        <f>concat("Settled:",(O1157*1000))</f>
        <v>Settled:8000</v>
      </c>
      <c s="21" r="M1157">
        <v>0</v>
      </c>
      <c s="3" r="N1157"/>
      <c s="10" r="O1157">
        <v>8</v>
      </c>
      <c s="13" r="P1157">
        <v>-0.091</v>
      </c>
      <c s="13" r="Q1157">
        <v>-2.9</v>
      </c>
      <c s="13" r="R1157">
        <v>50.41</v>
      </c>
      <c s="13" r="S1157">
        <v>0.07</v>
      </c>
      <c s="11" r="T1157">
        <f>IF((O1157=0),(W1157*8),((R1157/O1157)*8))</f>
        <v>50.41</v>
      </c>
      <c s="11" r="U1157">
        <f>IF((T1157=0),0,(R1157/T1157))</f>
        <v>1</v>
      </c>
      <c s="4" r="V1157"/>
      <c s="13" r="W1157">
        <v>7.14</v>
      </c>
      <c s="24" r="X1157">
        <v>0.394</v>
      </c>
    </row>
    <row r="1158">
      <c s="16" r="A1158">
        <v>40773.1666666667</v>
      </c>
      <c s="6" r="B1158">
        <f>A1158+time(5,0,0)</f>
        <v>40773.375</v>
      </c>
      <c s="19" r="C1158">
        <f>date(year(B1158),month(B1158),day(B1158))</f>
        <v>40773</v>
      </c>
      <c s="17" r="D1158">
        <f>hour(B1158)</f>
        <v>9</v>
      </c>
      <c s="28" r="E1158">
        <f>(8-G1158)-M1158</f>
        <v>8</v>
      </c>
      <c s="10" r="F1158">
        <v>8</v>
      </c>
      <c s="21" r="G1158">
        <v>0</v>
      </c>
      <c t="str" s="21" r="H1158">
        <f>concat("AESbid:",(E1158*1000))</f>
        <v>AESbid:8000</v>
      </c>
      <c t="str" s="21" r="I1158">
        <f>concat("NYISOsched:",(F1158*1000))</f>
        <v>NYISOsched:8000</v>
      </c>
      <c t="s" s="21" r="J1158">
        <v>21</v>
      </c>
      <c t="str" s="21" r="K1158">
        <f>concat("Planned:",(M1158*1000))</f>
        <v>Planned:0</v>
      </c>
      <c t="str" s="5" r="L1158">
        <f>concat("Settled:",(O1158*1000))</f>
        <v>Settled:8000</v>
      </c>
      <c s="21" r="M1158">
        <v>0</v>
      </c>
      <c s="3" r="N1158"/>
      <c s="10" r="O1158">
        <v>8</v>
      </c>
      <c s="13" r="P1158">
        <v>-0.507</v>
      </c>
      <c s="13" r="Q1158">
        <v>-16.36</v>
      </c>
      <c s="13" r="R1158">
        <v>63.37</v>
      </c>
      <c s="13" r="S1158">
        <v>0.08</v>
      </c>
      <c s="11" r="T1158">
        <f>IF((O1158=0),(W1158*8),((R1158/O1158)*8))</f>
        <v>63.37</v>
      </c>
      <c s="11" r="U1158">
        <f>IF((T1158=0),0,(R1158/T1158))</f>
        <v>1</v>
      </c>
      <c s="4" r="V1158"/>
      <c s="13" r="W1158">
        <v>9.69</v>
      </c>
      <c s="24" r="X1158">
        <v>0.47</v>
      </c>
    </row>
    <row r="1159">
      <c s="16" r="A1159">
        <v>40773.2083333333</v>
      </c>
      <c s="6" r="B1159">
        <f>A1159+time(5,0,0)</f>
        <v>40773.4166666667</v>
      </c>
      <c s="19" r="C1159">
        <f>date(year(B1159),month(B1159),day(B1159))</f>
        <v>40773</v>
      </c>
      <c s="17" r="D1159">
        <f>hour(B1159)</f>
        <v>10</v>
      </c>
      <c s="28" r="E1159">
        <f>(8-G1159)-M1159</f>
        <v>8</v>
      </c>
      <c s="10" r="F1159">
        <v>8</v>
      </c>
      <c s="21" r="G1159">
        <v>0</v>
      </c>
      <c t="str" s="21" r="H1159">
        <f>concat("AESbid:",(E1159*1000))</f>
        <v>AESbid:8000</v>
      </c>
      <c t="str" s="21" r="I1159">
        <f>concat("NYISOsched:",(F1159*1000))</f>
        <v>NYISOsched:8000</v>
      </c>
      <c t="s" s="21" r="J1159">
        <v>21</v>
      </c>
      <c t="str" s="21" r="K1159">
        <f>concat("Planned:",(M1159*1000))</f>
        <v>Planned:0</v>
      </c>
      <c t="str" s="5" r="L1159">
        <f>concat("Settled:",(O1159*1000))</f>
        <v>Settled:8000</v>
      </c>
      <c s="21" r="M1159">
        <v>0</v>
      </c>
      <c s="3" r="N1159"/>
      <c s="10" r="O1159">
        <v>8</v>
      </c>
      <c s="13" r="P1159">
        <v>-0.6</v>
      </c>
      <c s="13" r="Q1159">
        <v>-22.01</v>
      </c>
      <c s="13" r="R1159">
        <v>65.61</v>
      </c>
      <c s="13" r="S1159">
        <v>0.07</v>
      </c>
      <c s="11" r="T1159">
        <f>IF((O1159=0),(W1159*8),((R1159/O1159)*8))</f>
        <v>65.61</v>
      </c>
      <c s="11" r="U1159">
        <f>IF((T1159=0),0,(R1159/T1159))</f>
        <v>1</v>
      </c>
      <c s="4" r="V1159"/>
      <c s="13" r="W1159">
        <v>10.93</v>
      </c>
      <c s="24" r="X1159">
        <v>0.377</v>
      </c>
    </row>
    <row r="1160">
      <c s="16" r="A1160">
        <v>40773.25</v>
      </c>
      <c s="6" r="B1160">
        <f>A1160+time(5,0,0)</f>
        <v>40773.4583333333</v>
      </c>
      <c s="19" r="C1160">
        <f>date(year(B1160),month(B1160),day(B1160))</f>
        <v>40773</v>
      </c>
      <c s="17" r="D1160">
        <f>hour(B1160)</f>
        <v>11</v>
      </c>
      <c s="28" r="E1160">
        <f>(8-G1160)-M1160</f>
        <v>8</v>
      </c>
      <c s="10" r="F1160">
        <v>8</v>
      </c>
      <c s="21" r="G1160">
        <v>0</v>
      </c>
      <c t="str" s="21" r="H1160">
        <f>concat("AESbid:",(E1160*1000))</f>
        <v>AESbid:8000</v>
      </c>
      <c t="str" s="21" r="I1160">
        <f>concat("NYISOsched:",(F1160*1000))</f>
        <v>NYISOsched:8000</v>
      </c>
      <c t="s" s="21" r="J1160">
        <v>21</v>
      </c>
      <c t="str" s="21" r="K1160">
        <f>concat("Planned:",(M1160*1000))</f>
        <v>Planned:0</v>
      </c>
      <c t="str" s="5" r="L1160">
        <f>concat("Settled:",(O1160*1000))</f>
        <v>Settled:8000</v>
      </c>
      <c s="21" r="M1160">
        <v>0</v>
      </c>
      <c s="3" r="N1160"/>
      <c s="10" r="O1160">
        <v>8</v>
      </c>
      <c s="13" r="P1160">
        <v>0.352</v>
      </c>
      <c s="13" r="Q1160">
        <v>11.73</v>
      </c>
      <c s="13" r="R1160">
        <v>93.51</v>
      </c>
      <c s="13" r="S1160">
        <v>0.14</v>
      </c>
      <c s="11" r="T1160">
        <f>IF((O1160=0),(W1160*8),((R1160/O1160)*8))</f>
        <v>93.51</v>
      </c>
      <c s="11" r="U1160">
        <f>IF((T1160=0),0,(R1160/T1160))</f>
        <v>1</v>
      </c>
      <c s="4" r="V1160"/>
      <c s="13" r="W1160">
        <v>9.5</v>
      </c>
      <c s="24" r="X1160">
        <v>0.83</v>
      </c>
    </row>
    <row r="1161">
      <c s="16" r="A1161">
        <v>40773.2916666667</v>
      </c>
      <c s="6" r="B1161">
        <f>A1161+time(5,0,0)</f>
        <v>40773.5</v>
      </c>
      <c s="19" r="C1161">
        <f>date(year(B1161),month(B1161),day(B1161))</f>
        <v>40773</v>
      </c>
      <c s="17" r="D1161">
        <f>hour(B1161)</f>
        <v>12</v>
      </c>
      <c s="28" r="E1161">
        <f>(8-G1161)-M1161</f>
        <v>8</v>
      </c>
      <c s="10" r="F1161">
        <v>8</v>
      </c>
      <c s="21" r="G1161">
        <v>0</v>
      </c>
      <c t="str" s="21" r="H1161">
        <f>concat("AESbid:",(E1161*1000))</f>
        <v>AESbid:8000</v>
      </c>
      <c t="str" s="21" r="I1161">
        <f>concat("NYISOsched:",(F1161*1000))</f>
        <v>NYISOsched:8000</v>
      </c>
      <c t="s" s="21" r="J1161">
        <v>21</v>
      </c>
      <c t="str" s="21" r="K1161">
        <f>concat("Planned:",(M1161*1000))</f>
        <v>Planned:0</v>
      </c>
      <c t="str" s="5" r="L1161">
        <f>concat("Settled:",(O1161*1000))</f>
        <v>Settled:7975</v>
      </c>
      <c s="21" r="M1161">
        <v>0</v>
      </c>
      <c s="3" r="N1161"/>
      <c s="10" r="O1161">
        <v>7.975</v>
      </c>
      <c s="13" r="P1161">
        <v>-0.667</v>
      </c>
      <c s="13" r="Q1161">
        <v>-28.4</v>
      </c>
      <c s="13" r="R1161">
        <v>78.61</v>
      </c>
      <c s="13" r="S1161">
        <v>0.03</v>
      </c>
      <c s="11" r="T1161">
        <f>IF((O1161=0),(W1161*8),((R1161/O1161)*8))</f>
        <v>78.8564263322884</v>
      </c>
      <c s="11" r="U1161">
        <f>IF((T1161=0),0,(R1161/T1161))</f>
        <v>0.996875</v>
      </c>
      <c s="4" r="V1161"/>
      <c s="13" r="W1161">
        <v>6.9</v>
      </c>
      <c s="24" r="X1161">
        <v>0.166</v>
      </c>
    </row>
    <row r="1162">
      <c s="16" r="A1162">
        <v>40773.3333333333</v>
      </c>
      <c s="6" r="B1162">
        <f>A1162+time(5,0,0)</f>
        <v>40773.5416666667</v>
      </c>
      <c s="19" r="C1162">
        <f>date(year(B1162),month(B1162),day(B1162))</f>
        <v>40773</v>
      </c>
      <c s="17" r="D1162">
        <f>hour(B1162)</f>
        <v>13</v>
      </c>
      <c s="28" r="E1162">
        <f>(8-G1162)-M1162</f>
        <v>8</v>
      </c>
      <c s="10" r="F1162">
        <v>8</v>
      </c>
      <c s="21" r="G1162">
        <v>0</v>
      </c>
      <c t="str" s="21" r="H1162">
        <f>concat("AESbid:",(E1162*1000))</f>
        <v>AESbid:8000</v>
      </c>
      <c t="str" s="21" r="I1162">
        <f>concat("NYISOsched:",(F1162*1000))</f>
        <v>NYISOsched:8000</v>
      </c>
      <c t="s" s="21" r="J1162">
        <v>21</v>
      </c>
      <c t="str" s="21" r="K1162">
        <f>concat("Planned:",(M1162*1000))</f>
        <v>Planned:0</v>
      </c>
      <c t="str" s="5" r="L1162">
        <f>concat("Settled:",(O1162*1000))</f>
        <v>Settled:7991.7</v>
      </c>
      <c s="21" r="M1162">
        <v>0</v>
      </c>
      <c s="3" r="N1162"/>
      <c s="10" r="O1162">
        <v>7.9917</v>
      </c>
      <c s="13" r="P1162">
        <v>-0.655</v>
      </c>
      <c s="13" r="Q1162">
        <v>-25.58</v>
      </c>
      <c s="13" r="R1162">
        <v>48.75</v>
      </c>
      <c s="13" r="S1162">
        <v>0.15</v>
      </c>
      <c s="11" r="T1162">
        <f>IF((O1162=0),(W1162*8),((R1162/O1162)*8))</f>
        <v>48.8006306543038</v>
      </c>
      <c s="11" r="U1162">
        <f>IF((T1162=0),0,(R1162/T1162))</f>
        <v>0.9989625</v>
      </c>
      <c s="4" r="V1162"/>
      <c s="13" r="W1162">
        <v>6.9</v>
      </c>
      <c s="24" r="X1162">
        <v>0.876</v>
      </c>
    </row>
    <row r="1163">
      <c s="16" r="A1163">
        <v>40773.375</v>
      </c>
      <c s="6" r="B1163">
        <f>A1163+time(5,0,0)</f>
        <v>40773.5833333333</v>
      </c>
      <c s="19" r="C1163">
        <f>date(year(B1163),month(B1163),day(B1163))</f>
        <v>40773</v>
      </c>
      <c s="17" r="D1163">
        <f>hour(B1163)</f>
        <v>14</v>
      </c>
      <c s="28" r="E1163">
        <f>(8-G1163)-M1163</f>
        <v>8</v>
      </c>
      <c s="10" r="F1163">
        <v>8</v>
      </c>
      <c s="21" r="G1163">
        <v>0</v>
      </c>
      <c t="str" s="21" r="H1163">
        <f>concat("AESbid:",(E1163*1000))</f>
        <v>AESbid:8000</v>
      </c>
      <c t="str" s="21" r="I1163">
        <f>concat("NYISOsched:",(F1163*1000))</f>
        <v>NYISOsched:8000</v>
      </c>
      <c t="s" s="21" r="J1163">
        <v>21</v>
      </c>
      <c t="str" s="21" r="K1163">
        <f>concat("Planned:",(M1163*1000))</f>
        <v>Planned:0</v>
      </c>
      <c t="str" s="5" r="L1163">
        <f>concat("Settled:",(O1163*1000))</f>
        <v>Settled:7975</v>
      </c>
      <c s="21" r="M1163">
        <v>0</v>
      </c>
      <c s="3" r="N1163"/>
      <c s="10" r="O1163">
        <v>7.975</v>
      </c>
      <c s="13" r="P1163">
        <v>-0.189</v>
      </c>
      <c s="13" r="Q1163">
        <v>-7.4</v>
      </c>
      <c s="13" r="R1163">
        <v>48.45</v>
      </c>
      <c s="13" r="S1163">
        <v>0.14</v>
      </c>
      <c s="11" r="T1163">
        <f>IF((O1163=0),(W1163*8),((R1163/O1163)*8))</f>
        <v>48.601880877743</v>
      </c>
      <c s="11" r="U1163">
        <f>IF((T1163=0),0,(R1163/T1163))</f>
        <v>0.996875</v>
      </c>
      <c s="4" r="V1163"/>
      <c s="13" r="W1163">
        <v>6</v>
      </c>
      <c s="24" r="X1163">
        <v>0.814</v>
      </c>
    </row>
    <row r="1164">
      <c s="16" r="A1164">
        <v>40773.4166666667</v>
      </c>
      <c s="6" r="B1164">
        <f>A1164+time(5,0,0)</f>
        <v>40773.625</v>
      </c>
      <c s="19" r="C1164">
        <f>date(year(B1164),month(B1164),day(B1164))</f>
        <v>40773</v>
      </c>
      <c s="17" r="D1164">
        <f>hour(B1164)</f>
        <v>15</v>
      </c>
      <c s="28" r="E1164">
        <f>(8-G1164)-M1164</f>
        <v>8</v>
      </c>
      <c s="10" r="F1164">
        <v>8</v>
      </c>
      <c s="21" r="G1164">
        <v>0</v>
      </c>
      <c t="str" s="21" r="H1164">
        <f>concat("AESbid:",(E1164*1000))</f>
        <v>AESbid:8000</v>
      </c>
      <c t="str" s="21" r="I1164">
        <f>concat("NYISOsched:",(F1164*1000))</f>
        <v>NYISOsched:8000</v>
      </c>
      <c t="s" s="21" r="J1164">
        <v>21</v>
      </c>
      <c t="str" s="21" r="K1164">
        <f>concat("Planned:",(M1164*1000))</f>
        <v>Planned:0</v>
      </c>
      <c t="str" s="5" r="L1164">
        <f>concat("Settled:",(O1164*1000))</f>
        <v>Settled:7997.8</v>
      </c>
      <c s="21" r="M1164">
        <v>0</v>
      </c>
      <c s="3" r="N1164"/>
      <c s="10" r="O1164">
        <v>7.9978</v>
      </c>
      <c s="13" r="P1164">
        <v>-0.488</v>
      </c>
      <c s="13" r="Q1164">
        <v>-20.51</v>
      </c>
      <c s="13" r="R1164">
        <v>81.58</v>
      </c>
      <c s="13" r="S1164">
        <v>0.12</v>
      </c>
      <c s="11" r="T1164">
        <f>IF((O1164=0),(W1164*8),((R1164/O1164)*8))</f>
        <v>81.6024406711846</v>
      </c>
      <c s="11" r="U1164">
        <f>IF((T1164=0),0,(R1164/T1164))</f>
        <v>0.999725</v>
      </c>
      <c s="4" r="V1164"/>
      <c s="13" r="W1164">
        <v>10.5</v>
      </c>
      <c s="24" r="X1164">
        <v>0.674</v>
      </c>
    </row>
    <row r="1165">
      <c s="16" r="A1165">
        <v>40773.4583333333</v>
      </c>
      <c s="6" r="B1165">
        <f>A1165+time(5,0,0)</f>
        <v>40773.6666666667</v>
      </c>
      <c s="19" r="C1165">
        <f>date(year(B1165),month(B1165),day(B1165))</f>
        <v>40773</v>
      </c>
      <c s="17" r="D1165">
        <f>hour(B1165)</f>
        <v>16</v>
      </c>
      <c s="28" r="E1165">
        <f>(8-G1165)-M1165</f>
        <v>8</v>
      </c>
      <c s="10" r="F1165">
        <v>8</v>
      </c>
      <c s="21" r="G1165">
        <v>0</v>
      </c>
      <c t="str" s="21" r="H1165">
        <f>concat("AESbid:",(E1165*1000))</f>
        <v>AESbid:8000</v>
      </c>
      <c t="str" s="21" r="I1165">
        <f>concat("NYISOsched:",(F1165*1000))</f>
        <v>NYISOsched:8000</v>
      </c>
      <c t="s" s="21" r="J1165">
        <v>21</v>
      </c>
      <c t="str" s="21" r="K1165">
        <f>concat("Planned:",(M1165*1000))</f>
        <v>Planned:0</v>
      </c>
      <c t="str" s="5" r="L1165">
        <f>concat("Settled:",(O1165*1000))</f>
        <v>Settled:7991.7</v>
      </c>
      <c s="21" r="M1165">
        <v>0</v>
      </c>
      <c s="3" r="N1165"/>
      <c s="10" r="O1165">
        <v>7.9917</v>
      </c>
      <c s="13" r="P1165">
        <v>0.055</v>
      </c>
      <c s="13" r="Q1165">
        <v>2.2</v>
      </c>
      <c s="13" r="R1165">
        <v>83.91</v>
      </c>
      <c s="13" r="S1165">
        <v>0.13</v>
      </c>
      <c s="11" r="T1165">
        <f>IF((O1165=0),(W1165*8),((R1165/O1165)*8))</f>
        <v>83.9971470400541</v>
      </c>
      <c s="11" r="U1165">
        <f>IF((T1165=0),0,(R1165/T1165))</f>
        <v>0.9989625</v>
      </c>
      <c s="4" r="V1165"/>
      <c s="13" r="W1165">
        <v>10.5</v>
      </c>
      <c s="24" r="X1165">
        <v>0.734</v>
      </c>
    </row>
    <row r="1166">
      <c s="16" r="A1166">
        <v>40773.5</v>
      </c>
      <c s="6" r="B1166">
        <f>A1166+time(5,0,0)</f>
        <v>40773.7083333333</v>
      </c>
      <c s="19" r="C1166">
        <f>date(year(B1166),month(B1166),day(B1166))</f>
        <v>40773</v>
      </c>
      <c s="17" r="D1166">
        <f>hour(B1166)</f>
        <v>17</v>
      </c>
      <c s="28" r="E1166">
        <f>(8-G1166)-M1166</f>
        <v>8</v>
      </c>
      <c s="10" r="F1166">
        <v>8</v>
      </c>
      <c s="21" r="G1166">
        <v>0</v>
      </c>
      <c t="str" s="21" r="H1166">
        <f>concat("AESbid:",(E1166*1000))</f>
        <v>AESbid:8000</v>
      </c>
      <c t="str" s="21" r="I1166">
        <f>concat("NYISOsched:",(F1166*1000))</f>
        <v>NYISOsched:8000</v>
      </c>
      <c t="s" s="21" r="J1166">
        <v>21</v>
      </c>
      <c t="str" s="21" r="K1166">
        <f>concat("Planned:",(M1166*1000))</f>
        <v>Planned:0</v>
      </c>
      <c t="str" s="5" r="L1166">
        <f>concat("Settled:",(O1166*1000))</f>
        <v>Settled:7966.700000000001</v>
      </c>
      <c s="21" r="M1166">
        <v>0</v>
      </c>
      <c s="3" r="N1166"/>
      <c s="10" r="O1166">
        <v>7.9667</v>
      </c>
      <c s="13" r="P1166">
        <v>0.009</v>
      </c>
      <c s="13" r="Q1166">
        <v>0.36</v>
      </c>
      <c s="13" r="R1166">
        <v>83.98</v>
      </c>
      <c s="13" r="S1166">
        <v>0.14</v>
      </c>
      <c s="11" r="T1166">
        <f>IF((O1166=0),(W1166*8),((R1166/O1166)*8))</f>
        <v>84.331027903649</v>
      </c>
      <c s="11" r="U1166">
        <f>IF((T1166=0),0,(R1166/T1166))</f>
        <v>0.9958375</v>
      </c>
      <c s="4" r="V1166"/>
      <c s="13" r="W1166">
        <v>10.5</v>
      </c>
      <c s="24" r="X1166">
        <v>0.799</v>
      </c>
    </row>
    <row r="1167">
      <c s="16" r="A1167">
        <v>40773.5416666667</v>
      </c>
      <c s="6" r="B1167">
        <f>A1167+time(5,0,0)</f>
        <v>40773.75</v>
      </c>
      <c s="19" r="C1167">
        <f>date(year(B1167),month(B1167),day(B1167))</f>
        <v>40773</v>
      </c>
      <c s="17" r="D1167">
        <f>hour(B1167)</f>
        <v>18</v>
      </c>
      <c s="28" r="E1167">
        <f>(8-G1167)-M1167</f>
        <v>8</v>
      </c>
      <c s="10" r="F1167">
        <v>8</v>
      </c>
      <c s="21" r="G1167">
        <v>0</v>
      </c>
      <c t="str" s="21" r="H1167">
        <f>concat("AESbid:",(E1167*1000))</f>
        <v>AESbid:8000</v>
      </c>
      <c t="str" s="21" r="I1167">
        <f>concat("NYISOsched:",(F1167*1000))</f>
        <v>NYISOsched:8000</v>
      </c>
      <c t="s" s="21" r="J1167">
        <v>21</v>
      </c>
      <c t="str" s="21" r="K1167">
        <f>concat("Planned:",(M1167*1000))</f>
        <v>Planned:0</v>
      </c>
      <c t="str" s="5" r="L1167">
        <f>concat("Settled:",(O1167*1000))</f>
        <v>Settled:7916.7</v>
      </c>
      <c s="21" r="M1167">
        <v>0</v>
      </c>
      <c s="3" r="N1167"/>
      <c s="10" r="O1167">
        <v>7.9167</v>
      </c>
      <c s="13" r="P1167">
        <v>-1.032</v>
      </c>
      <c s="13" r="Q1167">
        <v>-120.67</v>
      </c>
      <c s="13" r="R1167">
        <v>581.15</v>
      </c>
      <c s="13" r="S1167">
        <v>0.03</v>
      </c>
      <c s="11" r="T1167">
        <f>IF((O1167=0),(W1167*8),((R1167/O1167)*8))</f>
        <v>587.264895726755</v>
      </c>
      <c s="11" r="U1167">
        <f>IF((T1167=0),0,(R1167/T1167))</f>
        <v>0.9895875</v>
      </c>
      <c s="4" r="V1167"/>
      <c s="13" r="W1167">
        <v>11</v>
      </c>
      <c s="24" r="X1167">
        <v>0.18</v>
      </c>
    </row>
    <row r="1168">
      <c s="16" r="A1168">
        <v>40773.5833333333</v>
      </c>
      <c s="6" r="B1168">
        <f>A1168+time(5,0,0)</f>
        <v>40773.7916666667</v>
      </c>
      <c s="19" r="C1168">
        <f>date(year(B1168),month(B1168),day(B1168))</f>
        <v>40773</v>
      </c>
      <c s="17" r="D1168">
        <f>hour(B1168)</f>
        <v>19</v>
      </c>
      <c s="28" r="E1168">
        <f>(8-G1168)-M1168</f>
        <v>8</v>
      </c>
      <c s="10" r="F1168">
        <v>8</v>
      </c>
      <c s="21" r="G1168">
        <v>0</v>
      </c>
      <c t="str" s="21" r="H1168">
        <f>concat("AESbid:",(E1168*1000))</f>
        <v>AESbid:8000</v>
      </c>
      <c t="str" s="21" r="I1168">
        <f>concat("NYISOsched:",(F1168*1000))</f>
        <v>NYISOsched:8000</v>
      </c>
      <c t="s" s="21" r="J1168">
        <v>21</v>
      </c>
      <c t="str" s="21" r="K1168">
        <f>concat("Planned:",(M1168*1000))</f>
        <v>Planned:0</v>
      </c>
      <c t="str" s="5" r="L1168">
        <f>concat("Settled:",(O1168*1000))</f>
        <v>Settled:7966.700000000001</v>
      </c>
      <c s="21" r="M1168">
        <v>0</v>
      </c>
      <c s="3" r="N1168"/>
      <c s="10" r="O1168">
        <v>7.9667</v>
      </c>
      <c s="13" r="P1168">
        <v>0.37</v>
      </c>
      <c s="13" r="Q1168">
        <v>38.4</v>
      </c>
      <c s="13" r="R1168">
        <v>507.93</v>
      </c>
      <c s="13" r="S1168">
        <v>0.16</v>
      </c>
      <c s="11" r="T1168">
        <f>IF((O1168=0),(W1168*8),((R1168/O1168)*8))</f>
        <v>510.053096012151</v>
      </c>
      <c s="11" r="U1168">
        <f>IF((T1168=0),0,(R1168/T1168))</f>
        <v>0.9958375</v>
      </c>
      <c s="4" r="V1168"/>
      <c s="13" r="W1168">
        <v>11</v>
      </c>
      <c s="24" r="X1168">
        <v>0.934</v>
      </c>
    </row>
    <row r="1169">
      <c s="16" r="A1169">
        <v>40773.625</v>
      </c>
      <c s="6" r="B1169">
        <f>A1169+time(5,0,0)</f>
        <v>40773.8333333333</v>
      </c>
      <c s="19" r="C1169">
        <f>date(year(B1169),month(B1169),day(B1169))</f>
        <v>40773</v>
      </c>
      <c s="17" r="D1169">
        <f>hour(B1169)</f>
        <v>20</v>
      </c>
      <c s="28" r="E1169">
        <f>(8-G1169)-M1169</f>
        <v>8</v>
      </c>
      <c s="10" r="F1169">
        <v>8</v>
      </c>
      <c s="21" r="G1169">
        <v>0</v>
      </c>
      <c t="str" s="21" r="H1169">
        <f>concat("AESbid:",(E1169*1000))</f>
        <v>AESbid:8000</v>
      </c>
      <c t="str" s="21" r="I1169">
        <f>concat("NYISOsched:",(F1169*1000))</f>
        <v>NYISOsched:8000</v>
      </c>
      <c t="s" s="21" r="J1169">
        <v>21</v>
      </c>
      <c t="str" s="21" r="K1169">
        <f>concat("Planned:",(M1169*1000))</f>
        <v>Planned:0</v>
      </c>
      <c t="str" s="5" r="L1169">
        <f>concat("Settled:",(O1169*1000))</f>
        <v>Settled:7983.3</v>
      </c>
      <c s="21" r="M1169">
        <v>0</v>
      </c>
      <c s="3" r="N1169"/>
      <c s="10" r="O1169">
        <v>7.9833</v>
      </c>
      <c s="13" r="P1169">
        <v>-1.046</v>
      </c>
      <c s="13" r="Q1169">
        <v>-81.95</v>
      </c>
      <c s="13" r="R1169">
        <v>316.84</v>
      </c>
      <c s="13" r="S1169">
        <v>0.02</v>
      </c>
      <c s="11" r="T1169">
        <f>IF((O1169=0),(W1169*8),((R1169/O1169)*8))</f>
        <v>317.502787068004</v>
      </c>
      <c s="11" r="U1169">
        <f>IF((T1169=0),0,(R1169/T1169))</f>
        <v>0.9979125</v>
      </c>
      <c s="4" r="V1169"/>
      <c s="13" r="W1169">
        <v>15.23</v>
      </c>
      <c s="24" r="X1169">
        <v>0.142</v>
      </c>
    </row>
    <row r="1170">
      <c s="16" r="A1170">
        <v>40773.6666666667</v>
      </c>
      <c s="6" r="B1170">
        <f>A1170+time(5,0,0)</f>
        <v>40773.875</v>
      </c>
      <c s="19" r="C1170">
        <f>date(year(B1170),month(B1170),day(B1170))</f>
        <v>40773</v>
      </c>
      <c s="17" r="D1170">
        <f>hour(B1170)</f>
        <v>21</v>
      </c>
      <c s="28" r="E1170">
        <f>(8-G1170)-M1170</f>
        <v>8</v>
      </c>
      <c s="10" r="F1170">
        <v>8</v>
      </c>
      <c s="21" r="G1170">
        <v>0</v>
      </c>
      <c t="str" s="21" r="H1170">
        <f>concat("AESbid:",(E1170*1000))</f>
        <v>AESbid:8000</v>
      </c>
      <c t="str" s="21" r="I1170">
        <f>concat("NYISOsched:",(F1170*1000))</f>
        <v>NYISOsched:8000</v>
      </c>
      <c t="s" s="21" r="J1170">
        <v>21</v>
      </c>
      <c t="str" s="21" r="K1170">
        <f>concat("Planned:",(M1170*1000))</f>
        <v>Planned:0</v>
      </c>
      <c t="str" s="5" r="L1170">
        <f>concat("Settled:",(O1170*1000))</f>
        <v>Settled:8000</v>
      </c>
      <c s="21" r="M1170">
        <v>0</v>
      </c>
      <c s="3" r="N1170"/>
      <c s="10" r="O1170">
        <v>8</v>
      </c>
      <c s="13" r="P1170">
        <v>0.353</v>
      </c>
      <c s="13" r="Q1170">
        <v>24.57</v>
      </c>
      <c s="13" r="R1170">
        <v>267.45</v>
      </c>
      <c s="13" r="S1170">
        <v>0.18</v>
      </c>
      <c s="11" r="T1170">
        <f>IF((O1170=0),(W1170*8),((R1170/O1170)*8))</f>
        <v>267.45</v>
      </c>
      <c s="11" r="U1170">
        <f>IF((T1170=0),0,(R1170/T1170))</f>
        <v>1</v>
      </c>
      <c s="4" r="V1170"/>
      <c s="13" r="W1170">
        <v>17.39</v>
      </c>
      <c s="24" r="X1170">
        <v>1.027</v>
      </c>
    </row>
    <row r="1171">
      <c s="16" r="A1171">
        <v>40773.7083333333</v>
      </c>
      <c s="6" r="B1171">
        <f>A1171+time(5,0,0)</f>
        <v>40773.9166666667</v>
      </c>
      <c s="19" r="C1171">
        <f>date(year(B1171),month(B1171),day(B1171))</f>
        <v>40773</v>
      </c>
      <c s="17" r="D1171">
        <f>hour(B1171)</f>
        <v>22</v>
      </c>
      <c s="28" r="E1171">
        <f>(8-G1171)-M1171</f>
        <v>8</v>
      </c>
      <c s="10" r="F1171">
        <v>8</v>
      </c>
      <c s="21" r="G1171">
        <v>0</v>
      </c>
      <c t="str" s="21" r="H1171">
        <f>concat("AESbid:",(E1171*1000))</f>
        <v>AESbid:8000</v>
      </c>
      <c t="str" s="21" r="I1171">
        <f>concat("NYISOsched:",(F1171*1000))</f>
        <v>NYISOsched:8000</v>
      </c>
      <c t="s" s="21" r="J1171">
        <v>21</v>
      </c>
      <c t="str" s="21" r="K1171">
        <f>concat("Planned:",(M1171*1000))</f>
        <v>Planned:0</v>
      </c>
      <c t="str" s="5" r="L1171">
        <f>concat("Settled:",(O1171*1000))</f>
        <v>Settled:7991.7</v>
      </c>
      <c s="21" r="M1171">
        <v>0</v>
      </c>
      <c s="3" r="N1171"/>
      <c s="10" r="O1171">
        <v>7.9917</v>
      </c>
      <c s="13" r="P1171">
        <v>-0.869</v>
      </c>
      <c s="13" r="Q1171">
        <v>-63.86</v>
      </c>
      <c s="13" r="R1171">
        <v>282.09</v>
      </c>
      <c s="13" r="S1171">
        <v>0</v>
      </c>
      <c s="11" r="T1171">
        <f>IF((O1171=0),(W1171*8),((R1171/O1171)*8))</f>
        <v>282.382972333796</v>
      </c>
      <c s="11" r="U1171">
        <f>IF((T1171=0),0,(R1171/T1171))</f>
        <v>0.9989625</v>
      </c>
      <c s="4" r="V1171"/>
      <c s="13" r="W1171">
        <v>11</v>
      </c>
      <c s="24" r="X1171">
        <v>0</v>
      </c>
    </row>
    <row r="1172">
      <c s="16" r="A1172">
        <v>40773.75</v>
      </c>
      <c s="6" r="B1172">
        <f>A1172+time(5,0,0)</f>
        <v>40773.9583333333</v>
      </c>
      <c s="19" r="C1172">
        <f>date(year(B1172),month(B1172),day(B1172))</f>
        <v>40773</v>
      </c>
      <c s="17" r="D1172">
        <f>hour(B1172)</f>
        <v>23</v>
      </c>
      <c s="28" r="E1172">
        <f>(8-G1172)-M1172</f>
        <v>8</v>
      </c>
      <c s="10" r="F1172">
        <v>8</v>
      </c>
      <c s="21" r="G1172">
        <v>0</v>
      </c>
      <c t="str" s="21" r="H1172">
        <f>concat("AESbid:",(E1172*1000))</f>
        <v>AESbid:8000</v>
      </c>
      <c t="str" s="21" r="I1172">
        <f>concat("NYISOsched:",(F1172*1000))</f>
        <v>NYISOsched:8000</v>
      </c>
      <c t="s" s="21" r="J1172">
        <v>21</v>
      </c>
      <c t="str" s="21" r="K1172">
        <f>concat("Planned:",(M1172*1000))</f>
        <v>Planned:0</v>
      </c>
      <c t="str" s="5" r="L1172">
        <f>concat("Settled:",(O1172*1000))</f>
        <v>Settled:7975</v>
      </c>
      <c s="21" r="M1172">
        <v>0</v>
      </c>
      <c s="3" r="N1172"/>
      <c s="10" r="O1172">
        <v>7.975</v>
      </c>
      <c s="13" r="P1172">
        <v>-0.06</v>
      </c>
      <c s="13" r="Q1172">
        <v>-4.26</v>
      </c>
      <c s="13" r="R1172">
        <v>315.03</v>
      </c>
      <c s="13" r="S1172">
        <v>0.15</v>
      </c>
      <c s="11" r="T1172">
        <f>IF((O1172=0),(W1172*8),((R1172/O1172)*8))</f>
        <v>316.017554858934</v>
      </c>
      <c s="11" r="U1172">
        <f>IF((T1172=0),0,(R1172/T1172))</f>
        <v>0.996875</v>
      </c>
      <c s="4" r="V1172"/>
      <c s="13" r="W1172">
        <v>11.93</v>
      </c>
      <c s="24" r="X1172">
        <v>0.84</v>
      </c>
    </row>
    <row r="1173">
      <c s="16" r="A1173">
        <v>40773.7916666667</v>
      </c>
      <c s="19" r="B1173">
        <f>A1173+time(5,0,0)</f>
        <v>40774</v>
      </c>
      <c s="19" r="C1173">
        <f>date(year(B1173),month(B1173),day(B1173))</f>
        <v>40774</v>
      </c>
      <c s="17" r="D1173">
        <f>hour(B1173)</f>
        <v>0</v>
      </c>
      <c s="28" r="E1173">
        <f>(8-G1173)-M1173</f>
        <v>8</v>
      </c>
      <c s="10" r="F1173">
        <v>8</v>
      </c>
      <c s="21" r="G1173">
        <v>0</v>
      </c>
      <c t="str" s="21" r="H1173">
        <f>concat("AESbid:",(E1173*1000))</f>
        <v>AESbid:8000</v>
      </c>
      <c t="str" s="21" r="I1173">
        <f>concat("NYISOsched:",(F1173*1000))</f>
        <v>NYISOsched:8000</v>
      </c>
      <c t="s" s="21" r="J1173">
        <v>21</v>
      </c>
      <c t="str" s="21" r="K1173">
        <f>concat("Planned:",(M1173*1000))</f>
        <v>Planned:0</v>
      </c>
      <c t="str" s="5" r="L1173">
        <f>concat("Settled:",(O1173*1000))</f>
        <v>Settled:7991.7</v>
      </c>
      <c s="21" r="M1173">
        <v>0</v>
      </c>
      <c s="3" r="N1173"/>
      <c s="10" r="O1173">
        <v>7.9917</v>
      </c>
      <c s="13" r="P1173">
        <v>-0.648</v>
      </c>
      <c s="13" r="Q1173">
        <v>-21.94</v>
      </c>
      <c s="13" r="R1173">
        <v>83.91</v>
      </c>
      <c s="13" r="S1173">
        <v>0.08</v>
      </c>
      <c s="11" r="T1173">
        <f>IF((O1173=0),(W1173*8),((R1173/O1173)*8))</f>
        <v>83.9971470400541</v>
      </c>
      <c s="11" r="U1173">
        <f>IF((T1173=0),0,(R1173/T1173))</f>
        <v>0.9989625</v>
      </c>
      <c s="4" r="V1173"/>
      <c s="13" r="W1173">
        <v>10.5</v>
      </c>
      <c s="24" r="X1173">
        <v>0.482</v>
      </c>
    </row>
    <row r="1174">
      <c s="16" r="A1174">
        <v>40773.8333333333</v>
      </c>
      <c s="6" r="B1174">
        <f>A1174+time(5,0,0)</f>
        <v>40774.0416666667</v>
      </c>
      <c s="19" r="C1174">
        <f>date(year(B1174),month(B1174),day(B1174))</f>
        <v>40774</v>
      </c>
      <c s="17" r="D1174">
        <f>hour(B1174)</f>
        <v>1</v>
      </c>
      <c s="28" r="E1174">
        <f>(8-G1174)-M1174</f>
        <v>8</v>
      </c>
      <c s="10" r="F1174">
        <v>8</v>
      </c>
      <c s="21" r="G1174">
        <v>0</v>
      </c>
      <c t="str" s="21" r="H1174">
        <f>concat("AESbid:",(E1174*1000))</f>
        <v>AESbid:8000</v>
      </c>
      <c t="str" s="21" r="I1174">
        <f>concat("NYISOsched:",(F1174*1000))</f>
        <v>NYISOsched:8000</v>
      </c>
      <c t="s" s="21" r="J1174">
        <v>21</v>
      </c>
      <c t="str" s="21" r="K1174">
        <f>concat("Planned:",(M1174*1000))</f>
        <v>Planned:0</v>
      </c>
      <c t="str" s="5" r="L1174">
        <f>concat("Settled:",(O1174*1000))</f>
        <v>Settled:7991.7</v>
      </c>
      <c s="21" r="M1174">
        <v>0</v>
      </c>
      <c s="3" r="N1174"/>
      <c s="10" r="O1174">
        <v>7.9917</v>
      </c>
      <c s="13" r="P1174">
        <v>-0.521</v>
      </c>
      <c s="13" r="Q1174">
        <v>-22.01</v>
      </c>
      <c s="13" r="R1174">
        <v>82.25</v>
      </c>
      <c s="13" r="S1174">
        <v>0.09</v>
      </c>
      <c s="11" r="T1174">
        <f>IF((O1174=0),(W1174*8),((R1174/O1174)*8))</f>
        <v>82.3354230013639</v>
      </c>
      <c s="11" r="U1174">
        <f>IF((T1174=0),0,(R1174/T1174))</f>
        <v>0.9989625</v>
      </c>
      <c s="4" r="V1174"/>
      <c s="13" r="W1174">
        <v>10.5</v>
      </c>
      <c s="24" r="X1174">
        <v>0.499</v>
      </c>
    </row>
    <row r="1175">
      <c s="16" r="A1175">
        <v>40773.875</v>
      </c>
      <c s="6" r="B1175">
        <f>A1175+time(5,0,0)</f>
        <v>40774.0833333333</v>
      </c>
      <c s="19" r="C1175">
        <f>date(year(B1175),month(B1175),day(B1175))</f>
        <v>40774</v>
      </c>
      <c s="17" r="D1175">
        <f>hour(B1175)</f>
        <v>2</v>
      </c>
      <c s="28" r="E1175">
        <f>(8-G1175)-M1175</f>
        <v>8</v>
      </c>
      <c s="10" r="F1175">
        <v>8</v>
      </c>
      <c s="21" r="G1175">
        <v>0</v>
      </c>
      <c t="str" s="21" r="H1175">
        <f>concat("AESbid:",(E1175*1000))</f>
        <v>AESbid:8000</v>
      </c>
      <c t="str" s="21" r="I1175">
        <f>concat("NYISOsched:",(F1175*1000))</f>
        <v>NYISOsched:8000</v>
      </c>
      <c t="s" s="21" r="J1175">
        <v>21</v>
      </c>
      <c t="str" s="21" r="K1175">
        <f>concat("Planned:",(M1175*1000))</f>
        <v>Planned:0</v>
      </c>
      <c t="str" s="5" r="L1175">
        <f>concat("Settled:",(O1175*1000))</f>
        <v>Settled:8000</v>
      </c>
      <c s="21" r="M1175">
        <v>0</v>
      </c>
      <c s="3" r="N1175"/>
      <c s="10" r="O1175">
        <v>8</v>
      </c>
      <c s="13" r="P1175">
        <v>-0.3</v>
      </c>
      <c s="13" r="Q1175">
        <v>-11.37</v>
      </c>
      <c s="13" r="R1175">
        <v>64</v>
      </c>
      <c s="13" r="S1175">
        <v>0</v>
      </c>
      <c s="11" r="T1175">
        <f>IF((O1175=0),(W1175*8),((R1175/O1175)*8))</f>
        <v>64</v>
      </c>
      <c s="11" r="U1175">
        <f>IF((T1175=0),0,(R1175/T1175))</f>
        <v>1</v>
      </c>
      <c s="4" r="V1175"/>
      <c s="13" r="W1175">
        <v>8</v>
      </c>
      <c s="24" r="X1175">
        <v>0</v>
      </c>
    </row>
    <row r="1176">
      <c s="16" r="A1176">
        <v>40773.9166666667</v>
      </c>
      <c s="6" r="B1176">
        <f>A1176+time(5,0,0)</f>
        <v>40774.125</v>
      </c>
      <c s="19" r="C1176">
        <f>date(year(B1176),month(B1176),day(B1176))</f>
        <v>40774</v>
      </c>
      <c s="17" r="D1176">
        <f>hour(B1176)</f>
        <v>3</v>
      </c>
      <c s="28" r="E1176">
        <f>(8-G1176)-M1176</f>
        <v>8</v>
      </c>
      <c s="10" r="F1176">
        <v>8</v>
      </c>
      <c s="21" r="G1176">
        <v>0</v>
      </c>
      <c t="str" s="21" r="H1176">
        <f>concat("AESbid:",(E1176*1000))</f>
        <v>AESbid:8000</v>
      </c>
      <c t="str" s="21" r="I1176">
        <f>concat("NYISOsched:",(F1176*1000))</f>
        <v>NYISOsched:8000</v>
      </c>
      <c t="s" s="21" r="J1176">
        <v>21</v>
      </c>
      <c t="str" s="21" r="K1176">
        <f>concat("Planned:",(M1176*1000))</f>
        <v>Planned:0</v>
      </c>
      <c t="str" s="5" r="L1176">
        <f>concat("Settled:",(O1176*1000))</f>
        <v>Settled:8000</v>
      </c>
      <c s="21" r="M1176">
        <v>0</v>
      </c>
      <c s="3" r="N1176"/>
      <c s="10" r="O1176">
        <v>8</v>
      </c>
      <c s="13" r="P1176">
        <v>0.379</v>
      </c>
      <c s="13" r="Q1176">
        <v>16.58</v>
      </c>
      <c s="13" r="R1176">
        <v>64</v>
      </c>
      <c s="13" r="S1176">
        <v>0.16</v>
      </c>
      <c s="11" r="T1176">
        <f>IF((O1176=0),(W1176*8),((R1176/O1176)*8))</f>
        <v>64</v>
      </c>
      <c s="11" r="U1176">
        <f>IF((T1176=0),0,(R1176/T1176))</f>
        <v>1</v>
      </c>
      <c s="4" r="V1176"/>
      <c s="13" r="W1176">
        <v>8</v>
      </c>
      <c s="24" r="X1176">
        <v>0.905</v>
      </c>
    </row>
    <row r="1177">
      <c s="16" r="A1177">
        <v>40773.9583333333</v>
      </c>
      <c s="6" r="B1177">
        <f>A1177+time(5,0,0)</f>
        <v>40774.1666666667</v>
      </c>
      <c s="19" r="C1177">
        <f>date(year(B1177),month(B1177),day(B1177))</f>
        <v>40774</v>
      </c>
      <c s="17" r="D1177">
        <f>hour(B1177)</f>
        <v>4</v>
      </c>
      <c s="28" r="E1177">
        <f>(8-G1177)-M1177</f>
        <v>8</v>
      </c>
      <c s="10" r="F1177">
        <v>8</v>
      </c>
      <c s="21" r="G1177">
        <v>0</v>
      </c>
      <c t="str" s="21" r="H1177">
        <f>concat("AESbid:",(E1177*1000))</f>
        <v>AESbid:8000</v>
      </c>
      <c t="str" s="21" r="I1177">
        <f>concat("NYISOsched:",(F1177*1000))</f>
        <v>NYISOsched:8000</v>
      </c>
      <c t="s" s="21" r="J1177">
        <v>21</v>
      </c>
      <c t="str" s="21" r="K1177">
        <f>concat("Planned:",(M1177*1000))</f>
        <v>Planned:0</v>
      </c>
      <c t="str" s="5" r="L1177">
        <f>concat("Settled:",(O1177*1000))</f>
        <v>Settled:6756.700000000001</v>
      </c>
      <c s="21" r="M1177">
        <v>0</v>
      </c>
      <c s="3" r="N1177"/>
      <c s="10" r="O1177">
        <v>6.7567</v>
      </c>
      <c s="13" r="P1177">
        <v>-1.06</v>
      </c>
      <c s="13" r="Q1177">
        <v>-79.66</v>
      </c>
      <c s="13" r="R1177">
        <v>77.42</v>
      </c>
      <c s="13" r="S1177">
        <v>0.05</v>
      </c>
      <c s="11" r="T1177">
        <f>IF((O1177=0),(W1177*8),((R1177/O1177)*8))</f>
        <v>91.66604999482</v>
      </c>
      <c s="11" r="U1177">
        <f>IF((T1177=0),0,(R1177/T1177))</f>
        <v>0.8445875</v>
      </c>
      <c s="4" r="V1177"/>
      <c s="13" r="W1177">
        <v>8</v>
      </c>
      <c s="24" r="X1177">
        <v>0.286</v>
      </c>
    </row>
    <row r="1178">
      <c s="16" r="A1178">
        <v>40774</v>
      </c>
      <c s="6" r="B1178">
        <f>A1178+time(5,0,0)</f>
        <v>40774.2083333333</v>
      </c>
      <c s="19" r="C1178">
        <f>date(year(B1178),month(B1178),day(B1178))</f>
        <v>40774</v>
      </c>
      <c s="17" r="D1178">
        <f>hour(B1178)</f>
        <v>5</v>
      </c>
      <c s="28" r="E1178">
        <f>(8-G1178)-M1178</f>
        <v>8</v>
      </c>
      <c s="10" r="F1178">
        <v>8</v>
      </c>
      <c s="21" r="G1178">
        <v>0</v>
      </c>
      <c t="str" s="21" r="H1178">
        <f>concat("AESbid:",(E1178*1000))</f>
        <v>AESbid:8000</v>
      </c>
      <c t="str" s="21" r="I1178">
        <f>concat("NYISOsched:",(F1178*1000))</f>
        <v>NYISOsched:8000</v>
      </c>
      <c t="s" s="21" r="J1178">
        <v>21</v>
      </c>
      <c t="str" s="21" r="K1178">
        <f>concat("Planned:",(M1178*1000))</f>
        <v>Planned:0</v>
      </c>
      <c t="str" s="5" r="L1178">
        <f>concat("Settled:",(O1178*1000))</f>
        <v>Settled:8000</v>
      </c>
      <c s="21" r="M1178">
        <v>0</v>
      </c>
      <c s="3" r="N1178"/>
      <c s="10" r="O1178">
        <v>8</v>
      </c>
      <c s="13" r="P1178">
        <v>-0.16</v>
      </c>
      <c s="13" r="Q1178">
        <v>-7.56</v>
      </c>
      <c s="13" r="R1178">
        <v>46</v>
      </c>
      <c s="13" r="S1178">
        <v>0.09</v>
      </c>
      <c s="11" r="T1178">
        <f>IF((O1178=0),(W1178*8),((R1178/O1178)*8))</f>
        <v>46</v>
      </c>
      <c s="11" r="U1178">
        <f>IF((T1178=0),0,(R1178/T1178))</f>
        <v>1</v>
      </c>
      <c s="4" r="V1178"/>
      <c s="13" r="W1178">
        <v>5.75</v>
      </c>
      <c s="24" r="X1178">
        <v>0.538</v>
      </c>
    </row>
    <row r="1179">
      <c s="16" r="A1179">
        <v>40774.0416666667</v>
      </c>
      <c s="6" r="B1179">
        <f>A1179+time(5,0,0)</f>
        <v>40774.25</v>
      </c>
      <c s="19" r="C1179">
        <f>date(year(B1179),month(B1179),day(B1179))</f>
        <v>40774</v>
      </c>
      <c s="17" r="D1179">
        <f>hour(B1179)</f>
        <v>6</v>
      </c>
      <c s="28" r="E1179">
        <f>(8-G1179)-M1179</f>
        <v>8</v>
      </c>
      <c s="10" r="F1179">
        <v>8</v>
      </c>
      <c s="21" r="G1179">
        <v>0</v>
      </c>
      <c t="str" s="21" r="H1179">
        <f>concat("AESbid:",(E1179*1000))</f>
        <v>AESbid:8000</v>
      </c>
      <c t="str" s="21" r="I1179">
        <f>concat("NYISOsched:",(F1179*1000))</f>
        <v>NYISOsched:8000</v>
      </c>
      <c t="s" s="21" r="J1179">
        <v>21</v>
      </c>
      <c t="str" s="21" r="K1179">
        <f>concat("Planned:",(M1179*1000))</f>
        <v>Planned:0</v>
      </c>
      <c t="str" s="5" r="L1179">
        <f>concat("Settled:",(O1179*1000))</f>
        <v>Settled:8000</v>
      </c>
      <c s="21" r="M1179">
        <v>0</v>
      </c>
      <c s="3" r="N1179"/>
      <c s="10" r="O1179">
        <v>8</v>
      </c>
      <c s="13" r="P1179">
        <v>-0.375</v>
      </c>
      <c s="13" r="Q1179">
        <v>-13.07</v>
      </c>
      <c s="13" r="R1179">
        <v>46</v>
      </c>
      <c s="13" r="S1179">
        <v>0.07</v>
      </c>
      <c s="11" r="T1179">
        <f>IF((O1179=0),(W1179*8),((R1179/O1179)*8))</f>
        <v>46</v>
      </c>
      <c s="11" r="U1179">
        <f>IF((T1179=0),0,(R1179/T1179))</f>
        <v>1</v>
      </c>
      <c s="4" r="V1179"/>
      <c s="13" r="W1179">
        <v>5.75</v>
      </c>
      <c s="24" r="X1179">
        <v>0.422</v>
      </c>
    </row>
    <row r="1180">
      <c s="16" r="A1180">
        <v>40774.0833333333</v>
      </c>
      <c s="6" r="B1180">
        <f>A1180+time(5,0,0)</f>
        <v>40774.2916666667</v>
      </c>
      <c s="19" r="C1180">
        <f>date(year(B1180),month(B1180),day(B1180))</f>
        <v>40774</v>
      </c>
      <c s="17" r="D1180">
        <f>hour(B1180)</f>
        <v>7</v>
      </c>
      <c s="28" r="E1180">
        <f>(8-G1180)-M1180</f>
        <v>8</v>
      </c>
      <c s="10" r="F1180">
        <v>8</v>
      </c>
      <c s="21" r="G1180">
        <v>0</v>
      </c>
      <c t="str" s="21" r="H1180">
        <f>concat("AESbid:",(E1180*1000))</f>
        <v>AESbid:8000</v>
      </c>
      <c t="str" s="21" r="I1180">
        <f>concat("NYISOsched:",(F1180*1000))</f>
        <v>NYISOsched:8000</v>
      </c>
      <c t="s" s="21" r="J1180">
        <v>21</v>
      </c>
      <c t="str" s="21" r="K1180">
        <f>concat("Planned:",(M1180*1000))</f>
        <v>Planned:0</v>
      </c>
      <c t="str" s="5" r="L1180">
        <f>concat("Settled:",(O1180*1000))</f>
        <v>Settled:7991.7</v>
      </c>
      <c s="21" r="M1180">
        <v>0</v>
      </c>
      <c s="3" r="N1180"/>
      <c s="10" r="O1180">
        <v>7.9917</v>
      </c>
      <c s="13" r="P1180">
        <v>-0.072</v>
      </c>
      <c s="13" r="Q1180">
        <v>-2.62</v>
      </c>
      <c s="13" r="R1180">
        <v>45.95</v>
      </c>
      <c s="13" r="S1180">
        <v>0.13</v>
      </c>
      <c s="11" r="T1180">
        <f>IF((O1180=0),(W1180*8),((R1180/O1180)*8))</f>
        <v>45.9977226372361</v>
      </c>
      <c s="11" r="U1180">
        <f>IF((T1180=0),0,(R1180/T1180))</f>
        <v>0.9989625</v>
      </c>
      <c s="4" r="V1180"/>
      <c s="13" r="W1180">
        <v>5.75</v>
      </c>
      <c s="24" r="X1180">
        <v>0.744</v>
      </c>
    </row>
    <row r="1181">
      <c s="16" r="A1181">
        <v>40774.125</v>
      </c>
      <c s="6" r="B1181">
        <f>A1181+time(5,0,0)</f>
        <v>40774.3333333333</v>
      </c>
      <c s="19" r="C1181">
        <f>date(year(B1181),month(B1181),day(B1181))</f>
        <v>40774</v>
      </c>
      <c s="17" r="D1181">
        <f>hour(B1181)</f>
        <v>8</v>
      </c>
      <c s="28" r="E1181">
        <f>(8-G1181)-M1181</f>
        <v>8</v>
      </c>
      <c s="10" r="F1181">
        <v>8</v>
      </c>
      <c s="21" r="G1181">
        <v>0</v>
      </c>
      <c t="str" s="21" r="H1181">
        <f>concat("AESbid:",(E1181*1000))</f>
        <v>AESbid:8000</v>
      </c>
      <c t="str" s="21" r="I1181">
        <f>concat("NYISOsched:",(F1181*1000))</f>
        <v>NYISOsched:8000</v>
      </c>
      <c t="s" s="21" r="J1181">
        <v>21</v>
      </c>
      <c t="str" s="21" r="K1181">
        <f>concat("Planned:",(M1181*1000))</f>
        <v>Planned:0</v>
      </c>
      <c t="str" s="5" r="L1181">
        <f>concat("Settled:",(O1181*1000))</f>
        <v>Settled:7975</v>
      </c>
      <c s="21" r="M1181">
        <v>0</v>
      </c>
      <c s="3" r="N1181"/>
      <c s="10" r="O1181">
        <v>7.975</v>
      </c>
      <c s="13" r="P1181">
        <v>-0.24</v>
      </c>
      <c s="13" r="Q1181">
        <v>-9.54</v>
      </c>
      <c s="13" r="R1181">
        <v>45.89</v>
      </c>
      <c s="13" r="S1181">
        <v>0.09</v>
      </c>
      <c s="11" r="T1181">
        <f>IF((O1181=0),(W1181*8),((R1181/O1181)*8))</f>
        <v>46.033855799373</v>
      </c>
      <c s="11" r="U1181">
        <f>IF((T1181=0),0,(R1181/T1181))</f>
        <v>0.996875</v>
      </c>
      <c s="4" r="V1181"/>
      <c s="13" r="W1181">
        <v>5.75</v>
      </c>
      <c s="24" r="X1181">
        <v>0.494</v>
      </c>
    </row>
    <row r="1182">
      <c s="16" r="A1182">
        <v>40774.1666666667</v>
      </c>
      <c s="6" r="B1182">
        <f>A1182+time(5,0,0)</f>
        <v>40774.375</v>
      </c>
      <c s="19" r="C1182">
        <f>date(year(B1182),month(B1182),day(B1182))</f>
        <v>40774</v>
      </c>
      <c s="17" r="D1182">
        <f>hour(B1182)</f>
        <v>9</v>
      </c>
      <c s="28" r="E1182">
        <f>(8-G1182)-M1182</f>
        <v>8</v>
      </c>
      <c s="10" r="F1182">
        <v>8</v>
      </c>
      <c s="21" r="G1182">
        <v>0</v>
      </c>
      <c t="str" s="21" r="H1182">
        <f>concat("AESbid:",(E1182*1000))</f>
        <v>AESbid:8000</v>
      </c>
      <c t="str" s="21" r="I1182">
        <f>concat("NYISOsched:",(F1182*1000))</f>
        <v>NYISOsched:8000</v>
      </c>
      <c t="s" s="21" r="J1182">
        <v>21</v>
      </c>
      <c t="str" s="21" r="K1182">
        <f>concat("Planned:",(M1182*1000))</f>
        <v>Planned:0</v>
      </c>
      <c t="str" s="5" r="L1182">
        <f>concat("Settled:",(O1182*1000))</f>
        <v>Settled:8000</v>
      </c>
      <c s="21" r="M1182">
        <v>0</v>
      </c>
      <c s="3" r="N1182"/>
      <c s="10" r="O1182">
        <v>8</v>
      </c>
      <c s="13" r="P1182">
        <v>-0.307</v>
      </c>
      <c s="13" r="Q1182">
        <v>-11.53</v>
      </c>
      <c s="13" r="R1182">
        <v>47.02</v>
      </c>
      <c s="13" r="S1182">
        <v>0.04</v>
      </c>
      <c s="11" r="T1182">
        <f>IF((O1182=0),(W1182*8),((R1182/O1182)*8))</f>
        <v>47.02</v>
      </c>
      <c s="11" r="U1182">
        <f>IF((T1182=0),0,(R1182/T1182))</f>
        <v>1</v>
      </c>
      <c s="4" r="V1182"/>
      <c s="13" r="W1182">
        <v>8.04</v>
      </c>
      <c s="24" r="X1182">
        <v>0.202</v>
      </c>
    </row>
    <row r="1183">
      <c s="16" r="A1183">
        <v>40774.2083333333</v>
      </c>
      <c s="6" r="B1183">
        <f>A1183+time(5,0,0)</f>
        <v>40774.4166666667</v>
      </c>
      <c s="19" r="C1183">
        <f>date(year(B1183),month(B1183),day(B1183))</f>
        <v>40774</v>
      </c>
      <c s="17" r="D1183">
        <f>hour(B1183)</f>
        <v>10</v>
      </c>
      <c s="28" r="E1183">
        <f>(8-G1183)-M1183</f>
        <v>8</v>
      </c>
      <c s="10" r="F1183">
        <v>8</v>
      </c>
      <c s="21" r="G1183">
        <v>0</v>
      </c>
      <c t="str" s="21" r="H1183">
        <f>concat("AESbid:",(E1183*1000))</f>
        <v>AESbid:8000</v>
      </c>
      <c t="str" s="21" r="I1183">
        <f>concat("NYISOsched:",(F1183*1000))</f>
        <v>NYISOsched:8000</v>
      </c>
      <c t="s" s="21" r="J1183">
        <v>21</v>
      </c>
      <c t="str" s="21" r="K1183">
        <f>concat("Planned:",(M1183*1000))</f>
        <v>Planned:0</v>
      </c>
      <c t="str" s="5" r="L1183">
        <f>concat("Settled:",(O1183*1000))</f>
        <v>Settled:8000</v>
      </c>
      <c s="21" r="M1183">
        <v>0</v>
      </c>
      <c s="3" r="N1183"/>
      <c s="10" r="O1183">
        <v>8</v>
      </c>
      <c s="13" r="P1183">
        <v>-0.693</v>
      </c>
      <c s="13" r="Q1183">
        <v>-27.19</v>
      </c>
      <c s="13" r="R1183">
        <v>54.99</v>
      </c>
      <c s="13" r="S1183">
        <v>0.02</v>
      </c>
      <c s="11" r="T1183">
        <f>IF((O1183=0),(W1183*8),((R1183/O1183)*8))</f>
        <v>54.99</v>
      </c>
      <c s="11" r="U1183">
        <f>IF((T1183=0),0,(R1183/T1183))</f>
        <v>1</v>
      </c>
      <c s="4" r="V1183"/>
      <c s="13" r="W1183">
        <v>10.82</v>
      </c>
      <c s="24" r="X1183">
        <v>0.137</v>
      </c>
    </row>
    <row r="1184">
      <c s="16" r="A1184">
        <v>40774.25</v>
      </c>
      <c s="6" r="B1184">
        <f>A1184+time(5,0,0)</f>
        <v>40774.4583333333</v>
      </c>
      <c s="19" r="C1184">
        <f>date(year(B1184),month(B1184),day(B1184))</f>
        <v>40774</v>
      </c>
      <c s="17" r="D1184">
        <f>hour(B1184)</f>
        <v>11</v>
      </c>
      <c s="28" r="E1184">
        <f>(8-G1184)-M1184</f>
        <v>8</v>
      </c>
      <c s="10" r="F1184">
        <v>8</v>
      </c>
      <c s="21" r="G1184">
        <v>0</v>
      </c>
      <c t="str" s="21" r="H1184">
        <f>concat("AESbid:",(E1184*1000))</f>
        <v>AESbid:8000</v>
      </c>
      <c t="str" s="21" r="I1184">
        <f>concat("NYISOsched:",(F1184*1000))</f>
        <v>NYISOsched:8000</v>
      </c>
      <c t="s" s="21" r="J1184">
        <v>21</v>
      </c>
      <c t="str" s="21" r="K1184">
        <f>concat("Planned:",(M1184*1000))</f>
        <v>Planned:0</v>
      </c>
      <c t="str" s="5" r="L1184">
        <f>concat("Settled:",(O1184*1000))</f>
        <v>Settled:8000</v>
      </c>
      <c s="21" r="M1184">
        <v>0</v>
      </c>
      <c s="3" r="N1184"/>
      <c s="10" r="O1184">
        <v>8</v>
      </c>
      <c s="13" r="P1184">
        <v>0.108</v>
      </c>
      <c s="13" r="Q1184">
        <v>3.88</v>
      </c>
      <c s="13" r="R1184">
        <v>61.37</v>
      </c>
      <c s="13" r="S1184">
        <v>0.12</v>
      </c>
      <c s="11" r="T1184">
        <f>IF((O1184=0),(W1184*8),((R1184/O1184)*8))</f>
        <v>61.37</v>
      </c>
      <c s="11" r="U1184">
        <f>IF((T1184=0),0,(R1184/T1184))</f>
        <v>1</v>
      </c>
      <c s="4" r="V1184"/>
      <c s="13" r="W1184">
        <v>9.5</v>
      </c>
      <c s="24" r="X1184">
        <v>0.672</v>
      </c>
    </row>
    <row r="1185">
      <c s="16" r="A1185">
        <v>40774.2916666667</v>
      </c>
      <c s="6" r="B1185">
        <f>A1185+time(5,0,0)</f>
        <v>40774.5</v>
      </c>
      <c s="19" r="C1185">
        <f>date(year(B1185),month(B1185),day(B1185))</f>
        <v>40774</v>
      </c>
      <c s="17" r="D1185">
        <f>hour(B1185)</f>
        <v>12</v>
      </c>
      <c s="28" r="E1185">
        <f>(8-G1185)-M1185</f>
        <v>8</v>
      </c>
      <c s="10" r="F1185">
        <v>8</v>
      </c>
      <c s="21" r="G1185">
        <v>0</v>
      </c>
      <c t="str" s="21" r="H1185">
        <f>concat("AESbid:",(E1185*1000))</f>
        <v>AESbid:8000</v>
      </c>
      <c t="str" s="21" r="I1185">
        <f>concat("NYISOsched:",(F1185*1000))</f>
        <v>NYISOsched:8000</v>
      </c>
      <c t="s" s="21" r="J1185">
        <v>21</v>
      </c>
      <c t="str" s="21" r="K1185">
        <f>concat("Planned:",(M1185*1000))</f>
        <v>Planned:0</v>
      </c>
      <c t="str" s="5" r="L1185">
        <f>concat("Settled:",(O1185*1000))</f>
        <v>Settled:8000</v>
      </c>
      <c s="21" r="M1185">
        <v>0</v>
      </c>
      <c s="3" r="N1185"/>
      <c s="10" r="O1185">
        <v>8</v>
      </c>
      <c s="13" r="P1185">
        <v>-0.255</v>
      </c>
      <c s="13" r="Q1185">
        <v>-10.19</v>
      </c>
      <c s="13" r="R1185">
        <v>65.98</v>
      </c>
      <c s="13" r="S1185">
        <v>0.07</v>
      </c>
      <c s="11" r="T1185">
        <f>IF((O1185=0),(W1185*8),((R1185/O1185)*8))</f>
        <v>65.98</v>
      </c>
      <c s="11" r="U1185">
        <f>IF((T1185=0),0,(R1185/T1185))</f>
        <v>1</v>
      </c>
      <c s="4" r="V1185"/>
      <c s="13" r="W1185">
        <v>7.8</v>
      </c>
      <c s="24" r="X1185">
        <v>0.398</v>
      </c>
    </row>
    <row r="1186">
      <c s="16" r="A1186">
        <v>40774.3333333333</v>
      </c>
      <c s="6" r="B1186">
        <f>A1186+time(5,0,0)</f>
        <v>40774.5416666667</v>
      </c>
      <c s="19" r="C1186">
        <f>date(year(B1186),month(B1186),day(B1186))</f>
        <v>40774</v>
      </c>
      <c s="17" r="D1186">
        <f>hour(B1186)</f>
        <v>13</v>
      </c>
      <c s="28" r="E1186">
        <f>(8-G1186)-M1186</f>
        <v>8</v>
      </c>
      <c s="10" r="F1186">
        <v>8</v>
      </c>
      <c s="21" r="G1186">
        <v>0</v>
      </c>
      <c t="str" s="21" r="H1186">
        <f>concat("AESbid:",(E1186*1000))</f>
        <v>AESbid:8000</v>
      </c>
      <c t="str" s="21" r="I1186">
        <f>concat("NYISOsched:",(F1186*1000))</f>
        <v>NYISOsched:8000</v>
      </c>
      <c t="s" s="21" r="J1186">
        <v>21</v>
      </c>
      <c t="str" s="21" r="K1186">
        <f>concat("Planned:",(M1186*1000))</f>
        <v>Planned:0</v>
      </c>
      <c t="str" s="5" r="L1186">
        <f>concat("Settled:",(O1186*1000))</f>
        <v>Settled:8000</v>
      </c>
      <c s="21" r="M1186">
        <v>0</v>
      </c>
      <c s="3" r="N1186"/>
      <c s="10" r="O1186">
        <v>8</v>
      </c>
      <c s="13" r="P1186">
        <v>-0.24</v>
      </c>
      <c s="13" r="Q1186">
        <v>-10.26</v>
      </c>
      <c s="13" r="R1186">
        <v>73.59</v>
      </c>
      <c s="13" r="S1186">
        <v>0.06</v>
      </c>
      <c s="11" r="T1186">
        <f>IF((O1186=0),(W1186*8),((R1186/O1186)*8))</f>
        <v>73.59</v>
      </c>
      <c s="11" r="U1186">
        <f>IF((T1186=0),0,(R1186/T1186))</f>
        <v>1</v>
      </c>
      <c s="4" r="V1186"/>
      <c s="13" r="W1186">
        <v>6</v>
      </c>
      <c s="24" r="X1186">
        <v>0.365</v>
      </c>
    </row>
    <row r="1187">
      <c s="16" r="A1187">
        <v>40774.375</v>
      </c>
      <c s="6" r="B1187">
        <f>A1187+time(5,0,0)</f>
        <v>40774.5833333333</v>
      </c>
      <c s="19" r="C1187">
        <f>date(year(B1187),month(B1187),day(B1187))</f>
        <v>40774</v>
      </c>
      <c s="17" r="D1187">
        <f>hour(B1187)</f>
        <v>14</v>
      </c>
      <c s="28" r="E1187">
        <f>(8-G1187)-M1187</f>
        <v>8</v>
      </c>
      <c s="10" r="F1187">
        <v>8</v>
      </c>
      <c s="21" r="G1187">
        <v>0</v>
      </c>
      <c t="str" s="21" r="H1187">
        <f>concat("AESbid:",(E1187*1000))</f>
        <v>AESbid:8000</v>
      </c>
      <c t="str" s="21" r="I1187">
        <f>concat("NYISOsched:",(F1187*1000))</f>
        <v>NYISOsched:8000</v>
      </c>
      <c t="s" s="21" r="J1187">
        <v>21</v>
      </c>
      <c t="str" s="21" r="K1187">
        <f>concat("Planned:",(M1187*1000))</f>
        <v>Planned:0</v>
      </c>
      <c t="str" s="5" r="L1187">
        <f>concat("Settled:",(O1187*1000))</f>
        <v>Settled:8000</v>
      </c>
      <c s="21" r="M1187">
        <v>0</v>
      </c>
      <c s="3" r="N1187"/>
      <c s="10" r="O1187">
        <v>8</v>
      </c>
      <c s="13" r="P1187">
        <v>-0.552</v>
      </c>
      <c s="13" r="Q1187">
        <v>-24.92</v>
      </c>
      <c s="13" r="R1187">
        <v>51</v>
      </c>
      <c s="13" r="S1187">
        <v>0.06</v>
      </c>
      <c s="11" r="T1187">
        <f>IF((O1187=0),(W1187*8),((R1187/O1187)*8))</f>
        <v>51</v>
      </c>
      <c s="11" r="U1187">
        <f>IF((T1187=0),0,(R1187/T1187))</f>
        <v>1</v>
      </c>
      <c s="4" r="V1187"/>
      <c s="13" r="W1187">
        <v>6</v>
      </c>
      <c s="24" r="X1187">
        <v>0.348</v>
      </c>
    </row>
    <row r="1188">
      <c s="16" r="A1188">
        <v>40774.4166666667</v>
      </c>
      <c s="6" r="B1188">
        <f>A1188+time(5,0,0)</f>
        <v>40774.625</v>
      </c>
      <c s="19" r="C1188">
        <f>date(year(B1188),month(B1188),day(B1188))</f>
        <v>40774</v>
      </c>
      <c s="17" r="D1188">
        <f>hour(B1188)</f>
        <v>15</v>
      </c>
      <c s="28" r="E1188">
        <f>(8-G1188)-M1188</f>
        <v>8</v>
      </c>
      <c s="10" r="F1188">
        <v>8</v>
      </c>
      <c s="21" r="G1188">
        <v>0</v>
      </c>
      <c t="str" s="21" r="H1188">
        <f>concat("AESbid:",(E1188*1000))</f>
        <v>AESbid:8000</v>
      </c>
      <c t="str" s="21" r="I1188">
        <f>concat("NYISOsched:",(F1188*1000))</f>
        <v>NYISOsched:8000</v>
      </c>
      <c t="s" s="21" r="J1188">
        <v>21</v>
      </c>
      <c t="str" s="21" r="K1188">
        <f>concat("Planned:",(M1188*1000))</f>
        <v>Planned:0</v>
      </c>
      <c t="str" s="5" r="L1188">
        <f>concat("Settled:",(O1188*1000))</f>
        <v>Settled:8000</v>
      </c>
      <c s="21" r="M1188">
        <v>0</v>
      </c>
      <c s="3" r="N1188"/>
      <c s="10" r="O1188">
        <v>8</v>
      </c>
      <c s="13" r="P1188">
        <v>0.012</v>
      </c>
      <c s="13" r="Q1188">
        <v>0.52</v>
      </c>
      <c s="13" r="R1188">
        <v>84</v>
      </c>
      <c s="13" r="S1188">
        <v>0.11</v>
      </c>
      <c s="11" r="T1188">
        <f>IF((O1188=0),(W1188*8),((R1188/O1188)*8))</f>
        <v>84</v>
      </c>
      <c s="11" r="U1188">
        <f>IF((T1188=0),0,(R1188/T1188))</f>
        <v>1</v>
      </c>
      <c s="4" r="V1188"/>
      <c s="13" r="W1188">
        <v>10.5</v>
      </c>
      <c s="24" r="X1188">
        <v>0.655</v>
      </c>
    </row>
    <row r="1189">
      <c s="16" r="A1189">
        <v>40774.4583333333</v>
      </c>
      <c s="6" r="B1189">
        <f>A1189+time(5,0,0)</f>
        <v>40774.6666666667</v>
      </c>
      <c s="19" r="C1189">
        <f>date(year(B1189),month(B1189),day(B1189))</f>
        <v>40774</v>
      </c>
      <c s="17" r="D1189">
        <f>hour(B1189)</f>
        <v>16</v>
      </c>
      <c s="28" r="E1189">
        <f>(8-G1189)-M1189</f>
        <v>8</v>
      </c>
      <c s="10" r="F1189">
        <v>8</v>
      </c>
      <c s="21" r="G1189">
        <v>0</v>
      </c>
      <c t="str" s="21" r="H1189">
        <f>concat("AESbid:",(E1189*1000))</f>
        <v>AESbid:8000</v>
      </c>
      <c t="str" s="21" r="I1189">
        <f>concat("NYISOsched:",(F1189*1000))</f>
        <v>NYISOsched:8000</v>
      </c>
      <c t="s" s="21" r="J1189">
        <v>21</v>
      </c>
      <c t="str" s="21" r="K1189">
        <f>concat("Planned:",(M1189*1000))</f>
        <v>Planned:0</v>
      </c>
      <c t="str" s="5" r="L1189">
        <f>concat("Settled:",(O1189*1000))</f>
        <v>Settled:8000</v>
      </c>
      <c s="21" r="M1189">
        <v>0</v>
      </c>
      <c s="3" r="N1189"/>
      <c s="10" r="O1189">
        <v>8</v>
      </c>
      <c s="13" r="P1189">
        <v>-0.44</v>
      </c>
      <c s="13" r="Q1189">
        <v>-19.57</v>
      </c>
      <c s="13" r="R1189">
        <v>88.16</v>
      </c>
      <c s="13" r="S1189">
        <v>0.12</v>
      </c>
      <c s="11" r="T1189">
        <f>IF((O1189=0),(W1189*8),((R1189/O1189)*8))</f>
        <v>88.16</v>
      </c>
      <c s="11" r="U1189">
        <f>IF((T1189=0),0,(R1189/T1189))</f>
        <v>1</v>
      </c>
      <c s="4" r="V1189"/>
      <c s="13" r="W1189">
        <v>10.5</v>
      </c>
      <c s="24" r="X1189">
        <v>0.71</v>
      </c>
    </row>
    <row r="1190">
      <c s="16" r="A1190">
        <v>40774.5</v>
      </c>
      <c s="6" r="B1190">
        <f>A1190+time(5,0,0)</f>
        <v>40774.7083333333</v>
      </c>
      <c s="19" r="C1190">
        <f>date(year(B1190),month(B1190),day(B1190))</f>
        <v>40774</v>
      </c>
      <c s="17" r="D1190">
        <f>hour(B1190)</f>
        <v>17</v>
      </c>
      <c s="28" r="E1190">
        <f>(8-G1190)-M1190</f>
        <v>8</v>
      </c>
      <c s="10" r="F1190">
        <v>8</v>
      </c>
      <c s="21" r="G1190">
        <v>0</v>
      </c>
      <c t="str" s="21" r="H1190">
        <f>concat("AESbid:",(E1190*1000))</f>
        <v>AESbid:8000</v>
      </c>
      <c t="str" s="21" r="I1190">
        <f>concat("NYISOsched:",(F1190*1000))</f>
        <v>NYISOsched:8000</v>
      </c>
      <c t="s" s="21" r="J1190">
        <v>21</v>
      </c>
      <c t="str" s="21" r="K1190">
        <f>concat("Planned:",(M1190*1000))</f>
        <v>Planned:0</v>
      </c>
      <c t="str" s="5" r="L1190">
        <f>concat("Settled:",(O1190*1000))</f>
        <v>Settled:8000</v>
      </c>
      <c s="21" r="M1190">
        <v>0</v>
      </c>
      <c s="3" r="N1190"/>
      <c s="10" r="O1190">
        <v>8</v>
      </c>
      <c s="13" r="P1190">
        <v>-0.242</v>
      </c>
      <c s="13" r="Q1190">
        <v>-13.6</v>
      </c>
      <c s="13" r="R1190">
        <v>158.17</v>
      </c>
      <c s="13" r="S1190">
        <v>0.06</v>
      </c>
      <c s="11" r="T1190">
        <f>IF((O1190=0),(W1190*8),((R1190/O1190)*8))</f>
        <v>158.17</v>
      </c>
      <c s="11" r="U1190">
        <f>IF((T1190=0),0,(R1190/T1190))</f>
        <v>1</v>
      </c>
      <c s="4" r="V1190"/>
      <c s="13" r="W1190">
        <v>10.5</v>
      </c>
      <c s="24" r="X1190">
        <v>0.346</v>
      </c>
    </row>
    <row r="1191">
      <c s="16" r="A1191">
        <v>40774.5416666667</v>
      </c>
      <c s="6" r="B1191">
        <f>A1191+time(5,0,0)</f>
        <v>40774.75</v>
      </c>
      <c s="19" r="C1191">
        <f>date(year(B1191),month(B1191),day(B1191))</f>
        <v>40774</v>
      </c>
      <c s="17" r="D1191">
        <f>hour(B1191)</f>
        <v>18</v>
      </c>
      <c s="28" r="E1191">
        <f>(8-G1191)-M1191</f>
        <v>8</v>
      </c>
      <c s="10" r="F1191">
        <v>8</v>
      </c>
      <c s="21" r="G1191">
        <v>0</v>
      </c>
      <c t="str" s="21" r="H1191">
        <f>concat("AESbid:",(E1191*1000))</f>
        <v>AESbid:8000</v>
      </c>
      <c t="str" s="21" r="I1191">
        <f>concat("NYISOsched:",(F1191*1000))</f>
        <v>NYISOsched:8000</v>
      </c>
      <c t="s" s="21" r="J1191">
        <v>21</v>
      </c>
      <c t="str" s="21" r="K1191">
        <f>concat("Planned:",(M1191*1000))</f>
        <v>Planned:0</v>
      </c>
      <c t="str" s="5" r="L1191">
        <f>concat("Settled:",(O1191*1000))</f>
        <v>Settled:8000</v>
      </c>
      <c s="21" r="M1191">
        <v>0</v>
      </c>
      <c s="3" r="N1191"/>
      <c s="10" r="O1191">
        <v>8</v>
      </c>
      <c s="13" r="P1191">
        <v>-0.094</v>
      </c>
      <c s="13" r="Q1191">
        <v>-5.99</v>
      </c>
      <c s="13" r="R1191">
        <v>210.49</v>
      </c>
      <c s="13" r="S1191">
        <v>0.08</v>
      </c>
      <c s="11" r="T1191">
        <f>IF((O1191=0),(W1191*8),((R1191/O1191)*8))</f>
        <v>210.49</v>
      </c>
      <c s="11" r="U1191">
        <f>IF((T1191=0),0,(R1191/T1191))</f>
        <v>1</v>
      </c>
      <c s="4" r="V1191"/>
      <c s="13" r="W1191">
        <v>11</v>
      </c>
      <c s="24" r="X1191">
        <v>0.463</v>
      </c>
    </row>
    <row r="1192">
      <c s="16" r="A1192">
        <v>40774.5833333333</v>
      </c>
      <c s="6" r="B1192">
        <f>A1192+time(5,0,0)</f>
        <v>40774.7916666667</v>
      </c>
      <c s="19" r="C1192">
        <f>date(year(B1192),month(B1192),day(B1192))</f>
        <v>40774</v>
      </c>
      <c s="17" r="D1192">
        <f>hour(B1192)</f>
        <v>19</v>
      </c>
      <c s="28" r="E1192">
        <f>(8-G1192)-M1192</f>
        <v>8</v>
      </c>
      <c s="10" r="F1192">
        <v>8</v>
      </c>
      <c s="21" r="G1192">
        <v>0</v>
      </c>
      <c t="str" s="21" r="H1192">
        <f>concat("AESbid:",(E1192*1000))</f>
        <v>AESbid:8000</v>
      </c>
      <c t="str" s="21" r="I1192">
        <f>concat("NYISOsched:",(F1192*1000))</f>
        <v>NYISOsched:8000</v>
      </c>
      <c t="s" s="21" r="J1192">
        <v>21</v>
      </c>
      <c t="str" s="21" r="K1192">
        <f>concat("Planned:",(M1192*1000))</f>
        <v>Planned:0</v>
      </c>
      <c t="str" s="5" r="L1192">
        <f>concat("Settled:",(O1192*1000))</f>
        <v>Settled:8000</v>
      </c>
      <c s="21" r="M1192">
        <v>0</v>
      </c>
      <c s="3" r="N1192"/>
      <c s="10" r="O1192">
        <v>8</v>
      </c>
      <c s="13" r="P1192">
        <v>-0.896</v>
      </c>
      <c s="13" r="Q1192">
        <v>-38.87</v>
      </c>
      <c s="13" r="R1192">
        <v>88</v>
      </c>
      <c s="13" r="S1192">
        <v>0.06</v>
      </c>
      <c s="11" r="T1192">
        <f>IF((O1192=0),(W1192*8),((R1192/O1192)*8))</f>
        <v>88</v>
      </c>
      <c s="11" r="U1192">
        <f>IF((T1192=0),0,(R1192/T1192))</f>
        <v>1</v>
      </c>
      <c s="4" r="V1192"/>
      <c s="13" r="W1192">
        <v>13.52</v>
      </c>
      <c s="24" r="X1192">
        <v>0.362</v>
      </c>
    </row>
    <row r="1193">
      <c s="16" r="A1193">
        <v>40774.625</v>
      </c>
      <c s="6" r="B1193">
        <f>A1193+time(5,0,0)</f>
        <v>40774.8333333333</v>
      </c>
      <c s="19" r="C1193">
        <f>date(year(B1193),month(B1193),day(B1193))</f>
        <v>40774</v>
      </c>
      <c s="17" r="D1193">
        <f>hour(B1193)</f>
        <v>20</v>
      </c>
      <c s="28" r="E1193">
        <f>(8-G1193)-M1193</f>
        <v>8</v>
      </c>
      <c s="10" r="F1193">
        <v>8</v>
      </c>
      <c s="21" r="G1193">
        <v>0</v>
      </c>
      <c t="str" s="21" r="H1193">
        <f>concat("AESbid:",(E1193*1000))</f>
        <v>AESbid:8000</v>
      </c>
      <c t="str" s="21" r="I1193">
        <f>concat("NYISOsched:",(F1193*1000))</f>
        <v>NYISOsched:8000</v>
      </c>
      <c t="s" s="21" r="J1193">
        <v>21</v>
      </c>
      <c t="str" s="21" r="K1193">
        <f>concat("Planned:",(M1193*1000))</f>
        <v>Planned:0</v>
      </c>
      <c t="str" s="5" r="L1193">
        <f>concat("Settled:",(O1193*1000))</f>
        <v>Settled:8000</v>
      </c>
      <c s="21" r="M1193">
        <v>0</v>
      </c>
      <c s="3" r="N1193"/>
      <c s="10" r="O1193">
        <v>8</v>
      </c>
      <c s="13" r="P1193">
        <v>0.056</v>
      </c>
      <c s="13" r="Q1193">
        <v>3.11</v>
      </c>
      <c s="13" r="R1193">
        <v>94.35</v>
      </c>
      <c s="13" r="S1193">
        <v>0.12</v>
      </c>
      <c s="11" r="T1193">
        <f>IF((O1193=0),(W1193*8),((R1193/O1193)*8))</f>
        <v>94.35</v>
      </c>
      <c s="11" r="U1193">
        <f>IF((T1193=0),0,(R1193/T1193))</f>
        <v>1</v>
      </c>
      <c s="4" r="V1193"/>
      <c s="13" r="W1193">
        <v>13.72</v>
      </c>
      <c s="24" r="X1193">
        <v>0.694</v>
      </c>
    </row>
    <row r="1194">
      <c s="16" r="A1194">
        <v>40774.6666666667</v>
      </c>
      <c s="6" r="B1194">
        <f>A1194+time(5,0,0)</f>
        <v>40774.875</v>
      </c>
      <c s="19" r="C1194">
        <f>date(year(B1194),month(B1194),day(B1194))</f>
        <v>40774</v>
      </c>
      <c s="17" r="D1194">
        <f>hour(B1194)</f>
        <v>21</v>
      </c>
      <c s="28" r="E1194">
        <f>(8-G1194)-M1194</f>
        <v>8</v>
      </c>
      <c s="10" r="F1194">
        <v>8</v>
      </c>
      <c s="21" r="G1194">
        <v>0</v>
      </c>
      <c t="str" s="21" r="H1194">
        <f>concat("AESbid:",(E1194*1000))</f>
        <v>AESbid:8000</v>
      </c>
      <c t="str" s="21" r="I1194">
        <f>concat("NYISOsched:",(F1194*1000))</f>
        <v>NYISOsched:8000</v>
      </c>
      <c t="s" s="21" r="J1194">
        <v>21</v>
      </c>
      <c t="str" s="21" r="K1194">
        <f>concat("Planned:",(M1194*1000))</f>
        <v>Planned:0</v>
      </c>
      <c t="str" s="5" r="L1194">
        <f>concat("Settled:",(O1194*1000))</f>
        <v>Settled:8000</v>
      </c>
      <c s="21" r="M1194">
        <v>0</v>
      </c>
      <c s="3" r="N1194"/>
      <c s="10" r="O1194">
        <v>8</v>
      </c>
      <c s="13" r="P1194">
        <v>-0.602</v>
      </c>
      <c s="13" r="Q1194">
        <v>-25.09</v>
      </c>
      <c s="13" r="R1194">
        <v>88</v>
      </c>
      <c s="13" r="S1194">
        <v>0.05</v>
      </c>
      <c s="11" r="T1194">
        <f>IF((O1194=0),(W1194*8),((R1194/O1194)*8))</f>
        <v>88</v>
      </c>
      <c s="11" r="U1194">
        <f>IF((T1194=0),0,(R1194/T1194))</f>
        <v>1</v>
      </c>
      <c s="4" r="V1194"/>
      <c s="13" r="W1194">
        <v>36.27</v>
      </c>
      <c s="24" r="X1194">
        <v>0.298</v>
      </c>
    </row>
    <row r="1195">
      <c s="16" r="A1195">
        <v>40774.7083333333</v>
      </c>
      <c s="6" r="B1195">
        <f>A1195+time(5,0,0)</f>
        <v>40774.9166666667</v>
      </c>
      <c s="19" r="C1195">
        <f>date(year(B1195),month(B1195),day(B1195))</f>
        <v>40774</v>
      </c>
      <c s="17" r="D1195">
        <f>hour(B1195)</f>
        <v>22</v>
      </c>
      <c s="28" r="E1195">
        <f>(8-G1195)-M1195</f>
        <v>8</v>
      </c>
      <c s="10" r="F1195">
        <v>8</v>
      </c>
      <c s="21" r="G1195">
        <v>0</v>
      </c>
      <c t="str" s="21" r="H1195">
        <f>concat("AESbid:",(E1195*1000))</f>
        <v>AESbid:8000</v>
      </c>
      <c t="str" s="21" r="I1195">
        <f>concat("NYISOsched:",(F1195*1000))</f>
        <v>NYISOsched:8000</v>
      </c>
      <c t="s" s="21" r="J1195">
        <v>21</v>
      </c>
      <c t="str" s="21" r="K1195">
        <f>concat("Planned:",(M1195*1000))</f>
        <v>Planned:0</v>
      </c>
      <c t="str" s="5" r="L1195">
        <f>concat("Settled:",(O1195*1000))</f>
        <v>Settled:8000</v>
      </c>
      <c s="21" r="M1195">
        <v>0</v>
      </c>
      <c s="3" r="N1195"/>
      <c s="10" r="O1195">
        <v>8</v>
      </c>
      <c s="13" r="P1195">
        <v>0.192</v>
      </c>
      <c s="13" r="Q1195">
        <v>7.01</v>
      </c>
      <c s="13" r="R1195">
        <v>87.67</v>
      </c>
      <c s="13" r="S1195">
        <v>0.11</v>
      </c>
      <c s="11" r="T1195">
        <f>IF((O1195=0),(W1195*8),((R1195/O1195)*8))</f>
        <v>87.67</v>
      </c>
      <c s="11" r="U1195">
        <f>IF((T1195=0),0,(R1195/T1195))</f>
        <v>1</v>
      </c>
      <c s="4" r="V1195"/>
      <c s="13" r="W1195">
        <v>17.5</v>
      </c>
      <c s="24" r="X1195">
        <v>0.629</v>
      </c>
    </row>
    <row r="1196">
      <c s="16" r="A1196">
        <v>40774.75</v>
      </c>
      <c s="6" r="B1196">
        <f>A1196+time(5,0,0)</f>
        <v>40774.9583333333</v>
      </c>
      <c s="19" r="C1196">
        <f>date(year(B1196),month(B1196),day(B1196))</f>
        <v>40774</v>
      </c>
      <c s="17" r="D1196">
        <f>hour(B1196)</f>
        <v>23</v>
      </c>
      <c s="28" r="E1196">
        <f>(8-G1196)-M1196</f>
        <v>8</v>
      </c>
      <c s="10" r="F1196">
        <v>8</v>
      </c>
      <c s="21" r="G1196">
        <v>0</v>
      </c>
      <c t="str" s="21" r="H1196">
        <f>concat("AESbid:",(E1196*1000))</f>
        <v>AESbid:8000</v>
      </c>
      <c t="str" s="21" r="I1196">
        <f>concat("NYISOsched:",(F1196*1000))</f>
        <v>NYISOsched:8000</v>
      </c>
      <c t="s" s="21" r="J1196">
        <v>21</v>
      </c>
      <c t="str" s="21" r="K1196">
        <f>concat("Planned:",(M1196*1000))</f>
        <v>Planned:0</v>
      </c>
      <c t="str" s="5" r="L1196">
        <f>concat("Settled:",(O1196*1000))</f>
        <v>Settled:5266.7</v>
      </c>
      <c s="21" r="M1196">
        <v>0</v>
      </c>
      <c s="3" r="N1196"/>
      <c s="10" r="O1196">
        <v>5.2667</v>
      </c>
      <c s="13" r="P1196">
        <v>-0.526</v>
      </c>
      <c s="13" r="Q1196">
        <v>-22.74</v>
      </c>
      <c s="13" r="R1196">
        <v>55.3</v>
      </c>
      <c s="13" r="S1196">
        <v>0.07</v>
      </c>
      <c s="11" r="T1196">
        <f>IF((O1196=0),(W1196*8),((R1196/O1196)*8))</f>
        <v>83.9994683577952</v>
      </c>
      <c s="11" r="U1196">
        <f>IF((T1196=0),0,(R1196/T1196))</f>
        <v>0.6583375</v>
      </c>
      <c s="4" r="V1196"/>
      <c s="13" r="W1196">
        <v>10.92</v>
      </c>
      <c s="24" r="X1196">
        <v>0.374</v>
      </c>
    </row>
    <row r="1197">
      <c s="16" r="A1197">
        <v>40774.7916666667</v>
      </c>
      <c s="19" r="B1197">
        <f>A1197+time(5,0,0)</f>
        <v>40775</v>
      </c>
      <c s="19" r="C1197">
        <f>date(year(B1197),month(B1197),day(B1197))</f>
        <v>40775</v>
      </c>
      <c s="17" r="D1197">
        <f>hour(B1197)</f>
        <v>0</v>
      </c>
      <c s="28" r="E1197">
        <f>(8-G1197)-M1197</f>
        <v>8</v>
      </c>
      <c s="10" r="F1197">
        <v>8</v>
      </c>
      <c s="21" r="G1197">
        <v>0</v>
      </c>
      <c t="str" s="21" r="H1197">
        <f>concat("AESbid:",(E1197*1000))</f>
        <v>AESbid:8000</v>
      </c>
      <c t="str" s="21" r="I1197">
        <f>concat("NYISOsched:",(F1197*1000))</f>
        <v>NYISOsched:8000</v>
      </c>
      <c t="s" s="21" r="J1197">
        <v>21</v>
      </c>
      <c t="str" s="21" r="K1197">
        <f>concat("Planned:",(M1197*1000))</f>
        <v>Planned:0</v>
      </c>
      <c t="str" s="5" r="L1197">
        <f>concat("Settled:",(O1197*1000))</f>
        <v>Settled:7991.7</v>
      </c>
      <c s="21" r="M1197">
        <v>0</v>
      </c>
      <c s="3" r="N1197"/>
      <c s="10" r="O1197">
        <v>7.9917</v>
      </c>
      <c s="13" r="P1197">
        <v>-0.843</v>
      </c>
      <c s="13" r="Q1197">
        <v>-33.59</v>
      </c>
      <c s="13" r="R1197">
        <v>85.69</v>
      </c>
      <c s="13" r="S1197">
        <v>0.04</v>
      </c>
      <c s="11" r="T1197">
        <f>IF((O1197=0),(W1197*8),((R1197/O1197)*8))</f>
        <v>85.7789957080471</v>
      </c>
      <c s="11" r="U1197">
        <f>IF((T1197=0),0,(R1197/T1197))</f>
        <v>0.9989625</v>
      </c>
      <c s="4" r="V1197"/>
      <c s="13" r="W1197">
        <v>10.5</v>
      </c>
      <c s="24" r="X1197">
        <v>0.23</v>
      </c>
    </row>
    <row r="1198">
      <c s="16" r="A1198">
        <v>40774.8333333333</v>
      </c>
      <c s="6" r="B1198">
        <f>A1198+time(5,0,0)</f>
        <v>40775.0416666667</v>
      </c>
      <c s="19" r="C1198">
        <f>date(year(B1198),month(B1198),day(B1198))</f>
        <v>40775</v>
      </c>
      <c s="17" r="D1198">
        <f>hour(B1198)</f>
        <v>1</v>
      </c>
      <c s="28" r="E1198">
        <f>(8-G1198)-M1198</f>
        <v>8</v>
      </c>
      <c s="10" r="F1198">
        <v>8</v>
      </c>
      <c s="21" r="G1198">
        <v>0</v>
      </c>
      <c t="str" s="21" r="H1198">
        <f>concat("AESbid:",(E1198*1000))</f>
        <v>AESbid:8000</v>
      </c>
      <c t="str" s="21" r="I1198">
        <f>concat("NYISOsched:",(F1198*1000))</f>
        <v>NYISOsched:8000</v>
      </c>
      <c t="s" s="21" r="J1198">
        <v>21</v>
      </c>
      <c t="str" s="21" r="K1198">
        <f>concat("Planned:",(M1198*1000))</f>
        <v>Planned:0</v>
      </c>
      <c t="str" s="5" r="L1198">
        <f>concat("Settled:",(O1198*1000))</f>
        <v>Settled:7991.7</v>
      </c>
      <c s="21" r="M1198">
        <v>0</v>
      </c>
      <c s="3" r="N1198"/>
      <c s="10" r="O1198">
        <v>7.9917</v>
      </c>
      <c s="13" r="P1198">
        <v>-0.105</v>
      </c>
      <c s="13" r="Q1198">
        <v>-4.23</v>
      </c>
      <c s="13" r="R1198">
        <v>82.27</v>
      </c>
      <c s="13" r="S1198">
        <v>0.14</v>
      </c>
      <c s="11" r="T1198">
        <f>IF((O1198=0),(W1198*8),((R1198/O1198)*8))</f>
        <v>82.3554437729144</v>
      </c>
      <c s="11" r="U1198">
        <f>IF((T1198=0),0,(R1198/T1198))</f>
        <v>0.9989625</v>
      </c>
      <c s="4" r="V1198"/>
      <c s="13" r="W1198">
        <v>10.5</v>
      </c>
      <c s="24" r="X1198">
        <v>0.79</v>
      </c>
    </row>
    <row r="1199">
      <c s="16" r="A1199">
        <v>40774.875</v>
      </c>
      <c s="6" r="B1199">
        <f>A1199+time(5,0,0)</f>
        <v>40775.0833333333</v>
      </c>
      <c s="19" r="C1199">
        <f>date(year(B1199),month(B1199),day(B1199))</f>
        <v>40775</v>
      </c>
      <c s="17" r="D1199">
        <f>hour(B1199)</f>
        <v>2</v>
      </c>
      <c s="28" r="E1199">
        <f>(8-G1199)-M1199</f>
        <v>8</v>
      </c>
      <c s="10" r="F1199">
        <v>8</v>
      </c>
      <c s="21" r="G1199">
        <v>0</v>
      </c>
      <c t="str" s="21" r="H1199">
        <f>concat("AESbid:",(E1199*1000))</f>
        <v>AESbid:8000</v>
      </c>
      <c t="str" s="21" r="I1199">
        <f>concat("NYISOsched:",(F1199*1000))</f>
        <v>NYISOsched:8000</v>
      </c>
      <c t="s" s="21" r="J1199">
        <v>21</v>
      </c>
      <c t="str" s="21" r="K1199">
        <f>concat("Planned:",(M1199*1000))</f>
        <v>Planned:0</v>
      </c>
      <c t="str" s="5" r="L1199">
        <f>concat("Settled:",(O1199*1000))</f>
        <v>Settled:8000</v>
      </c>
      <c s="21" r="M1199">
        <v>0</v>
      </c>
      <c s="3" r="N1199"/>
      <c s="10" r="O1199">
        <v>8</v>
      </c>
      <c s="13" r="P1199">
        <v>-0.317</v>
      </c>
      <c s="13" r="Q1199">
        <v>-11.82</v>
      </c>
      <c s="13" r="R1199">
        <v>64</v>
      </c>
      <c s="13" r="S1199">
        <v>0.03</v>
      </c>
      <c s="11" r="T1199">
        <f>IF((O1199=0),(W1199*8),((R1199/O1199)*8))</f>
        <v>64</v>
      </c>
      <c s="11" r="U1199">
        <f>IF((T1199=0),0,(R1199/T1199))</f>
        <v>1</v>
      </c>
      <c s="4" r="V1199"/>
      <c s="13" r="W1199">
        <v>8</v>
      </c>
      <c s="24" r="X1199">
        <v>0.151</v>
      </c>
    </row>
    <row r="1200">
      <c s="16" r="A1200">
        <v>40774.9166666667</v>
      </c>
      <c s="6" r="B1200">
        <f>A1200+time(5,0,0)</f>
        <v>40775.125</v>
      </c>
      <c s="19" r="C1200">
        <f>date(year(B1200),month(B1200),day(B1200))</f>
        <v>40775</v>
      </c>
      <c s="17" r="D1200">
        <f>hour(B1200)</f>
        <v>3</v>
      </c>
      <c s="28" r="E1200">
        <f>(8-G1200)-M1200</f>
        <v>8</v>
      </c>
      <c s="10" r="F1200">
        <v>8</v>
      </c>
      <c s="21" r="G1200">
        <v>0</v>
      </c>
      <c t="str" s="21" r="H1200">
        <f>concat("AESbid:",(E1200*1000))</f>
        <v>AESbid:8000</v>
      </c>
      <c t="str" s="21" r="I1200">
        <f>concat("NYISOsched:",(F1200*1000))</f>
        <v>NYISOsched:8000</v>
      </c>
      <c t="s" s="21" r="J1200">
        <v>21</v>
      </c>
      <c t="str" s="21" r="K1200">
        <f>concat("Planned:",(M1200*1000))</f>
        <v>Planned:0</v>
      </c>
      <c t="str" s="5" r="L1200">
        <f>concat("Settled:",(O1200*1000))</f>
        <v>Settled:8000</v>
      </c>
      <c s="21" r="M1200">
        <v>0</v>
      </c>
      <c s="3" r="N1200"/>
      <c s="10" r="O1200">
        <v>8</v>
      </c>
      <c s="13" r="P1200">
        <v>0.211</v>
      </c>
      <c s="13" r="Q1200">
        <v>8.17</v>
      </c>
      <c s="13" r="R1200">
        <v>64</v>
      </c>
      <c s="13" r="S1200">
        <v>0.11</v>
      </c>
      <c s="11" r="T1200">
        <f>IF((O1200=0),(W1200*8),((R1200/O1200)*8))</f>
        <v>64</v>
      </c>
      <c s="11" r="U1200">
        <f>IF((T1200=0),0,(R1200/T1200))</f>
        <v>1</v>
      </c>
      <c s="4" r="V1200"/>
      <c s="13" r="W1200">
        <v>8</v>
      </c>
      <c s="24" r="X1200">
        <v>0.655</v>
      </c>
    </row>
    <row r="1201">
      <c s="16" r="A1201">
        <v>40774.9583333333</v>
      </c>
      <c s="6" r="B1201">
        <f>A1201+time(5,0,0)</f>
        <v>40775.1666666667</v>
      </c>
      <c s="19" r="C1201">
        <f>date(year(B1201),month(B1201),day(B1201))</f>
        <v>40775</v>
      </c>
      <c s="17" r="D1201">
        <f>hour(B1201)</f>
        <v>4</v>
      </c>
      <c s="28" r="E1201">
        <f>(8-G1201)-M1201</f>
        <v>8</v>
      </c>
      <c s="10" r="F1201">
        <v>8</v>
      </c>
      <c s="21" r="G1201">
        <v>0</v>
      </c>
      <c t="str" s="21" r="H1201">
        <f>concat("AESbid:",(E1201*1000))</f>
        <v>AESbid:8000</v>
      </c>
      <c t="str" s="21" r="I1201">
        <f>concat("NYISOsched:",(F1201*1000))</f>
        <v>NYISOsched:8000</v>
      </c>
      <c t="s" s="21" r="J1201">
        <v>21</v>
      </c>
      <c t="str" s="21" r="K1201">
        <f>concat("Planned:",(M1201*1000))</f>
        <v>Planned:0</v>
      </c>
      <c t="str" s="5" r="L1201">
        <f>concat("Settled:",(O1201*1000))</f>
        <v>Settled:7983.3</v>
      </c>
      <c s="21" r="M1201">
        <v>0</v>
      </c>
      <c s="3" r="N1201"/>
      <c s="10" r="O1201">
        <v>7.9833</v>
      </c>
      <c s="13" r="P1201">
        <v>-0.746</v>
      </c>
      <c s="13" r="Q1201">
        <v>-32.4</v>
      </c>
      <c s="13" r="R1201">
        <v>62.37</v>
      </c>
      <c s="13" r="S1201">
        <v>0.09</v>
      </c>
      <c s="11" r="T1201">
        <f>IF((O1201=0),(W1201*8),((R1201/O1201)*8))</f>
        <v>62.5004697305626</v>
      </c>
      <c s="11" r="U1201">
        <f>IF((T1201=0),0,(R1201/T1201))</f>
        <v>0.9979125</v>
      </c>
      <c s="4" r="V1201"/>
      <c s="13" r="W1201">
        <v>8</v>
      </c>
      <c s="24" r="X1201">
        <v>0.528</v>
      </c>
    </row>
    <row r="1202">
      <c s="16" r="A1202">
        <v>40775</v>
      </c>
      <c s="6" r="B1202">
        <f>A1202+time(5,0,0)</f>
        <v>40775.2083333333</v>
      </c>
      <c s="19" r="C1202">
        <f>date(year(B1202),month(B1202),day(B1202))</f>
        <v>40775</v>
      </c>
      <c s="17" r="D1202">
        <f>hour(B1202)</f>
        <v>5</v>
      </c>
      <c s="28" r="E1202">
        <f>(8-G1202)-M1202</f>
        <v>8</v>
      </c>
      <c s="10" r="F1202">
        <v>8</v>
      </c>
      <c s="21" r="G1202">
        <v>0</v>
      </c>
      <c t="str" s="21" r="H1202">
        <f>concat("AESbid:",(E1202*1000))</f>
        <v>AESbid:8000</v>
      </c>
      <c t="str" s="21" r="I1202">
        <f>concat("NYISOsched:",(F1202*1000))</f>
        <v>NYISOsched:8000</v>
      </c>
      <c t="s" s="21" r="J1202">
        <v>21</v>
      </c>
      <c t="str" s="21" r="K1202">
        <f>concat("Planned:",(M1202*1000))</f>
        <v>Planned:0</v>
      </c>
      <c t="str" s="5" r="L1202">
        <f>concat("Settled:",(O1202*1000))</f>
        <v>Settled:8000</v>
      </c>
      <c s="21" r="M1202">
        <v>0</v>
      </c>
      <c s="3" r="N1202"/>
      <c s="10" r="O1202">
        <v>8</v>
      </c>
      <c s="13" r="P1202">
        <v>-0.348</v>
      </c>
      <c s="13" r="Q1202">
        <v>-13.19</v>
      </c>
      <c s="13" r="R1202">
        <v>46</v>
      </c>
      <c s="13" r="S1202">
        <v>0.06</v>
      </c>
      <c s="11" r="T1202">
        <f>IF((O1202=0),(W1202*8),((R1202/O1202)*8))</f>
        <v>46</v>
      </c>
      <c s="11" r="U1202">
        <f>IF((T1202=0),0,(R1202/T1202))</f>
        <v>1</v>
      </c>
      <c s="4" r="V1202"/>
      <c s="13" r="W1202">
        <v>5.75</v>
      </c>
      <c s="24" r="X1202">
        <v>0.35</v>
      </c>
    </row>
    <row r="1203">
      <c s="16" r="A1203">
        <v>40775.0416666667</v>
      </c>
      <c s="6" r="B1203">
        <f>A1203+time(5,0,0)</f>
        <v>40775.25</v>
      </c>
      <c s="19" r="C1203">
        <f>date(year(B1203),month(B1203),day(B1203))</f>
        <v>40775</v>
      </c>
      <c s="17" r="D1203">
        <f>hour(B1203)</f>
        <v>6</v>
      </c>
      <c s="28" r="E1203">
        <f>(8-G1203)-M1203</f>
        <v>8</v>
      </c>
      <c s="10" r="F1203">
        <v>8</v>
      </c>
      <c s="21" r="G1203">
        <v>0</v>
      </c>
      <c t="str" s="21" r="H1203">
        <f>concat("AESbid:",(E1203*1000))</f>
        <v>AESbid:8000</v>
      </c>
      <c t="str" s="21" r="I1203">
        <f>concat("NYISOsched:",(F1203*1000))</f>
        <v>NYISOsched:8000</v>
      </c>
      <c t="s" s="21" r="J1203">
        <v>21</v>
      </c>
      <c t="str" s="21" r="K1203">
        <f>concat("Planned:",(M1203*1000))</f>
        <v>Planned:0</v>
      </c>
      <c t="str" s="5" r="L1203">
        <f>concat("Settled:",(O1203*1000))</f>
        <v>Settled:8000</v>
      </c>
      <c s="21" r="M1203">
        <v>0</v>
      </c>
      <c s="3" r="N1203"/>
      <c s="10" r="O1203">
        <v>8</v>
      </c>
      <c s="13" r="P1203">
        <v>-0.506</v>
      </c>
      <c s="13" r="Q1203">
        <v>-16.51</v>
      </c>
      <c s="13" r="R1203">
        <v>46</v>
      </c>
      <c s="13" r="S1203">
        <v>0.06</v>
      </c>
      <c s="11" r="T1203">
        <f>IF((O1203=0),(W1203*8),((R1203/O1203)*8))</f>
        <v>46</v>
      </c>
      <c s="11" r="U1203">
        <f>IF((T1203=0),0,(R1203/T1203))</f>
        <v>1</v>
      </c>
      <c s="4" r="V1203"/>
      <c s="13" r="W1203">
        <v>5.75</v>
      </c>
      <c s="24" r="X1203">
        <v>0.317</v>
      </c>
    </row>
    <row r="1204">
      <c s="16" r="A1204">
        <v>40775.0833333333</v>
      </c>
      <c s="6" r="B1204">
        <f>A1204+time(5,0,0)</f>
        <v>40775.2916666667</v>
      </c>
      <c s="19" r="C1204">
        <f>date(year(B1204),month(B1204),day(B1204))</f>
        <v>40775</v>
      </c>
      <c s="17" r="D1204">
        <f>hour(B1204)</f>
        <v>7</v>
      </c>
      <c s="28" r="E1204">
        <f>(8-G1204)-M1204</f>
        <v>8</v>
      </c>
      <c s="10" r="F1204">
        <v>8</v>
      </c>
      <c s="21" r="G1204">
        <v>0</v>
      </c>
      <c t="str" s="21" r="H1204">
        <f>concat("AESbid:",(E1204*1000))</f>
        <v>AESbid:8000</v>
      </c>
      <c t="str" s="21" r="I1204">
        <f>concat("NYISOsched:",(F1204*1000))</f>
        <v>NYISOsched:8000</v>
      </c>
      <c t="s" s="21" r="J1204">
        <v>21</v>
      </c>
      <c t="str" s="21" r="K1204">
        <f>concat("Planned:",(M1204*1000))</f>
        <v>Planned:0</v>
      </c>
      <c t="str" s="5" r="L1204">
        <f>concat("Settled:",(O1204*1000))</f>
        <v>Settled:8000</v>
      </c>
      <c s="21" r="M1204">
        <v>0</v>
      </c>
      <c s="3" r="N1204"/>
      <c s="10" r="O1204">
        <v>8</v>
      </c>
      <c s="13" r="P1204">
        <v>-0.132</v>
      </c>
      <c s="13" r="Q1204">
        <v>-3.76</v>
      </c>
      <c s="13" r="R1204">
        <v>46</v>
      </c>
      <c s="13" r="S1204">
        <v>0.04</v>
      </c>
      <c s="11" r="T1204">
        <f>IF((O1204=0),(W1204*8),((R1204/O1204)*8))</f>
        <v>46</v>
      </c>
      <c s="11" r="U1204">
        <f>IF((T1204=0),0,(R1204/T1204))</f>
        <v>1</v>
      </c>
      <c s="4" r="V1204"/>
      <c s="13" r="W1204">
        <v>5.75</v>
      </c>
      <c s="24" r="X1204">
        <v>0.245</v>
      </c>
    </row>
    <row r="1205">
      <c s="16" r="A1205">
        <v>40775.125</v>
      </c>
      <c s="6" r="B1205">
        <f>A1205+time(5,0,0)</f>
        <v>40775.3333333333</v>
      </c>
      <c s="19" r="C1205">
        <f>date(year(B1205),month(B1205),day(B1205))</f>
        <v>40775</v>
      </c>
      <c s="17" r="D1205">
        <f>hour(B1205)</f>
        <v>8</v>
      </c>
      <c s="28" r="E1205">
        <f>(8-G1205)-M1205</f>
        <v>8</v>
      </c>
      <c s="10" r="F1205">
        <v>8</v>
      </c>
      <c s="21" r="G1205">
        <v>0</v>
      </c>
      <c t="str" s="21" r="H1205">
        <f>concat("AESbid:",(E1205*1000))</f>
        <v>AESbid:8000</v>
      </c>
      <c t="str" s="21" r="I1205">
        <f>concat("NYISOsched:",(F1205*1000))</f>
        <v>NYISOsched:8000</v>
      </c>
      <c t="s" s="21" r="J1205">
        <v>21</v>
      </c>
      <c t="str" s="21" r="K1205">
        <f>concat("Planned:",(M1205*1000))</f>
        <v>Planned:0</v>
      </c>
      <c t="str" s="5" r="L1205">
        <f>concat("Settled:",(O1205*1000))</f>
        <v>Settled:8000</v>
      </c>
      <c s="21" r="M1205">
        <v>0</v>
      </c>
      <c s="3" r="N1205"/>
      <c s="10" r="O1205">
        <v>8</v>
      </c>
      <c s="13" r="P1205">
        <v>-0.022</v>
      </c>
      <c s="13" r="Q1205">
        <v>-0.72</v>
      </c>
      <c s="13" r="R1205">
        <v>46</v>
      </c>
      <c s="13" r="S1205">
        <v>0.19</v>
      </c>
      <c s="11" r="T1205">
        <f>IF((O1205=0),(W1205*8),((R1205/O1205)*8))</f>
        <v>46</v>
      </c>
      <c s="11" r="U1205">
        <f>IF((T1205=0),0,(R1205/T1205))</f>
        <v>1</v>
      </c>
      <c s="4" r="V1205"/>
      <c s="13" r="W1205">
        <v>7.24</v>
      </c>
      <c s="24" r="X1205">
        <v>1.075</v>
      </c>
    </row>
    <row r="1206">
      <c s="16" r="A1206">
        <v>40775.1666666667</v>
      </c>
      <c s="6" r="B1206">
        <f>A1206+time(5,0,0)</f>
        <v>40775.375</v>
      </c>
      <c s="19" r="C1206">
        <f>date(year(B1206),month(B1206),day(B1206))</f>
        <v>40775</v>
      </c>
      <c s="17" r="D1206">
        <f>hour(B1206)</f>
        <v>9</v>
      </c>
      <c s="28" r="E1206">
        <f>(8-G1206)-M1206</f>
        <v>8</v>
      </c>
      <c s="10" r="F1206">
        <v>8</v>
      </c>
      <c s="21" r="G1206">
        <v>0</v>
      </c>
      <c t="str" s="21" r="H1206">
        <f>concat("AESbid:",(E1206*1000))</f>
        <v>AESbid:8000</v>
      </c>
      <c t="str" s="21" r="I1206">
        <f>concat("NYISOsched:",(F1206*1000))</f>
        <v>NYISOsched:8000</v>
      </c>
      <c t="s" s="21" r="J1206">
        <v>21</v>
      </c>
      <c t="str" s="21" r="K1206">
        <f>concat("Planned:",(M1206*1000))</f>
        <v>Planned:0</v>
      </c>
      <c t="str" s="5" r="L1206">
        <f>concat("Settled:",(O1206*1000))</f>
        <v>Settled:8000</v>
      </c>
      <c s="21" r="M1206">
        <v>0</v>
      </c>
      <c s="3" r="N1206"/>
      <c s="10" r="O1206">
        <v>8</v>
      </c>
      <c s="13" r="P1206">
        <v>-0.795</v>
      </c>
      <c s="13" r="Q1206">
        <v>-27.33</v>
      </c>
      <c s="13" r="R1206">
        <v>59.12</v>
      </c>
      <c s="13" r="S1206">
        <v>0.11</v>
      </c>
      <c s="11" r="T1206">
        <f>IF((O1206=0),(W1206*8),((R1206/O1206)*8))</f>
        <v>59.12</v>
      </c>
      <c s="11" r="U1206">
        <f>IF((T1206=0),0,(R1206/T1206))</f>
        <v>1</v>
      </c>
      <c s="4" r="V1206"/>
      <c s="13" r="W1206">
        <v>9.15</v>
      </c>
      <c s="24" r="X1206">
        <v>0.65</v>
      </c>
    </row>
    <row r="1207">
      <c s="16" r="A1207">
        <v>40775.2083333333</v>
      </c>
      <c s="6" r="B1207">
        <f>A1207+time(5,0,0)</f>
        <v>40775.4166666667</v>
      </c>
      <c s="19" r="C1207">
        <f>date(year(B1207),month(B1207),day(B1207))</f>
        <v>40775</v>
      </c>
      <c s="17" r="D1207">
        <f>hour(B1207)</f>
        <v>10</v>
      </c>
      <c s="28" r="E1207">
        <f>(8-G1207)-M1207</f>
        <v>8</v>
      </c>
      <c s="10" r="F1207">
        <v>8</v>
      </c>
      <c s="21" r="G1207">
        <v>0</v>
      </c>
      <c t="str" s="21" r="H1207">
        <f>concat("AESbid:",(E1207*1000))</f>
        <v>AESbid:8000</v>
      </c>
      <c t="str" s="21" r="I1207">
        <f>concat("NYISOsched:",(F1207*1000))</f>
        <v>NYISOsched:8000</v>
      </c>
      <c t="s" s="21" r="J1207">
        <v>21</v>
      </c>
      <c t="str" s="21" r="K1207">
        <f>concat("Planned:",(M1207*1000))</f>
        <v>Planned:0</v>
      </c>
      <c t="str" s="5" r="L1207">
        <f>concat("Settled:",(O1207*1000))</f>
        <v>Settled:8000</v>
      </c>
      <c s="21" r="M1207">
        <v>0</v>
      </c>
      <c s="3" r="N1207"/>
      <c s="10" r="O1207">
        <v>8</v>
      </c>
      <c s="13" r="P1207">
        <v>-0.027</v>
      </c>
      <c s="13" r="Q1207">
        <v>-0.84</v>
      </c>
      <c s="13" r="R1207">
        <v>82.06</v>
      </c>
      <c s="13" r="S1207">
        <v>0.07</v>
      </c>
      <c s="11" r="T1207">
        <f>IF((O1207=0),(W1207*8),((R1207/O1207)*8))</f>
        <v>82.06</v>
      </c>
      <c s="11" r="U1207">
        <f>IF((T1207=0),0,(R1207/T1207))</f>
        <v>1</v>
      </c>
      <c s="4" r="V1207"/>
      <c s="13" r="W1207">
        <v>7.33</v>
      </c>
      <c s="24" r="X1207">
        <v>0.398</v>
      </c>
    </row>
    <row r="1208">
      <c s="16" r="A1208">
        <v>40775.25</v>
      </c>
      <c s="6" r="B1208">
        <f>A1208+time(5,0,0)</f>
        <v>40775.4583333333</v>
      </c>
      <c s="19" r="C1208">
        <f>date(year(B1208),month(B1208),day(B1208))</f>
        <v>40775</v>
      </c>
      <c s="17" r="D1208">
        <f>hour(B1208)</f>
        <v>11</v>
      </c>
      <c s="28" r="E1208">
        <f>(8-G1208)-M1208</f>
        <v>8</v>
      </c>
      <c s="10" r="F1208">
        <v>8</v>
      </c>
      <c s="21" r="G1208">
        <v>0</v>
      </c>
      <c t="str" s="21" r="H1208">
        <f>concat("AESbid:",(E1208*1000))</f>
        <v>AESbid:8000</v>
      </c>
      <c t="str" s="21" r="I1208">
        <f>concat("NYISOsched:",(F1208*1000))</f>
        <v>NYISOsched:8000</v>
      </c>
      <c t="s" s="21" r="J1208">
        <v>21</v>
      </c>
      <c t="str" s="21" r="K1208">
        <f>concat("Planned:",(M1208*1000))</f>
        <v>Planned:0</v>
      </c>
      <c t="str" s="5" r="L1208">
        <f>concat("Settled:",(O1208*1000))</f>
        <v>Settled:8000</v>
      </c>
      <c s="21" r="M1208">
        <v>0</v>
      </c>
      <c s="3" r="N1208"/>
      <c s="10" r="O1208">
        <v>8</v>
      </c>
      <c s="13" r="P1208">
        <v>-0.16</v>
      </c>
      <c s="13" r="Q1208">
        <v>-4.61</v>
      </c>
      <c s="13" r="R1208">
        <v>110.33</v>
      </c>
      <c s="13" r="S1208">
        <v>0.13</v>
      </c>
      <c s="11" r="T1208">
        <f>IF((O1208=0),(W1208*8),((R1208/O1208)*8))</f>
        <v>110.33</v>
      </c>
      <c s="11" r="U1208">
        <f>IF((T1208=0),0,(R1208/T1208))</f>
        <v>1</v>
      </c>
      <c s="4" r="V1208"/>
      <c s="13" r="W1208">
        <v>10.53</v>
      </c>
      <c s="24" r="X1208">
        <v>0.766</v>
      </c>
    </row>
    <row r="1209">
      <c s="16" r="A1209">
        <v>40775.2916666667</v>
      </c>
      <c s="6" r="B1209">
        <f>A1209+time(5,0,0)</f>
        <v>40775.5</v>
      </c>
      <c s="19" r="C1209">
        <f>date(year(B1209),month(B1209),day(B1209))</f>
        <v>40775</v>
      </c>
      <c s="17" r="D1209">
        <f>hour(B1209)</f>
        <v>12</v>
      </c>
      <c s="28" r="E1209">
        <f>(8-G1209)-M1209</f>
        <v>8</v>
      </c>
      <c s="10" r="F1209">
        <v>8</v>
      </c>
      <c s="21" r="G1209">
        <v>0</v>
      </c>
      <c t="str" s="21" r="H1209">
        <f>concat("AESbid:",(E1209*1000))</f>
        <v>AESbid:8000</v>
      </c>
      <c t="str" s="21" r="I1209">
        <f>concat("NYISOsched:",(F1209*1000))</f>
        <v>NYISOsched:8000</v>
      </c>
      <c t="s" s="21" r="J1209">
        <v>21</v>
      </c>
      <c t="str" s="21" r="K1209">
        <f>concat("Planned:",(M1209*1000))</f>
        <v>Planned:0</v>
      </c>
      <c t="str" s="5" r="L1209">
        <f>concat("Settled:",(O1209*1000))</f>
        <v>Settled:7950</v>
      </c>
      <c s="21" r="M1209">
        <v>0</v>
      </c>
      <c s="3" r="N1209"/>
      <c s="10" r="O1209">
        <v>7.95</v>
      </c>
      <c s="13" r="P1209">
        <v>-0.06</v>
      </c>
      <c s="13" r="Q1209">
        <v>-1.71</v>
      </c>
      <c s="13" r="R1209">
        <v>95.2</v>
      </c>
      <c s="13" r="S1209">
        <v>0.06</v>
      </c>
      <c s="11" r="T1209">
        <f>IF((O1209=0),(W1209*8),((R1209/O1209)*8))</f>
        <v>95.7987421383648</v>
      </c>
      <c s="11" r="U1209">
        <f>IF((T1209=0),0,(R1209/T1209))</f>
        <v>0.99375</v>
      </c>
      <c s="4" r="V1209"/>
      <c s="13" r="W1209">
        <v>9</v>
      </c>
      <c s="24" r="X1209">
        <v>0.365</v>
      </c>
    </row>
    <row r="1210">
      <c s="16" r="A1210">
        <v>40775.3333333333</v>
      </c>
      <c s="6" r="B1210">
        <f>A1210+time(5,0,0)</f>
        <v>40775.5416666667</v>
      </c>
      <c s="19" r="C1210">
        <f>date(year(B1210),month(B1210),day(B1210))</f>
        <v>40775</v>
      </c>
      <c s="17" r="D1210">
        <f>hour(B1210)</f>
        <v>13</v>
      </c>
      <c s="28" r="E1210">
        <f>(8-G1210)-M1210</f>
        <v>8</v>
      </c>
      <c s="10" r="F1210">
        <v>8</v>
      </c>
      <c s="21" r="G1210">
        <v>0</v>
      </c>
      <c t="str" s="21" r="H1210">
        <f>concat("AESbid:",(E1210*1000))</f>
        <v>AESbid:8000</v>
      </c>
      <c t="str" s="21" r="I1210">
        <f>concat("NYISOsched:",(F1210*1000))</f>
        <v>NYISOsched:8000</v>
      </c>
      <c t="s" s="21" r="J1210">
        <v>21</v>
      </c>
      <c t="str" s="21" r="K1210">
        <f>concat("Planned:",(M1210*1000))</f>
        <v>Planned:0</v>
      </c>
      <c t="str" s="5" r="L1210">
        <f>concat("Settled:",(O1210*1000))</f>
        <v>Settled:7983.3</v>
      </c>
      <c s="21" r="M1210">
        <v>0</v>
      </c>
      <c s="3" r="N1210"/>
      <c s="10" r="O1210">
        <v>7.9833</v>
      </c>
      <c s="13" r="P1210">
        <v>-1.03</v>
      </c>
      <c s="13" r="Q1210">
        <v>-40.14</v>
      </c>
      <c s="13" r="R1210">
        <v>60.1</v>
      </c>
      <c s="13" r="S1210">
        <v>0.05</v>
      </c>
      <c s="11" r="T1210">
        <f>IF((O1210=0),(W1210*8),((R1210/O1210)*8))</f>
        <v>60.2257211929904</v>
      </c>
      <c s="11" r="U1210">
        <f>IF((T1210=0),0,(R1210/T1210))</f>
        <v>0.9979125</v>
      </c>
      <c s="4" r="V1210"/>
      <c s="13" r="W1210">
        <v>6.25</v>
      </c>
      <c s="24" r="X1210">
        <v>0.288</v>
      </c>
    </row>
    <row r="1211">
      <c s="16" r="A1211">
        <v>40775.375</v>
      </c>
      <c s="6" r="B1211">
        <f>A1211+time(5,0,0)</f>
        <v>40775.5833333333</v>
      </c>
      <c s="19" r="C1211">
        <f>date(year(B1211),month(B1211),day(B1211))</f>
        <v>40775</v>
      </c>
      <c s="17" r="D1211">
        <f>hour(B1211)</f>
        <v>14</v>
      </c>
      <c s="28" r="E1211">
        <f>(8-G1211)-M1211</f>
        <v>8</v>
      </c>
      <c s="10" r="F1211">
        <v>8</v>
      </c>
      <c s="21" r="G1211">
        <v>0</v>
      </c>
      <c t="str" s="21" r="H1211">
        <f>concat("AESbid:",(E1211*1000))</f>
        <v>AESbid:8000</v>
      </c>
      <c t="str" s="21" r="I1211">
        <f>concat("NYISOsched:",(F1211*1000))</f>
        <v>NYISOsched:8000</v>
      </c>
      <c t="s" s="21" r="J1211">
        <v>21</v>
      </c>
      <c t="str" s="21" r="K1211">
        <f>concat("Planned:",(M1211*1000))</f>
        <v>Planned:0</v>
      </c>
      <c t="str" s="5" r="L1211">
        <f>concat("Settled:",(O1211*1000))</f>
        <v>Settled:7991.7</v>
      </c>
      <c s="21" r="M1211">
        <v>0</v>
      </c>
      <c s="3" r="N1211"/>
      <c s="10" r="O1211">
        <v>7.9917</v>
      </c>
      <c s="13" r="P1211">
        <v>0.132</v>
      </c>
      <c s="13" r="Q1211">
        <v>5.21</v>
      </c>
      <c s="13" r="R1211">
        <v>50.95</v>
      </c>
      <c s="13" r="S1211">
        <v>0.13</v>
      </c>
      <c s="11" r="T1211">
        <f>IF((O1211=0),(W1211*8),((R1211/O1211)*8))</f>
        <v>51.002915524857</v>
      </c>
      <c s="11" r="U1211">
        <f>IF((T1211=0),0,(R1211/T1211))</f>
        <v>0.9989625</v>
      </c>
      <c s="4" r="V1211"/>
      <c s="13" r="W1211">
        <v>6</v>
      </c>
      <c s="24" r="X1211">
        <v>0.773</v>
      </c>
    </row>
    <row r="1212">
      <c s="16" r="A1212">
        <v>40775.4166666667</v>
      </c>
      <c s="6" r="B1212">
        <f>A1212+time(5,0,0)</f>
        <v>40775.625</v>
      </c>
      <c s="19" r="C1212">
        <f>date(year(B1212),month(B1212),day(B1212))</f>
        <v>40775</v>
      </c>
      <c s="17" r="D1212">
        <f>hour(B1212)</f>
        <v>15</v>
      </c>
      <c s="28" r="E1212">
        <f>(8-G1212)-M1212</f>
        <v>8</v>
      </c>
      <c s="10" r="F1212">
        <v>8</v>
      </c>
      <c s="21" r="G1212">
        <v>0</v>
      </c>
      <c t="str" s="21" r="H1212">
        <f>concat("AESbid:",(E1212*1000))</f>
        <v>AESbid:8000</v>
      </c>
      <c t="str" s="21" r="I1212">
        <f>concat("NYISOsched:",(F1212*1000))</f>
        <v>NYISOsched:8000</v>
      </c>
      <c t="s" s="21" r="J1212">
        <v>21</v>
      </c>
      <c t="str" s="21" r="K1212">
        <f>concat("Planned:",(M1212*1000))</f>
        <v>Planned:0</v>
      </c>
      <c t="str" s="5" r="L1212">
        <f>concat("Settled:",(O1212*1000))</f>
        <v>Settled:8000</v>
      </c>
      <c s="21" r="M1212">
        <v>0</v>
      </c>
      <c s="3" r="N1212"/>
      <c s="10" r="O1212">
        <v>8</v>
      </c>
      <c s="13" r="P1212">
        <v>-0.504</v>
      </c>
      <c s="13" r="Q1212">
        <v>-19.91</v>
      </c>
      <c s="13" r="R1212">
        <v>75.37</v>
      </c>
      <c s="13" r="S1212">
        <v>0.08</v>
      </c>
      <c s="11" r="T1212">
        <f>IF((O1212=0),(W1212*8),((R1212/O1212)*8))</f>
        <v>75.37</v>
      </c>
      <c s="11" r="U1212">
        <f>IF((T1212=0),0,(R1212/T1212))</f>
        <v>1</v>
      </c>
      <c s="4" r="V1212"/>
      <c s="13" r="W1212">
        <v>10.5</v>
      </c>
      <c s="24" r="X1212">
        <v>0.444</v>
      </c>
    </row>
    <row r="1213">
      <c s="16" r="A1213">
        <v>40775.4583333333</v>
      </c>
      <c s="6" r="B1213">
        <f>A1213+time(5,0,0)</f>
        <v>40775.6666666667</v>
      </c>
      <c s="19" r="C1213">
        <f>date(year(B1213),month(B1213),day(B1213))</f>
        <v>40775</v>
      </c>
      <c s="17" r="D1213">
        <f>hour(B1213)</f>
        <v>16</v>
      </c>
      <c s="28" r="E1213">
        <f>(8-G1213)-M1213</f>
        <v>8</v>
      </c>
      <c s="10" r="F1213">
        <v>8</v>
      </c>
      <c s="21" r="G1213">
        <v>0</v>
      </c>
      <c t="str" s="21" r="H1213">
        <f>concat("AESbid:",(E1213*1000))</f>
        <v>AESbid:8000</v>
      </c>
      <c t="str" s="21" r="I1213">
        <f>concat("NYISOsched:",(F1213*1000))</f>
        <v>NYISOsched:8000</v>
      </c>
      <c t="s" s="21" r="J1213">
        <v>21</v>
      </c>
      <c t="str" s="21" r="K1213">
        <f>concat("Planned:",(M1213*1000))</f>
        <v>Planned:0</v>
      </c>
      <c t="str" s="5" r="L1213">
        <f>concat("Settled:",(O1213*1000))</f>
        <v>Settled:6613.3</v>
      </c>
      <c s="21" r="M1213">
        <v>0</v>
      </c>
      <c s="3" r="N1213"/>
      <c s="10" r="O1213">
        <v>6.6133</v>
      </c>
      <c s="13" r="P1213">
        <v>-0.356</v>
      </c>
      <c s="13" r="Q1213">
        <v>-16.57</v>
      </c>
      <c s="13" r="R1213">
        <v>69.44</v>
      </c>
      <c s="13" r="S1213">
        <v>0.1</v>
      </c>
      <c s="11" r="T1213">
        <f>IF((O1213=0),(W1213*8),((R1213/O1213)*8))</f>
        <v>84.0004233892308</v>
      </c>
      <c s="11" r="U1213">
        <f>IF((T1213=0),0,(R1213/T1213))</f>
        <v>0.8266625</v>
      </c>
      <c s="4" r="V1213"/>
      <c s="13" r="W1213">
        <v>10.5</v>
      </c>
      <c s="24" r="X1213">
        <v>0.59</v>
      </c>
    </row>
    <row r="1214">
      <c s="16" r="A1214">
        <v>40775.5</v>
      </c>
      <c s="6" r="B1214">
        <f>A1214+time(5,0,0)</f>
        <v>40775.7083333333</v>
      </c>
      <c s="19" r="C1214">
        <f>date(year(B1214),month(B1214),day(B1214))</f>
        <v>40775</v>
      </c>
      <c s="17" r="D1214">
        <f>hour(B1214)</f>
        <v>17</v>
      </c>
      <c s="28" r="E1214">
        <f>(8-G1214)-M1214</f>
        <v>8</v>
      </c>
      <c s="10" r="F1214">
        <v>8</v>
      </c>
      <c s="21" r="G1214">
        <v>0</v>
      </c>
      <c t="str" s="21" r="H1214">
        <f>concat("AESbid:",(E1214*1000))</f>
        <v>AESbid:8000</v>
      </c>
      <c t="str" s="21" r="I1214">
        <f>concat("NYISOsched:",(F1214*1000))</f>
        <v>NYISOsched:8000</v>
      </c>
      <c t="s" s="21" r="J1214">
        <v>21</v>
      </c>
      <c t="str" s="21" r="K1214">
        <f>concat("Planned:",(M1214*1000))</f>
        <v>Planned:0</v>
      </c>
      <c t="str" s="5" r="L1214">
        <f>concat("Settled:",(O1214*1000))</f>
        <v>Settled:7991.7</v>
      </c>
      <c s="21" r="M1214">
        <v>0</v>
      </c>
      <c s="3" r="N1214"/>
      <c s="10" r="O1214">
        <v>7.9917</v>
      </c>
      <c s="13" r="P1214">
        <v>-0.062</v>
      </c>
      <c s="13" r="Q1214">
        <v>-2.32</v>
      </c>
      <c s="13" r="R1214">
        <v>84.25</v>
      </c>
      <c s="13" r="S1214">
        <v>0.13</v>
      </c>
      <c s="11" r="T1214">
        <f>IF((O1214=0),(W1214*8),((R1214/O1214)*8))</f>
        <v>84.3375001564123</v>
      </c>
      <c s="11" r="U1214">
        <f>IF((T1214=0),0,(R1214/T1214))</f>
        <v>0.9989625</v>
      </c>
      <c s="4" r="V1214"/>
      <c s="13" r="W1214">
        <v>10.5</v>
      </c>
      <c s="24" r="X1214">
        <v>0.761</v>
      </c>
    </row>
    <row r="1215">
      <c s="16" r="A1215">
        <v>40775.5416666667</v>
      </c>
      <c s="6" r="B1215">
        <f>A1215+time(5,0,0)</f>
        <v>40775.75</v>
      </c>
      <c s="19" r="C1215">
        <f>date(year(B1215),month(B1215),day(B1215))</f>
        <v>40775</v>
      </c>
      <c s="17" r="D1215">
        <f>hour(B1215)</f>
        <v>18</v>
      </c>
      <c s="28" r="E1215">
        <f>(8-G1215)-M1215</f>
        <v>8</v>
      </c>
      <c s="10" r="F1215">
        <v>8</v>
      </c>
      <c s="21" r="G1215">
        <v>0</v>
      </c>
      <c t="str" s="21" r="H1215">
        <f>concat("AESbid:",(E1215*1000))</f>
        <v>AESbid:8000</v>
      </c>
      <c t="str" s="21" r="I1215">
        <f>concat("NYISOsched:",(F1215*1000))</f>
        <v>NYISOsched:8000</v>
      </c>
      <c t="s" s="21" r="J1215">
        <v>21</v>
      </c>
      <c t="str" s="21" r="K1215">
        <f>concat("Planned:",(M1215*1000))</f>
        <v>Planned:0</v>
      </c>
      <c t="str" s="5" r="L1215">
        <f>concat("Settled:",(O1215*1000))</f>
        <v>Settled:8000</v>
      </c>
      <c s="21" r="M1215">
        <v>0</v>
      </c>
      <c s="3" r="N1215"/>
      <c s="10" r="O1215">
        <v>8</v>
      </c>
      <c s="13" r="P1215">
        <v>-0.163</v>
      </c>
      <c s="13" r="Q1215">
        <v>-6.58</v>
      </c>
      <c s="13" r="R1215">
        <v>88</v>
      </c>
      <c s="13" r="S1215">
        <v>0.08</v>
      </c>
      <c s="11" r="T1215">
        <f>IF((O1215=0),(W1215*8),((R1215/O1215)*8))</f>
        <v>88</v>
      </c>
      <c s="11" r="U1215">
        <f>IF((T1215=0),0,(R1215/T1215))</f>
        <v>1</v>
      </c>
      <c s="4" r="V1215"/>
      <c s="13" r="W1215">
        <v>11</v>
      </c>
      <c s="24" r="X1215">
        <v>0.451</v>
      </c>
    </row>
    <row r="1216">
      <c s="16" r="A1216">
        <v>40775.5833333333</v>
      </c>
      <c s="6" r="B1216">
        <f>A1216+time(5,0,0)</f>
        <v>40775.7916666667</v>
      </c>
      <c s="19" r="C1216">
        <f>date(year(B1216),month(B1216),day(B1216))</f>
        <v>40775</v>
      </c>
      <c s="17" r="D1216">
        <f>hour(B1216)</f>
        <v>19</v>
      </c>
      <c s="28" r="E1216">
        <f>(8-G1216)-M1216</f>
        <v>8</v>
      </c>
      <c s="10" r="F1216">
        <v>8</v>
      </c>
      <c s="21" r="G1216">
        <v>0</v>
      </c>
      <c t="str" s="21" r="H1216">
        <f>concat("AESbid:",(E1216*1000))</f>
        <v>AESbid:8000</v>
      </c>
      <c t="str" s="21" r="I1216">
        <f>concat("NYISOsched:",(F1216*1000))</f>
        <v>NYISOsched:8000</v>
      </c>
      <c t="s" s="21" r="J1216">
        <v>21</v>
      </c>
      <c t="str" s="21" r="K1216">
        <f>concat("Planned:",(M1216*1000))</f>
        <v>Planned:0</v>
      </c>
      <c t="str" s="5" r="L1216">
        <f>concat("Settled:",(O1216*1000))</f>
        <v>Settled:8000</v>
      </c>
      <c s="21" r="M1216">
        <v>0</v>
      </c>
      <c s="3" r="N1216"/>
      <c s="10" r="O1216">
        <v>8</v>
      </c>
      <c s="13" r="P1216">
        <v>-0.49</v>
      </c>
      <c s="13" r="Q1216">
        <v>-20.06</v>
      </c>
      <c s="13" r="R1216">
        <v>88</v>
      </c>
      <c s="13" r="S1216">
        <v>0.06</v>
      </c>
      <c s="11" r="T1216">
        <f>IF((O1216=0),(W1216*8),((R1216/O1216)*8))</f>
        <v>88</v>
      </c>
      <c s="11" r="U1216">
        <f>IF((T1216=0),0,(R1216/T1216))</f>
        <v>1</v>
      </c>
      <c s="4" r="V1216"/>
      <c s="13" r="W1216">
        <v>11</v>
      </c>
      <c s="24" r="X1216">
        <v>0.348</v>
      </c>
    </row>
    <row r="1217">
      <c s="16" r="A1217">
        <v>40775.625</v>
      </c>
      <c s="6" r="B1217">
        <f>A1217+time(5,0,0)</f>
        <v>40775.8333333333</v>
      </c>
      <c s="19" r="C1217">
        <f>date(year(B1217),month(B1217),day(B1217))</f>
        <v>40775</v>
      </c>
      <c s="17" r="D1217">
        <f>hour(B1217)</f>
        <v>20</v>
      </c>
      <c s="28" r="E1217">
        <f>(8-G1217)-M1217</f>
        <v>8</v>
      </c>
      <c s="10" r="F1217">
        <v>8</v>
      </c>
      <c s="21" r="G1217">
        <v>0</v>
      </c>
      <c t="str" s="21" r="H1217">
        <f>concat("AESbid:",(E1217*1000))</f>
        <v>AESbid:8000</v>
      </c>
      <c t="str" s="21" r="I1217">
        <f>concat("NYISOsched:",(F1217*1000))</f>
        <v>NYISOsched:8000</v>
      </c>
      <c t="s" s="21" r="J1217">
        <v>21</v>
      </c>
      <c t="str" s="21" r="K1217">
        <f>concat("Planned:",(M1217*1000))</f>
        <v>Planned:0</v>
      </c>
      <c t="str" s="5" r="L1217">
        <f>concat("Settled:",(O1217*1000))</f>
        <v>Settled:8000</v>
      </c>
      <c s="21" r="M1217">
        <v>0</v>
      </c>
      <c s="3" r="N1217"/>
      <c s="10" r="O1217">
        <v>8</v>
      </c>
      <c s="13" r="P1217">
        <v>-0.087</v>
      </c>
      <c s="13" r="Q1217">
        <v>-3.55</v>
      </c>
      <c s="13" r="R1217">
        <v>88</v>
      </c>
      <c s="13" r="S1217">
        <v>0.12</v>
      </c>
      <c s="11" r="T1217">
        <f>IF((O1217=0),(W1217*8),((R1217/O1217)*8))</f>
        <v>88</v>
      </c>
      <c s="11" r="U1217">
        <f>IF((T1217=0),0,(R1217/T1217))</f>
        <v>1</v>
      </c>
      <c s="4" r="V1217"/>
      <c s="13" r="W1217">
        <v>11</v>
      </c>
      <c s="24" r="X1217">
        <v>0.691</v>
      </c>
    </row>
    <row r="1218">
      <c s="16" r="A1218">
        <v>40775.6666666667</v>
      </c>
      <c s="6" r="B1218">
        <f>A1218+time(5,0,0)</f>
        <v>40775.875</v>
      </c>
      <c s="19" r="C1218">
        <f>date(year(B1218),month(B1218),day(B1218))</f>
        <v>40775</v>
      </c>
      <c s="17" r="D1218">
        <f>hour(B1218)</f>
        <v>21</v>
      </c>
      <c s="28" r="E1218">
        <f>(8-G1218)-M1218</f>
        <v>8</v>
      </c>
      <c s="10" r="F1218">
        <v>8</v>
      </c>
      <c s="21" r="G1218">
        <v>0</v>
      </c>
      <c t="str" s="21" r="H1218">
        <f>concat("AESbid:",(E1218*1000))</f>
        <v>AESbid:8000</v>
      </c>
      <c t="str" s="21" r="I1218">
        <f>concat("NYISOsched:",(F1218*1000))</f>
        <v>NYISOsched:8000</v>
      </c>
      <c t="s" s="21" r="J1218">
        <v>21</v>
      </c>
      <c t="str" s="21" r="K1218">
        <f>concat("Planned:",(M1218*1000))</f>
        <v>Planned:0</v>
      </c>
      <c t="str" s="5" r="L1218">
        <f>concat("Settled:",(O1218*1000))</f>
        <v>Settled:8000</v>
      </c>
      <c s="21" r="M1218">
        <v>0</v>
      </c>
      <c s="3" r="N1218"/>
      <c s="10" r="O1218">
        <v>8</v>
      </c>
      <c s="13" r="P1218">
        <v>-0.439</v>
      </c>
      <c s="13" r="Q1218">
        <v>-20.48</v>
      </c>
      <c s="13" r="R1218">
        <v>88</v>
      </c>
      <c s="13" r="S1218">
        <v>0.06</v>
      </c>
      <c s="11" r="T1218">
        <f>IF((O1218=0),(W1218*8),((R1218/O1218)*8))</f>
        <v>88</v>
      </c>
      <c s="11" r="U1218">
        <f>IF((T1218=0),0,(R1218/T1218))</f>
        <v>1</v>
      </c>
      <c s="4" r="V1218"/>
      <c s="13" r="W1218">
        <v>11</v>
      </c>
      <c s="24" r="X1218">
        <v>0.336</v>
      </c>
    </row>
    <row r="1219">
      <c s="16" r="A1219">
        <v>40775.7083333333</v>
      </c>
      <c s="6" r="B1219">
        <f>A1219+time(5,0,0)</f>
        <v>40775.9166666667</v>
      </c>
      <c s="19" r="C1219">
        <f>date(year(B1219),month(B1219),day(B1219))</f>
        <v>40775</v>
      </c>
      <c s="17" r="D1219">
        <f>hour(B1219)</f>
        <v>22</v>
      </c>
      <c s="28" r="E1219">
        <f>(8-G1219)-M1219</f>
        <v>8</v>
      </c>
      <c s="10" r="F1219">
        <v>8</v>
      </c>
      <c s="21" r="G1219">
        <v>0</v>
      </c>
      <c t="str" s="21" r="H1219">
        <f>concat("AESbid:",(E1219*1000))</f>
        <v>AESbid:8000</v>
      </c>
      <c t="str" s="21" r="I1219">
        <f>concat("NYISOsched:",(F1219*1000))</f>
        <v>NYISOsched:8000</v>
      </c>
      <c t="s" s="21" r="J1219">
        <v>21</v>
      </c>
      <c t="str" s="21" r="K1219">
        <f>concat("Planned:",(M1219*1000))</f>
        <v>Planned:0</v>
      </c>
      <c t="str" s="5" r="L1219">
        <f>concat("Settled:",(O1219*1000))</f>
        <v>Settled:8000</v>
      </c>
      <c s="21" r="M1219">
        <v>0</v>
      </c>
      <c s="3" r="N1219"/>
      <c s="10" r="O1219">
        <v>8</v>
      </c>
      <c s="13" r="P1219">
        <v>-0.629</v>
      </c>
      <c s="13" r="Q1219">
        <v>-30.25</v>
      </c>
      <c s="13" r="R1219">
        <v>87.67</v>
      </c>
      <c s="13" r="S1219">
        <v>0.06</v>
      </c>
      <c s="11" r="T1219">
        <f>IF((O1219=0),(W1219*8),((R1219/O1219)*8))</f>
        <v>87.67</v>
      </c>
      <c s="11" r="U1219">
        <f>IF((T1219=0),0,(R1219/T1219))</f>
        <v>1</v>
      </c>
      <c s="4" r="V1219"/>
      <c s="13" r="W1219">
        <v>11</v>
      </c>
      <c s="24" r="X1219">
        <v>0.353</v>
      </c>
    </row>
    <row r="1220">
      <c s="16" r="A1220">
        <v>40775.75</v>
      </c>
      <c s="6" r="B1220">
        <f>A1220+time(5,0,0)</f>
        <v>40775.9583333333</v>
      </c>
      <c s="19" r="C1220">
        <f>date(year(B1220),month(B1220),day(B1220))</f>
        <v>40775</v>
      </c>
      <c s="17" r="D1220">
        <f>hour(B1220)</f>
        <v>23</v>
      </c>
      <c s="28" r="E1220">
        <f>(8-G1220)-M1220</f>
        <v>8</v>
      </c>
      <c s="10" r="F1220">
        <v>8</v>
      </c>
      <c s="21" r="G1220">
        <v>0</v>
      </c>
      <c t="str" s="21" r="H1220">
        <f>concat("AESbid:",(E1220*1000))</f>
        <v>AESbid:8000</v>
      </c>
      <c t="str" s="21" r="I1220">
        <f>concat("NYISOsched:",(F1220*1000))</f>
        <v>NYISOsched:8000</v>
      </c>
      <c t="s" s="21" r="J1220">
        <v>21</v>
      </c>
      <c t="str" s="21" r="K1220">
        <f>concat("Planned:",(M1220*1000))</f>
        <v>Planned:0</v>
      </c>
      <c t="str" s="5" r="L1220">
        <f>concat("Settled:",(O1220*1000))</f>
        <v>Settled:8000</v>
      </c>
      <c s="21" r="M1220">
        <v>0</v>
      </c>
      <c s="3" r="N1220"/>
      <c s="10" r="O1220">
        <v>8</v>
      </c>
      <c s="13" r="P1220">
        <v>-0.547</v>
      </c>
      <c s="13" r="Q1220">
        <v>-23.63</v>
      </c>
      <c s="13" r="R1220">
        <v>84</v>
      </c>
      <c s="13" r="S1220">
        <v>0.07</v>
      </c>
      <c s="11" r="T1220">
        <f>IF((O1220=0),(W1220*8),((R1220/O1220)*8))</f>
        <v>84</v>
      </c>
      <c s="11" r="U1220">
        <f>IF((T1220=0),0,(R1220/T1220))</f>
        <v>1</v>
      </c>
      <c s="4" r="V1220"/>
      <c s="13" r="W1220">
        <v>10.5</v>
      </c>
      <c s="24" r="X1220">
        <v>0.406</v>
      </c>
    </row>
    <row r="1221">
      <c s="16" r="A1221">
        <v>40775.7916666667</v>
      </c>
      <c s="19" r="B1221">
        <f>A1221+time(5,0,0)</f>
        <v>40776</v>
      </c>
      <c s="19" r="C1221">
        <f>date(year(B1221),month(B1221),day(B1221))</f>
        <v>40776</v>
      </c>
      <c s="17" r="D1221">
        <f>hour(B1221)</f>
        <v>0</v>
      </c>
      <c s="28" r="E1221">
        <f>(8-G1221)-M1221</f>
        <v>8</v>
      </c>
      <c s="10" r="F1221">
        <v>8</v>
      </c>
      <c s="21" r="G1221">
        <v>0</v>
      </c>
      <c t="str" s="21" r="H1221">
        <f>concat("AESbid:",(E1221*1000))</f>
        <v>AESbid:8000</v>
      </c>
      <c t="str" s="21" r="I1221">
        <f>concat("NYISOsched:",(F1221*1000))</f>
        <v>NYISOsched:8000</v>
      </c>
      <c t="s" s="21" r="J1221">
        <v>21</v>
      </c>
      <c t="str" s="21" r="K1221">
        <f>concat("Planned:",(M1221*1000))</f>
        <v>Planned:0</v>
      </c>
      <c t="str" s="5" r="L1221">
        <f>concat("Settled:",(O1221*1000))</f>
        <v>Settled:8000</v>
      </c>
      <c s="21" r="M1221">
        <v>0</v>
      </c>
      <c s="3" r="N1221"/>
      <c s="10" r="O1221">
        <v>8</v>
      </c>
      <c s="13" r="P1221">
        <v>0.187</v>
      </c>
      <c s="13" r="Q1221">
        <v>8.08</v>
      </c>
      <c s="13" r="R1221">
        <v>84</v>
      </c>
      <c s="13" r="S1221">
        <v>0.07</v>
      </c>
      <c s="11" r="T1221">
        <f>IF((O1221=0),(W1221*8),((R1221/O1221)*8))</f>
        <v>84</v>
      </c>
      <c s="11" r="U1221">
        <f>IF((T1221=0),0,(R1221/T1221))</f>
        <v>1</v>
      </c>
      <c s="4" r="V1221"/>
      <c s="13" r="W1221">
        <v>10.5</v>
      </c>
      <c s="24" r="X1221">
        <v>0.384</v>
      </c>
    </row>
    <row r="1222">
      <c s="16" r="A1222">
        <v>40775.8333333333</v>
      </c>
      <c s="6" r="B1222">
        <f>A1222+time(5,0,0)</f>
        <v>40776.0416666667</v>
      </c>
      <c s="19" r="C1222">
        <f>date(year(B1222),month(B1222),day(B1222))</f>
        <v>40776</v>
      </c>
      <c s="17" r="D1222">
        <f>hour(B1222)</f>
        <v>1</v>
      </c>
      <c s="28" r="E1222">
        <f>(8-G1222)-M1222</f>
        <v>8</v>
      </c>
      <c s="10" r="F1222">
        <v>8</v>
      </c>
      <c s="21" r="G1222">
        <v>0</v>
      </c>
      <c t="str" s="21" r="H1222">
        <f>concat("AESbid:",(E1222*1000))</f>
        <v>AESbid:8000</v>
      </c>
      <c t="str" s="21" r="I1222">
        <f>concat("NYISOsched:",(F1222*1000))</f>
        <v>NYISOsched:8000</v>
      </c>
      <c t="s" s="21" r="J1222">
        <v>21</v>
      </c>
      <c t="str" s="21" r="K1222">
        <f>concat("Planned:",(M1222*1000))</f>
        <v>Planned:0</v>
      </c>
      <c t="str" s="5" r="L1222">
        <f>concat("Settled:",(O1222*1000))</f>
        <v>Settled:8000</v>
      </c>
      <c s="21" r="M1222">
        <v>0</v>
      </c>
      <c s="3" r="N1222"/>
      <c s="10" r="O1222">
        <v>8</v>
      </c>
      <c s="13" r="P1222">
        <v>-0.382</v>
      </c>
      <c s="13" r="Q1222">
        <v>-16.79</v>
      </c>
      <c s="13" r="R1222">
        <v>82.33</v>
      </c>
      <c s="13" r="S1222">
        <v>0.06</v>
      </c>
      <c s="11" r="T1222">
        <f>IF((O1222=0),(W1222*8),((R1222/O1222)*8))</f>
        <v>82.33</v>
      </c>
      <c s="11" r="U1222">
        <f>IF((T1222=0),0,(R1222/T1222))</f>
        <v>1</v>
      </c>
      <c s="4" r="V1222"/>
      <c s="13" r="W1222">
        <v>10.5</v>
      </c>
      <c s="24" r="X1222">
        <v>0.326</v>
      </c>
    </row>
    <row r="1223">
      <c s="16" r="A1223">
        <v>40775.875</v>
      </c>
      <c s="6" r="B1223">
        <f>A1223+time(5,0,0)</f>
        <v>40776.0833333333</v>
      </c>
      <c s="19" r="C1223">
        <f>date(year(B1223),month(B1223),day(B1223))</f>
        <v>40776</v>
      </c>
      <c s="17" r="D1223">
        <f>hour(B1223)</f>
        <v>2</v>
      </c>
      <c s="28" r="E1223">
        <f>(8-G1223)-M1223</f>
        <v>8</v>
      </c>
      <c s="10" r="F1223">
        <v>8</v>
      </c>
      <c s="21" r="G1223">
        <v>0</v>
      </c>
      <c t="str" s="21" r="H1223">
        <f>concat("AESbid:",(E1223*1000))</f>
        <v>AESbid:8000</v>
      </c>
      <c t="str" s="21" r="I1223">
        <f>concat("NYISOsched:",(F1223*1000))</f>
        <v>NYISOsched:8000</v>
      </c>
      <c t="s" s="21" r="J1223">
        <v>21</v>
      </c>
      <c t="str" s="21" r="K1223">
        <f>concat("Planned:",(M1223*1000))</f>
        <v>Planned:0</v>
      </c>
      <c t="str" s="5" r="L1223">
        <f>concat("Settled:",(O1223*1000))</f>
        <v>Settled:8000</v>
      </c>
      <c s="21" r="M1223">
        <v>0</v>
      </c>
      <c s="3" r="N1223"/>
      <c s="10" r="O1223">
        <v>8</v>
      </c>
      <c s="13" r="P1223">
        <v>-0.715</v>
      </c>
      <c s="13" r="Q1223">
        <v>-31.05</v>
      </c>
      <c s="13" r="R1223">
        <v>64</v>
      </c>
      <c s="13" r="S1223">
        <v>0.03</v>
      </c>
      <c s="11" r="T1223">
        <f>IF((O1223=0),(W1223*8),((R1223/O1223)*8))</f>
        <v>64</v>
      </c>
      <c s="11" r="U1223">
        <f>IF((T1223=0),0,(R1223/T1223))</f>
        <v>1</v>
      </c>
      <c s="4" r="V1223"/>
      <c s="13" r="W1223">
        <v>8</v>
      </c>
      <c s="24" r="X1223">
        <v>0.163</v>
      </c>
    </row>
    <row r="1224">
      <c s="16" r="A1224">
        <v>40775.9166666667</v>
      </c>
      <c s="6" r="B1224">
        <f>A1224+time(5,0,0)</f>
        <v>40776.125</v>
      </c>
      <c s="19" r="C1224">
        <f>date(year(B1224),month(B1224),day(B1224))</f>
        <v>40776</v>
      </c>
      <c s="17" r="D1224">
        <f>hour(B1224)</f>
        <v>3</v>
      </c>
      <c s="28" r="E1224">
        <f>(8-G1224)-M1224</f>
        <v>8</v>
      </c>
      <c s="10" r="F1224">
        <v>8</v>
      </c>
      <c s="21" r="G1224">
        <v>0</v>
      </c>
      <c t="str" s="21" r="H1224">
        <f>concat("AESbid:",(E1224*1000))</f>
        <v>AESbid:8000</v>
      </c>
      <c t="str" s="21" r="I1224">
        <f>concat("NYISOsched:",(F1224*1000))</f>
        <v>NYISOsched:8000</v>
      </c>
      <c t="s" s="21" r="J1224">
        <v>21</v>
      </c>
      <c t="str" s="21" r="K1224">
        <f>concat("Planned:",(M1224*1000))</f>
        <v>Planned:0</v>
      </c>
      <c t="str" s="5" r="L1224">
        <f>concat("Settled:",(O1224*1000))</f>
        <v>Settled:8000</v>
      </c>
      <c s="21" r="M1224">
        <v>0</v>
      </c>
      <c s="3" r="N1224"/>
      <c s="10" r="O1224">
        <v>8</v>
      </c>
      <c s="13" r="P1224">
        <v>-0.148</v>
      </c>
      <c s="13" r="Q1224">
        <v>-5.9</v>
      </c>
      <c s="13" r="R1224">
        <v>64</v>
      </c>
      <c s="13" r="S1224">
        <v>0.09</v>
      </c>
      <c s="11" r="T1224">
        <f>IF((O1224=0),(W1224*8),((R1224/O1224)*8))</f>
        <v>64</v>
      </c>
      <c s="11" r="U1224">
        <f>IF((T1224=0),0,(R1224/T1224))</f>
        <v>1</v>
      </c>
      <c s="4" r="V1224"/>
      <c s="13" r="W1224">
        <v>8</v>
      </c>
      <c s="24" r="X1224">
        <v>0.502</v>
      </c>
    </row>
    <row r="1225">
      <c s="16" r="A1225">
        <v>40775.9583333333</v>
      </c>
      <c s="6" r="B1225">
        <f>A1225+time(5,0,0)</f>
        <v>40776.1666666667</v>
      </c>
      <c s="19" r="C1225">
        <f>date(year(B1225),month(B1225),day(B1225))</f>
        <v>40776</v>
      </c>
      <c s="17" r="D1225">
        <f>hour(B1225)</f>
        <v>4</v>
      </c>
      <c s="28" r="E1225">
        <f>(8-G1225)-M1225</f>
        <v>8</v>
      </c>
      <c s="10" r="F1225">
        <v>8</v>
      </c>
      <c s="21" r="G1225">
        <v>0</v>
      </c>
      <c t="str" s="21" r="H1225">
        <f>concat("AESbid:",(E1225*1000))</f>
        <v>AESbid:8000</v>
      </c>
      <c t="str" s="21" r="I1225">
        <f>concat("NYISOsched:",(F1225*1000))</f>
        <v>NYISOsched:8000</v>
      </c>
      <c t="s" s="21" r="J1225">
        <v>21</v>
      </c>
      <c t="str" s="21" r="K1225">
        <f>concat("Planned:",(M1225*1000))</f>
        <v>Planned:0</v>
      </c>
      <c t="str" s="5" r="L1225">
        <f>concat("Settled:",(O1225*1000))</f>
        <v>Settled:8000</v>
      </c>
      <c s="21" r="M1225">
        <v>0</v>
      </c>
      <c s="3" r="N1225"/>
      <c s="10" r="O1225">
        <v>8</v>
      </c>
      <c s="13" r="P1225">
        <v>-0.072</v>
      </c>
      <c s="13" r="Q1225">
        <v>-2.68</v>
      </c>
      <c s="13" r="R1225">
        <v>64.38</v>
      </c>
      <c s="13" r="S1225">
        <v>0.06</v>
      </c>
      <c s="11" r="T1225">
        <f>IF((O1225=0),(W1225*8),((R1225/O1225)*8))</f>
        <v>64.38</v>
      </c>
      <c s="11" r="U1225">
        <f>IF((T1225=0),0,(R1225/T1225))</f>
        <v>1</v>
      </c>
      <c s="4" r="V1225"/>
      <c s="13" r="W1225">
        <v>8</v>
      </c>
      <c s="24" r="X1225">
        <v>0.343</v>
      </c>
    </row>
    <row r="1226">
      <c s="16" r="A1226">
        <v>40776</v>
      </c>
      <c s="6" r="B1226">
        <f>A1226+time(5,0,0)</f>
        <v>40776.2083333333</v>
      </c>
      <c s="19" r="C1226">
        <f>date(year(B1226),month(B1226),day(B1226))</f>
        <v>40776</v>
      </c>
      <c s="17" r="D1226">
        <f>hour(B1226)</f>
        <v>5</v>
      </c>
      <c s="28" r="E1226">
        <f>(8-G1226)-M1226</f>
        <v>8</v>
      </c>
      <c s="10" r="F1226">
        <v>8</v>
      </c>
      <c s="21" r="G1226">
        <v>0</v>
      </c>
      <c t="str" s="21" r="H1226">
        <f>concat("AESbid:",(E1226*1000))</f>
        <v>AESbid:8000</v>
      </c>
      <c t="str" s="21" r="I1226">
        <f>concat("NYISOsched:",(F1226*1000))</f>
        <v>NYISOsched:8000</v>
      </c>
      <c t="s" s="21" r="J1226">
        <v>21</v>
      </c>
      <c t="str" s="21" r="K1226">
        <f>concat("Planned:",(M1226*1000))</f>
        <v>Planned:0</v>
      </c>
      <c t="str" s="5" r="L1226">
        <f>concat("Settled:",(O1226*1000))</f>
        <v>Settled:8000</v>
      </c>
      <c s="21" r="M1226">
        <v>0</v>
      </c>
      <c s="3" r="N1226"/>
      <c s="10" r="O1226">
        <v>8</v>
      </c>
      <c s="13" r="P1226">
        <v>-0.283</v>
      </c>
      <c s="13" r="Q1226">
        <v>-9.83</v>
      </c>
      <c s="13" r="R1226">
        <v>46</v>
      </c>
      <c s="13" r="S1226">
        <v>0.07</v>
      </c>
      <c s="11" r="T1226">
        <f>IF((O1226=0),(W1226*8),((R1226/O1226)*8))</f>
        <v>46</v>
      </c>
      <c s="11" r="U1226">
        <f>IF((T1226=0),0,(R1226/T1226))</f>
        <v>1</v>
      </c>
      <c s="4" r="V1226"/>
      <c s="13" r="W1226">
        <v>5.75</v>
      </c>
      <c s="24" r="X1226">
        <v>0.394</v>
      </c>
    </row>
    <row r="1227">
      <c s="16" r="A1227">
        <v>40776.0416666667</v>
      </c>
      <c s="6" r="B1227">
        <f>A1227+time(5,0,0)</f>
        <v>40776.25</v>
      </c>
      <c s="19" r="C1227">
        <f>date(year(B1227),month(B1227),day(B1227))</f>
        <v>40776</v>
      </c>
      <c s="17" r="D1227">
        <f>hour(B1227)</f>
        <v>6</v>
      </c>
      <c s="28" r="E1227">
        <f>(8-G1227)-M1227</f>
        <v>8</v>
      </c>
      <c s="10" r="F1227">
        <v>8</v>
      </c>
      <c s="21" r="G1227">
        <v>0</v>
      </c>
      <c t="str" s="21" r="H1227">
        <f>concat("AESbid:",(E1227*1000))</f>
        <v>AESbid:8000</v>
      </c>
      <c t="str" s="21" r="I1227">
        <f>concat("NYISOsched:",(F1227*1000))</f>
        <v>NYISOsched:8000</v>
      </c>
      <c t="s" s="21" r="J1227">
        <v>21</v>
      </c>
      <c t="str" s="21" r="K1227">
        <f>concat("Planned:",(M1227*1000))</f>
        <v>Planned:0</v>
      </c>
      <c t="str" s="5" r="L1227">
        <f>concat("Settled:",(O1227*1000))</f>
        <v>Settled:8000</v>
      </c>
      <c s="21" r="M1227">
        <v>0</v>
      </c>
      <c s="3" r="N1227"/>
      <c s="10" r="O1227">
        <v>8</v>
      </c>
      <c s="13" r="P1227">
        <v>-0.583</v>
      </c>
      <c s="13" r="Q1227">
        <v>-20.8</v>
      </c>
      <c s="13" r="R1227">
        <v>45.81</v>
      </c>
      <c s="13" r="S1227">
        <v>0.08</v>
      </c>
      <c s="11" r="T1227">
        <f>IF((O1227=0),(W1227*8),((R1227/O1227)*8))</f>
        <v>45.81</v>
      </c>
      <c s="11" r="U1227">
        <f>IF((T1227=0),0,(R1227/T1227))</f>
        <v>1</v>
      </c>
      <c s="4" r="V1227"/>
      <c s="13" r="W1227">
        <v>5.75</v>
      </c>
      <c s="24" r="X1227">
        <v>0.461</v>
      </c>
    </row>
    <row r="1228">
      <c s="16" r="A1228">
        <v>40776.0833333333</v>
      </c>
      <c s="6" r="B1228">
        <f>A1228+time(5,0,0)</f>
        <v>40776.2916666667</v>
      </c>
      <c s="19" r="C1228">
        <f>date(year(B1228),month(B1228),day(B1228))</f>
        <v>40776</v>
      </c>
      <c s="17" r="D1228">
        <f>hour(B1228)</f>
        <v>7</v>
      </c>
      <c s="28" r="E1228">
        <f>(8-G1228)-M1228</f>
        <v>8</v>
      </c>
      <c s="10" r="F1228">
        <v>8</v>
      </c>
      <c s="21" r="G1228">
        <v>0</v>
      </c>
      <c t="str" s="21" r="H1228">
        <f>concat("AESbid:",(E1228*1000))</f>
        <v>AESbid:8000</v>
      </c>
      <c t="str" s="21" r="I1228">
        <f>concat("NYISOsched:",(F1228*1000))</f>
        <v>NYISOsched:8000</v>
      </c>
      <c t="s" s="21" r="J1228">
        <v>21</v>
      </c>
      <c t="str" s="21" r="K1228">
        <f>concat("Planned:",(M1228*1000))</f>
        <v>Planned:0</v>
      </c>
      <c t="str" s="5" r="L1228">
        <f>concat("Settled:",(O1228*1000))</f>
        <v>Settled:8000</v>
      </c>
      <c s="21" r="M1228">
        <v>0</v>
      </c>
      <c s="3" r="N1228"/>
      <c s="10" r="O1228">
        <v>8</v>
      </c>
      <c s="13" r="P1228">
        <v>-0.014</v>
      </c>
      <c s="13" r="Q1228">
        <v>-0.48</v>
      </c>
      <c s="13" r="R1228">
        <v>46</v>
      </c>
      <c s="13" r="S1228">
        <v>0.12</v>
      </c>
      <c s="11" r="T1228">
        <f>IF((O1228=0),(W1228*8),((R1228/O1228)*8))</f>
        <v>46</v>
      </c>
      <c s="11" r="U1228">
        <f>IF((T1228=0),0,(R1228/T1228))</f>
        <v>1</v>
      </c>
      <c s="4" r="V1228"/>
      <c s="13" r="W1228">
        <v>5.75</v>
      </c>
      <c s="24" r="X1228">
        <v>0.694</v>
      </c>
    </row>
    <row r="1229">
      <c s="16" r="A1229">
        <v>40776.125</v>
      </c>
      <c s="6" r="B1229">
        <f>A1229+time(5,0,0)</f>
        <v>40776.3333333333</v>
      </c>
      <c s="19" r="C1229">
        <f>date(year(B1229),month(B1229),day(B1229))</f>
        <v>40776</v>
      </c>
      <c s="17" r="D1229">
        <f>hour(B1229)</f>
        <v>8</v>
      </c>
      <c s="28" r="E1229">
        <f>(8-G1229)-M1229</f>
        <v>8</v>
      </c>
      <c s="10" r="F1229">
        <v>8</v>
      </c>
      <c s="21" r="G1229">
        <v>0</v>
      </c>
      <c t="str" s="21" r="H1229">
        <f>concat("AESbid:",(E1229*1000))</f>
        <v>AESbid:8000</v>
      </c>
      <c t="str" s="21" r="I1229">
        <f>concat("NYISOsched:",(F1229*1000))</f>
        <v>NYISOsched:8000</v>
      </c>
      <c t="s" s="21" r="J1229">
        <v>21</v>
      </c>
      <c t="str" s="21" r="K1229">
        <f>concat("Planned:",(M1229*1000))</f>
        <v>Planned:0</v>
      </c>
      <c t="str" s="5" r="L1229">
        <f>concat("Settled:",(O1229*1000))</f>
        <v>Settled:8000</v>
      </c>
      <c s="21" r="M1229">
        <v>0</v>
      </c>
      <c s="3" r="N1229"/>
      <c s="10" r="O1229">
        <v>8</v>
      </c>
      <c s="13" r="P1229">
        <v>-0.675</v>
      </c>
      <c s="13" r="Q1229">
        <v>-22.83</v>
      </c>
      <c s="13" r="R1229">
        <v>47.01</v>
      </c>
      <c s="13" r="S1229">
        <v>0.06</v>
      </c>
      <c s="11" r="T1229">
        <f>IF((O1229=0),(W1229*8),((R1229/O1229)*8))</f>
        <v>47.01</v>
      </c>
      <c s="11" r="U1229">
        <f>IF((T1229=0),0,(R1229/T1229))</f>
        <v>1</v>
      </c>
      <c s="4" r="V1229"/>
      <c s="13" r="W1229">
        <v>5.75</v>
      </c>
      <c s="24" r="X1229">
        <v>0.326</v>
      </c>
    </row>
    <row r="1230">
      <c s="16" r="A1230">
        <v>40776.1666666667</v>
      </c>
      <c s="6" r="B1230">
        <f>A1230+time(5,0,0)</f>
        <v>40776.375</v>
      </c>
      <c s="19" r="C1230">
        <f>date(year(B1230),month(B1230),day(B1230))</f>
        <v>40776</v>
      </c>
      <c s="17" r="D1230">
        <f>hour(B1230)</f>
        <v>9</v>
      </c>
      <c s="28" r="E1230">
        <f>(8-G1230)-M1230</f>
        <v>8</v>
      </c>
      <c s="10" r="F1230">
        <v>8</v>
      </c>
      <c s="21" r="G1230">
        <v>0</v>
      </c>
      <c t="str" s="21" r="H1230">
        <f>concat("AESbid:",(E1230*1000))</f>
        <v>AESbid:8000</v>
      </c>
      <c t="str" s="21" r="I1230">
        <f>concat("NYISOsched:",(F1230*1000))</f>
        <v>NYISOsched:8000</v>
      </c>
      <c t="s" s="21" r="J1230">
        <v>21</v>
      </c>
      <c t="str" s="21" r="K1230">
        <f>concat("Planned:",(M1230*1000))</f>
        <v>Planned:0</v>
      </c>
      <c t="str" s="5" r="L1230">
        <f>concat("Settled:",(O1230*1000))</f>
        <v>Settled:8000</v>
      </c>
      <c s="21" r="M1230">
        <v>0</v>
      </c>
      <c s="3" r="N1230"/>
      <c s="10" r="O1230">
        <v>8</v>
      </c>
      <c s="13" r="P1230">
        <v>0.156</v>
      </c>
      <c s="13" r="Q1230">
        <v>4.98</v>
      </c>
      <c s="13" r="R1230">
        <v>66.79</v>
      </c>
      <c s="13" r="S1230">
        <v>0.07</v>
      </c>
      <c s="11" r="T1230">
        <f>IF((O1230=0),(W1230*8),((R1230/O1230)*8))</f>
        <v>66.79</v>
      </c>
      <c s="11" r="U1230">
        <f>IF((T1230=0),0,(R1230/T1230))</f>
        <v>1</v>
      </c>
      <c s="4" r="V1230"/>
      <c s="13" r="W1230">
        <v>6.58</v>
      </c>
      <c s="24" r="X1230">
        <v>0.391</v>
      </c>
    </row>
    <row r="1231">
      <c s="16" r="A1231">
        <v>40776.2083333333</v>
      </c>
      <c s="6" r="B1231">
        <f>A1231+time(5,0,0)</f>
        <v>40776.4166666667</v>
      </c>
      <c s="19" r="C1231">
        <f>date(year(B1231),month(B1231),day(B1231))</f>
        <v>40776</v>
      </c>
      <c s="17" r="D1231">
        <f>hour(B1231)</f>
        <v>10</v>
      </c>
      <c s="28" r="E1231">
        <f>(8-G1231)-M1231</f>
        <v>8</v>
      </c>
      <c s="10" r="F1231">
        <v>8</v>
      </c>
      <c s="21" r="G1231">
        <v>0</v>
      </c>
      <c t="str" s="21" r="H1231">
        <f>concat("AESbid:",(E1231*1000))</f>
        <v>AESbid:8000</v>
      </c>
      <c t="str" s="21" r="I1231">
        <f>concat("NYISOsched:",(F1231*1000))</f>
        <v>NYISOsched:8000</v>
      </c>
      <c t="s" s="21" r="J1231">
        <v>21</v>
      </c>
      <c t="str" s="21" r="K1231">
        <f>concat("Planned:",(M1231*1000))</f>
        <v>Planned:0</v>
      </c>
      <c t="str" s="5" r="L1231">
        <f>concat("Settled:",(O1231*1000))</f>
        <v>Settled:8000</v>
      </c>
      <c s="21" r="M1231">
        <v>0</v>
      </c>
      <c s="3" r="N1231"/>
      <c s="10" r="O1231">
        <v>8</v>
      </c>
      <c s="13" r="P1231">
        <v>-0.106</v>
      </c>
      <c s="13" r="Q1231">
        <v>-3.05</v>
      </c>
      <c s="13" r="R1231">
        <v>95.55</v>
      </c>
      <c s="13" r="S1231">
        <v>0.06</v>
      </c>
      <c s="11" r="T1231">
        <f>IF((O1231=0),(W1231*8),((R1231/O1231)*8))</f>
        <v>95.55</v>
      </c>
      <c s="11" r="U1231">
        <f>IF((T1231=0),0,(R1231/T1231))</f>
        <v>1</v>
      </c>
      <c s="4" r="V1231"/>
      <c s="13" r="W1231">
        <v>6.9</v>
      </c>
      <c s="24" r="X1231">
        <v>0.36</v>
      </c>
    </row>
    <row r="1232">
      <c s="16" r="A1232">
        <v>40776.25</v>
      </c>
      <c s="6" r="B1232">
        <f>A1232+time(5,0,0)</f>
        <v>40776.4583333333</v>
      </c>
      <c s="19" r="C1232">
        <f>date(year(B1232),month(B1232),day(B1232))</f>
        <v>40776</v>
      </c>
      <c s="17" r="D1232">
        <f>hour(B1232)</f>
        <v>11</v>
      </c>
      <c s="28" r="E1232">
        <f>(8-G1232)-M1232</f>
        <v>8</v>
      </c>
      <c s="10" r="F1232">
        <v>8</v>
      </c>
      <c s="21" r="G1232">
        <v>0</v>
      </c>
      <c t="str" s="21" r="H1232">
        <f>concat("AESbid:",(E1232*1000))</f>
        <v>AESbid:8000</v>
      </c>
      <c t="str" s="21" r="I1232">
        <f>concat("NYISOsched:",(F1232*1000))</f>
        <v>NYISOsched:8000</v>
      </c>
      <c t="s" s="21" r="J1232">
        <v>21</v>
      </c>
      <c t="str" s="21" r="K1232">
        <f>concat("Planned:",(M1232*1000))</f>
        <v>Planned:0</v>
      </c>
      <c t="str" s="5" r="L1232">
        <f>concat("Settled:",(O1232*1000))</f>
        <v>Settled:8000</v>
      </c>
      <c s="21" r="M1232">
        <v>0</v>
      </c>
      <c s="3" r="N1232"/>
      <c s="10" r="O1232">
        <v>8</v>
      </c>
      <c s="13" r="P1232">
        <v>-0.616</v>
      </c>
      <c s="13" r="Q1232">
        <v>-17.42</v>
      </c>
      <c s="13" r="R1232">
        <v>130.41</v>
      </c>
      <c s="13" r="S1232">
        <v>0.09</v>
      </c>
      <c s="11" r="T1232">
        <f>IF((O1232=0),(W1232*8),((R1232/O1232)*8))</f>
        <v>130.41</v>
      </c>
      <c s="11" r="U1232">
        <f>IF((T1232=0),0,(R1232/T1232))</f>
        <v>1</v>
      </c>
      <c s="4" r="V1232"/>
      <c s="13" r="W1232">
        <v>10.25</v>
      </c>
      <c s="24" r="X1232">
        <v>0.49</v>
      </c>
    </row>
    <row r="1233">
      <c s="16" r="A1233">
        <v>40776.2916666667</v>
      </c>
      <c s="6" r="B1233">
        <f>A1233+time(5,0,0)</f>
        <v>40776.5</v>
      </c>
      <c s="19" r="C1233">
        <f>date(year(B1233),month(B1233),day(B1233))</f>
        <v>40776</v>
      </c>
      <c s="17" r="D1233">
        <f>hour(B1233)</f>
        <v>12</v>
      </c>
      <c s="28" r="E1233">
        <f>(8-G1233)-M1233</f>
        <v>8</v>
      </c>
      <c s="10" r="F1233">
        <v>8</v>
      </c>
      <c s="21" r="G1233">
        <v>0</v>
      </c>
      <c t="str" s="21" r="H1233">
        <f>concat("AESbid:",(E1233*1000))</f>
        <v>AESbid:8000</v>
      </c>
      <c t="str" s="21" r="I1233">
        <f>concat("NYISOsched:",(F1233*1000))</f>
        <v>NYISOsched:8000</v>
      </c>
      <c t="s" s="21" r="J1233">
        <v>21</v>
      </c>
      <c t="str" s="21" r="K1233">
        <f>concat("Planned:",(M1233*1000))</f>
        <v>Planned:0</v>
      </c>
      <c t="str" s="5" r="L1233">
        <f>concat("Settled:",(O1233*1000))</f>
        <v>Settled:8000</v>
      </c>
      <c s="21" r="M1233">
        <v>0</v>
      </c>
      <c s="3" r="N1233"/>
      <c s="10" r="O1233">
        <v>8</v>
      </c>
      <c s="13" r="P1233">
        <v>-0.23</v>
      </c>
      <c s="13" r="Q1233">
        <v>-6.2</v>
      </c>
      <c s="13" r="R1233">
        <v>127.31</v>
      </c>
      <c s="13" r="S1233">
        <v>0.12</v>
      </c>
      <c s="11" r="T1233">
        <f>IF((O1233=0),(W1233*8),((R1233/O1233)*8))</f>
        <v>127.31</v>
      </c>
      <c s="11" r="U1233">
        <f>IF((T1233=0),0,(R1233/T1233))</f>
        <v>1</v>
      </c>
      <c s="4" r="V1233"/>
      <c s="13" r="W1233">
        <v>9.16</v>
      </c>
      <c s="24" r="X1233">
        <v>0.689</v>
      </c>
    </row>
    <row r="1234">
      <c s="16" r="A1234">
        <v>40776.3333333333</v>
      </c>
      <c s="6" r="B1234">
        <f>A1234+time(5,0,0)</f>
        <v>40776.5416666667</v>
      </c>
      <c s="19" r="C1234">
        <f>date(year(B1234),month(B1234),day(B1234))</f>
        <v>40776</v>
      </c>
      <c s="17" r="D1234">
        <f>hour(B1234)</f>
        <v>13</v>
      </c>
      <c s="28" r="E1234">
        <f>(8-G1234)-M1234</f>
        <v>8</v>
      </c>
      <c s="10" r="F1234">
        <v>8</v>
      </c>
      <c s="21" r="G1234">
        <v>0</v>
      </c>
      <c t="str" s="21" r="H1234">
        <f>concat("AESbid:",(E1234*1000))</f>
        <v>AESbid:8000</v>
      </c>
      <c t="str" s="21" r="I1234">
        <f>concat("NYISOsched:",(F1234*1000))</f>
        <v>NYISOsched:8000</v>
      </c>
      <c t="s" s="21" r="J1234">
        <v>21</v>
      </c>
      <c t="str" s="21" r="K1234">
        <f>concat("Planned:",(M1234*1000))</f>
        <v>Planned:0</v>
      </c>
      <c t="str" s="5" r="L1234">
        <f>concat("Settled:",(O1234*1000))</f>
        <v>Settled:8000</v>
      </c>
      <c s="21" r="M1234">
        <v>0</v>
      </c>
      <c s="3" r="N1234"/>
      <c s="10" r="O1234">
        <v>8</v>
      </c>
      <c s="13" r="P1234">
        <v>-0.245</v>
      </c>
      <c s="13" r="Q1234">
        <v>-7.9</v>
      </c>
      <c s="13" r="R1234">
        <v>90.12</v>
      </c>
      <c s="13" r="S1234">
        <v>0.09</v>
      </c>
      <c s="11" r="T1234">
        <f>IF((O1234=0),(W1234*8),((R1234/O1234)*8))</f>
        <v>90.12</v>
      </c>
      <c s="11" r="U1234">
        <f>IF((T1234=0),0,(R1234/T1234))</f>
        <v>1</v>
      </c>
      <c s="4" r="V1234"/>
      <c s="13" r="W1234">
        <v>6</v>
      </c>
      <c s="24" r="X1234">
        <v>0.487</v>
      </c>
    </row>
    <row r="1235">
      <c s="16" r="A1235">
        <v>40776.375</v>
      </c>
      <c s="6" r="B1235">
        <f>A1235+time(5,0,0)</f>
        <v>40776.5833333333</v>
      </c>
      <c s="19" r="C1235">
        <f>date(year(B1235),month(B1235),day(B1235))</f>
        <v>40776</v>
      </c>
      <c s="17" r="D1235">
        <f>hour(B1235)</f>
        <v>14</v>
      </c>
      <c s="28" r="E1235">
        <f>(8-G1235)-M1235</f>
        <v>8</v>
      </c>
      <c s="10" r="F1235">
        <v>8</v>
      </c>
      <c s="21" r="G1235">
        <v>0</v>
      </c>
      <c t="str" s="21" r="H1235">
        <f>concat("AESbid:",(E1235*1000))</f>
        <v>AESbid:8000</v>
      </c>
      <c t="str" s="21" r="I1235">
        <f>concat("NYISOsched:",(F1235*1000))</f>
        <v>NYISOsched:8000</v>
      </c>
      <c t="s" s="21" r="J1235">
        <v>21</v>
      </c>
      <c t="str" s="21" r="K1235">
        <f>concat("Planned:",(M1235*1000))</f>
        <v>Planned:0</v>
      </c>
      <c t="str" s="5" r="L1235">
        <f>concat("Settled:",(O1235*1000))</f>
        <v>Settled:8000</v>
      </c>
      <c s="21" r="M1235">
        <v>0</v>
      </c>
      <c s="3" r="N1235"/>
      <c s="10" r="O1235">
        <v>8</v>
      </c>
      <c s="13" r="P1235">
        <v>-0.118</v>
      </c>
      <c s="13" r="Q1235">
        <v>-4.27</v>
      </c>
      <c s="13" r="R1235">
        <v>51</v>
      </c>
      <c s="13" r="S1235">
        <v>0.06</v>
      </c>
      <c s="11" r="T1235">
        <f>IF((O1235=0),(W1235*8),((R1235/O1235)*8))</f>
        <v>51</v>
      </c>
      <c s="11" r="U1235">
        <f>IF((T1235=0),0,(R1235/T1235))</f>
        <v>1</v>
      </c>
      <c s="4" r="V1235"/>
      <c s="13" r="W1235">
        <v>6</v>
      </c>
      <c s="24" r="X1235">
        <v>0.324</v>
      </c>
    </row>
    <row r="1236">
      <c s="16" r="A1236">
        <v>40776.4166666667</v>
      </c>
      <c s="6" r="B1236">
        <f>A1236+time(5,0,0)</f>
        <v>40776.625</v>
      </c>
      <c s="19" r="C1236">
        <f>date(year(B1236),month(B1236),day(B1236))</f>
        <v>40776</v>
      </c>
      <c s="17" r="D1236">
        <f>hour(B1236)</f>
        <v>15</v>
      </c>
      <c s="28" r="E1236">
        <f>(8-G1236)-M1236</f>
        <v>8</v>
      </c>
      <c s="10" r="F1236">
        <v>8</v>
      </c>
      <c s="21" r="G1236">
        <v>0</v>
      </c>
      <c t="str" s="21" r="H1236">
        <f>concat("AESbid:",(E1236*1000))</f>
        <v>AESbid:8000</v>
      </c>
      <c t="str" s="21" r="I1236">
        <f>concat("NYISOsched:",(F1236*1000))</f>
        <v>NYISOsched:8000</v>
      </c>
      <c t="s" s="21" r="J1236">
        <v>21</v>
      </c>
      <c t="str" s="21" r="K1236">
        <f>concat("Planned:",(M1236*1000))</f>
        <v>Planned:0</v>
      </c>
      <c t="str" s="5" r="L1236">
        <f>concat("Settled:",(O1236*1000))</f>
        <v>Settled:8000</v>
      </c>
      <c s="21" r="M1236">
        <v>0</v>
      </c>
      <c s="3" r="N1236"/>
      <c s="10" r="O1236">
        <v>8</v>
      </c>
      <c s="13" r="P1236">
        <v>-0.35</v>
      </c>
      <c s="13" r="Q1236">
        <v>-12.69</v>
      </c>
      <c s="13" r="R1236">
        <v>84</v>
      </c>
      <c s="13" r="S1236">
        <v>0.04</v>
      </c>
      <c s="11" r="T1236">
        <f>IF((O1236=0),(W1236*8),((R1236/O1236)*8))</f>
        <v>84</v>
      </c>
      <c s="11" r="U1236">
        <f>IF((T1236=0),0,(R1236/T1236))</f>
        <v>1</v>
      </c>
      <c s="4" r="V1236"/>
      <c s="13" r="W1236">
        <v>10.5</v>
      </c>
      <c s="24" r="X1236">
        <v>0.24</v>
      </c>
    </row>
    <row r="1237">
      <c s="16" r="A1237">
        <v>40776.4583333333</v>
      </c>
      <c s="6" r="B1237">
        <f>A1237+time(5,0,0)</f>
        <v>40776.6666666667</v>
      </c>
      <c s="19" r="C1237">
        <f>date(year(B1237),month(B1237),day(B1237))</f>
        <v>40776</v>
      </c>
      <c s="17" r="D1237">
        <f>hour(B1237)</f>
        <v>16</v>
      </c>
      <c s="28" r="E1237">
        <f>(8-G1237)-M1237</f>
        <v>8</v>
      </c>
      <c s="10" r="F1237">
        <v>8</v>
      </c>
      <c s="21" r="G1237">
        <v>0</v>
      </c>
      <c t="str" s="21" r="H1237">
        <f>concat("AESbid:",(E1237*1000))</f>
        <v>AESbid:8000</v>
      </c>
      <c t="str" s="21" r="I1237">
        <f>concat("NYISOsched:",(F1237*1000))</f>
        <v>NYISOsched:8000</v>
      </c>
      <c t="s" s="21" r="J1237">
        <v>21</v>
      </c>
      <c t="str" s="21" r="K1237">
        <f>concat("Planned:",(M1237*1000))</f>
        <v>Planned:0</v>
      </c>
      <c t="str" s="5" r="L1237">
        <f>concat("Settled:",(O1237*1000))</f>
        <v>Settled:8000</v>
      </c>
      <c s="21" r="M1237">
        <v>0</v>
      </c>
      <c s="3" r="N1237"/>
      <c s="10" r="O1237">
        <v>8</v>
      </c>
      <c s="13" r="P1237">
        <v>-0.266</v>
      </c>
      <c s="13" r="Q1237">
        <v>-10.07</v>
      </c>
      <c s="13" r="R1237">
        <v>84</v>
      </c>
      <c s="13" r="S1237">
        <v>0.1</v>
      </c>
      <c s="11" r="T1237">
        <f>IF((O1237=0),(W1237*8),((R1237/O1237)*8))</f>
        <v>84</v>
      </c>
      <c s="11" r="U1237">
        <f>IF((T1237=0),0,(R1237/T1237))</f>
        <v>1</v>
      </c>
      <c s="4" r="V1237"/>
      <c s="13" r="W1237">
        <v>10.5</v>
      </c>
      <c s="24" r="X1237">
        <v>0.576</v>
      </c>
    </row>
    <row r="1238">
      <c s="16" r="A1238">
        <v>40776.5</v>
      </c>
      <c s="6" r="B1238">
        <f>A1238+time(5,0,0)</f>
        <v>40776.7083333333</v>
      </c>
      <c s="19" r="C1238">
        <f>date(year(B1238),month(B1238),day(B1238))</f>
        <v>40776</v>
      </c>
      <c s="17" r="D1238">
        <f>hour(B1238)</f>
        <v>17</v>
      </c>
      <c s="28" r="E1238">
        <f>(8-G1238)-M1238</f>
        <v>8</v>
      </c>
      <c s="10" r="F1238">
        <v>8</v>
      </c>
      <c s="21" r="G1238">
        <v>0</v>
      </c>
      <c t="str" s="21" r="H1238">
        <f>concat("AESbid:",(E1238*1000))</f>
        <v>AESbid:8000</v>
      </c>
      <c t="str" s="21" r="I1238">
        <f>concat("NYISOsched:",(F1238*1000))</f>
        <v>NYISOsched:8000</v>
      </c>
      <c t="s" s="21" r="J1238">
        <v>21</v>
      </c>
      <c t="str" s="21" r="K1238">
        <f>concat("Planned:",(M1238*1000))</f>
        <v>Planned:0</v>
      </c>
      <c t="str" s="5" r="L1238">
        <f>concat("Settled:",(O1238*1000))</f>
        <v>Settled:8000</v>
      </c>
      <c s="21" r="M1238">
        <v>0</v>
      </c>
      <c s="3" r="N1238"/>
      <c s="10" r="O1238">
        <v>8</v>
      </c>
      <c s="13" r="P1238">
        <v>-0.713</v>
      </c>
      <c s="13" r="Q1238">
        <v>-26.16</v>
      </c>
      <c s="13" r="R1238">
        <v>84</v>
      </c>
      <c s="13" r="S1238">
        <v>0.09</v>
      </c>
      <c s="11" r="T1238">
        <f>IF((O1238=0),(W1238*8),((R1238/O1238)*8))</f>
        <v>84</v>
      </c>
      <c s="11" r="U1238">
        <f>IF((T1238=0),0,(R1238/T1238))</f>
        <v>1</v>
      </c>
      <c s="4" r="V1238"/>
      <c s="13" r="W1238">
        <v>10.5</v>
      </c>
      <c s="24" r="X1238">
        <v>0.509</v>
      </c>
    </row>
    <row r="1239">
      <c s="16" r="A1239">
        <v>40776.5416666667</v>
      </c>
      <c s="6" r="B1239">
        <f>A1239+time(5,0,0)</f>
        <v>40776.75</v>
      </c>
      <c s="19" r="C1239">
        <f>date(year(B1239),month(B1239),day(B1239))</f>
        <v>40776</v>
      </c>
      <c s="17" r="D1239">
        <f>hour(B1239)</f>
        <v>18</v>
      </c>
      <c s="28" r="E1239">
        <f>(8-G1239)-M1239</f>
        <v>8</v>
      </c>
      <c s="10" r="F1239">
        <v>8</v>
      </c>
      <c s="21" r="G1239">
        <v>0</v>
      </c>
      <c t="str" s="21" r="H1239">
        <f>concat("AESbid:",(E1239*1000))</f>
        <v>AESbid:8000</v>
      </c>
      <c t="str" s="21" r="I1239">
        <f>concat("NYISOsched:",(F1239*1000))</f>
        <v>NYISOsched:8000</v>
      </c>
      <c t="s" s="21" r="J1239">
        <v>21</v>
      </c>
      <c t="str" s="21" r="K1239">
        <f>concat("Planned:",(M1239*1000))</f>
        <v>Planned:0</v>
      </c>
      <c t="str" s="5" r="L1239">
        <f>concat("Settled:",(O1239*1000))</f>
        <v>Settled:8000</v>
      </c>
      <c s="21" r="M1239">
        <v>0</v>
      </c>
      <c s="3" r="N1239"/>
      <c s="10" r="O1239">
        <v>8</v>
      </c>
      <c s="13" r="P1239">
        <v>0.17</v>
      </c>
      <c s="13" r="Q1239">
        <v>6.64</v>
      </c>
      <c s="13" r="R1239">
        <v>82.59</v>
      </c>
      <c s="13" r="S1239">
        <v>0.17</v>
      </c>
      <c s="11" r="T1239">
        <f>IF((O1239=0),(W1239*8),((R1239/O1239)*8))</f>
        <v>82.59</v>
      </c>
      <c s="11" r="U1239">
        <f>IF((T1239=0),0,(R1239/T1239))</f>
        <v>1</v>
      </c>
      <c s="4" r="V1239"/>
      <c s="13" r="W1239">
        <v>10.5</v>
      </c>
      <c s="24" r="X1239">
        <v>0.998</v>
      </c>
    </row>
    <row r="1240">
      <c s="16" r="A1240">
        <v>40776.5833333333</v>
      </c>
      <c s="6" r="B1240">
        <f>A1240+time(5,0,0)</f>
        <v>40776.7916666667</v>
      </c>
      <c s="19" r="C1240">
        <f>date(year(B1240),month(B1240),day(B1240))</f>
        <v>40776</v>
      </c>
      <c s="17" r="D1240">
        <f>hour(B1240)</f>
        <v>19</v>
      </c>
      <c s="28" r="E1240">
        <f>(8-G1240)-M1240</f>
        <v>8</v>
      </c>
      <c s="10" r="F1240">
        <v>8</v>
      </c>
      <c s="21" r="G1240">
        <v>0</v>
      </c>
      <c t="str" s="21" r="H1240">
        <f>concat("AESbid:",(E1240*1000))</f>
        <v>AESbid:8000</v>
      </c>
      <c t="str" s="21" r="I1240">
        <f>concat("NYISOsched:",(F1240*1000))</f>
        <v>NYISOsched:8000</v>
      </c>
      <c t="s" s="21" r="J1240">
        <v>21</v>
      </c>
      <c t="str" s="21" r="K1240">
        <f>concat("Planned:",(M1240*1000))</f>
        <v>Planned:0</v>
      </c>
      <c t="str" s="5" r="L1240">
        <f>concat("Settled:",(O1240*1000))</f>
        <v>Settled:8000</v>
      </c>
      <c s="21" r="M1240">
        <v>0</v>
      </c>
      <c s="3" r="N1240"/>
      <c s="10" r="O1240">
        <v>8</v>
      </c>
      <c s="13" r="P1240">
        <v>-0.504</v>
      </c>
      <c s="13" r="Q1240">
        <v>-20.96</v>
      </c>
      <c s="13" r="R1240">
        <v>84</v>
      </c>
      <c s="13" r="S1240">
        <v>0.03</v>
      </c>
      <c s="11" r="T1240">
        <f>IF((O1240=0),(W1240*8),((R1240/O1240)*8))</f>
        <v>84</v>
      </c>
      <c s="11" r="U1240">
        <f>IF((T1240=0),0,(R1240/T1240))</f>
        <v>1</v>
      </c>
      <c s="4" r="V1240"/>
      <c s="13" r="W1240">
        <v>11.81</v>
      </c>
      <c s="24" r="X1240">
        <v>0.18</v>
      </c>
    </row>
    <row r="1241">
      <c s="16" r="A1241">
        <v>40776.625</v>
      </c>
      <c s="6" r="B1241">
        <f>A1241+time(5,0,0)</f>
        <v>40776.8333333333</v>
      </c>
      <c s="19" r="C1241">
        <f>date(year(B1241),month(B1241),day(B1241))</f>
        <v>40776</v>
      </c>
      <c s="17" r="D1241">
        <f>hour(B1241)</f>
        <v>20</v>
      </c>
      <c s="28" r="E1241">
        <f>(8-G1241)-M1241</f>
        <v>8</v>
      </c>
      <c s="10" r="F1241">
        <v>8</v>
      </c>
      <c s="21" r="G1241">
        <v>0</v>
      </c>
      <c t="str" s="21" r="H1241">
        <f>concat("AESbid:",(E1241*1000))</f>
        <v>AESbid:8000</v>
      </c>
      <c t="str" s="21" r="I1241">
        <f>concat("NYISOsched:",(F1241*1000))</f>
        <v>NYISOsched:8000</v>
      </c>
      <c t="s" s="21" r="J1241">
        <v>21</v>
      </c>
      <c t="str" s="21" r="K1241">
        <f>concat("Planned:",(M1241*1000))</f>
        <v>Planned:0</v>
      </c>
      <c t="str" s="5" r="L1241">
        <f>concat("Settled:",(O1241*1000))</f>
        <v>Settled:8000</v>
      </c>
      <c s="21" r="M1241">
        <v>0</v>
      </c>
      <c s="3" r="N1241"/>
      <c s="10" r="O1241">
        <v>8</v>
      </c>
      <c s="13" r="P1241">
        <v>-0.362</v>
      </c>
      <c s="13" r="Q1241">
        <v>-13.73</v>
      </c>
      <c s="13" r="R1241">
        <v>84</v>
      </c>
      <c s="13" r="S1241">
        <v>0.06</v>
      </c>
      <c s="11" r="T1241">
        <f>IF((O1241=0),(W1241*8),((R1241/O1241)*8))</f>
        <v>84</v>
      </c>
      <c s="11" r="U1241">
        <f>IF((T1241=0),0,(R1241/T1241))</f>
        <v>1</v>
      </c>
      <c s="4" r="V1241"/>
      <c s="13" r="W1241">
        <v>10.5</v>
      </c>
      <c s="24" r="X1241">
        <v>0.36</v>
      </c>
    </row>
    <row r="1242">
      <c s="16" r="A1242">
        <v>40776.6666666667</v>
      </c>
      <c s="6" r="B1242">
        <f>A1242+time(5,0,0)</f>
        <v>40776.875</v>
      </c>
      <c s="19" r="C1242">
        <f>date(year(B1242),month(B1242),day(B1242))</f>
        <v>40776</v>
      </c>
      <c s="17" r="D1242">
        <f>hour(B1242)</f>
        <v>21</v>
      </c>
      <c s="28" r="E1242">
        <f>(8-G1242)-M1242</f>
        <v>8</v>
      </c>
      <c s="10" r="F1242">
        <v>8</v>
      </c>
      <c s="21" r="G1242">
        <v>0</v>
      </c>
      <c t="str" s="21" r="H1242">
        <f>concat("AESbid:",(E1242*1000))</f>
        <v>AESbid:8000</v>
      </c>
      <c t="str" s="21" r="I1242">
        <f>concat("NYISOsched:",(F1242*1000))</f>
        <v>NYISOsched:8000</v>
      </c>
      <c t="s" s="21" r="J1242">
        <v>21</v>
      </c>
      <c t="str" s="21" r="K1242">
        <f>concat("Planned:",(M1242*1000))</f>
        <v>Planned:0</v>
      </c>
      <c t="str" s="5" r="L1242">
        <f>concat("Settled:",(O1242*1000))</f>
        <v>Settled:8000</v>
      </c>
      <c s="21" r="M1242">
        <v>0</v>
      </c>
      <c s="3" r="N1242"/>
      <c s="10" r="O1242">
        <v>8</v>
      </c>
      <c s="13" r="P1242">
        <v>-0.722</v>
      </c>
      <c s="13" r="Q1242">
        <v>-27.36</v>
      </c>
      <c s="13" r="R1242">
        <v>84</v>
      </c>
      <c s="13" r="S1242">
        <v>0.06</v>
      </c>
      <c s="11" r="T1242">
        <f>IF((O1242=0),(W1242*8),((R1242/O1242)*8))</f>
        <v>84</v>
      </c>
      <c s="11" r="U1242">
        <f>IF((T1242=0),0,(R1242/T1242))</f>
        <v>1</v>
      </c>
      <c s="4" r="V1242"/>
      <c s="13" r="W1242">
        <v>13.88</v>
      </c>
      <c s="24" r="X1242">
        <v>0.317</v>
      </c>
    </row>
    <row r="1243">
      <c s="16" r="A1243">
        <v>40776.7083333333</v>
      </c>
      <c s="6" r="B1243">
        <f>A1243+time(5,0,0)</f>
        <v>40776.9166666667</v>
      </c>
      <c s="19" r="C1243">
        <f>date(year(B1243),month(B1243),day(B1243))</f>
        <v>40776</v>
      </c>
      <c s="17" r="D1243">
        <f>hour(B1243)</f>
        <v>22</v>
      </c>
      <c s="28" r="E1243">
        <f>(8-G1243)-M1243</f>
        <v>8</v>
      </c>
      <c s="10" r="F1243">
        <v>8</v>
      </c>
      <c s="21" r="G1243">
        <v>0</v>
      </c>
      <c t="str" s="21" r="H1243">
        <f>concat("AESbid:",(E1243*1000))</f>
        <v>AESbid:8000</v>
      </c>
      <c t="str" s="21" r="I1243">
        <f>concat("NYISOsched:",(F1243*1000))</f>
        <v>NYISOsched:8000</v>
      </c>
      <c t="s" s="21" r="J1243">
        <v>21</v>
      </c>
      <c t="str" s="21" r="K1243">
        <f>concat("Planned:",(M1243*1000))</f>
        <v>Planned:0</v>
      </c>
      <c t="str" s="5" r="L1243">
        <f>concat("Settled:",(O1243*1000))</f>
        <v>Settled:8000</v>
      </c>
      <c s="21" r="M1243">
        <v>0</v>
      </c>
      <c s="3" r="N1243"/>
      <c s="10" r="O1243">
        <v>8</v>
      </c>
      <c s="13" r="P1243">
        <v>-0.327</v>
      </c>
      <c s="13" r="Q1243">
        <v>-12.26</v>
      </c>
      <c s="13" r="R1243">
        <v>84</v>
      </c>
      <c s="13" r="S1243">
        <v>0.08</v>
      </c>
      <c s="11" r="T1243">
        <f>IF((O1243=0),(W1243*8),((R1243/O1243)*8))</f>
        <v>84</v>
      </c>
      <c s="11" r="U1243">
        <f>IF((T1243=0),0,(R1243/T1243))</f>
        <v>1</v>
      </c>
      <c s="4" r="V1243"/>
      <c s="13" r="W1243">
        <v>11.48</v>
      </c>
      <c s="24" r="X1243">
        <v>0.458</v>
      </c>
    </row>
    <row r="1244">
      <c s="16" r="A1244">
        <v>40776.75</v>
      </c>
      <c s="6" r="B1244">
        <f>A1244+time(5,0,0)</f>
        <v>40776.9583333333</v>
      </c>
      <c s="19" r="C1244">
        <f>date(year(B1244),month(B1244),day(B1244))</f>
        <v>40776</v>
      </c>
      <c s="17" r="D1244">
        <f>hour(B1244)</f>
        <v>23</v>
      </c>
      <c s="28" r="E1244">
        <f>(8-G1244)-M1244</f>
        <v>8</v>
      </c>
      <c s="10" r="F1244">
        <v>8</v>
      </c>
      <c s="21" r="G1244">
        <v>0</v>
      </c>
      <c t="str" s="21" r="H1244">
        <f>concat("AESbid:",(E1244*1000))</f>
        <v>AESbid:8000</v>
      </c>
      <c t="str" s="21" r="I1244">
        <f>concat("NYISOsched:",(F1244*1000))</f>
        <v>NYISOsched:8000</v>
      </c>
      <c t="s" s="21" r="J1244">
        <v>21</v>
      </c>
      <c t="str" s="21" r="K1244">
        <f>concat("Planned:",(M1244*1000))</f>
        <v>Planned:0</v>
      </c>
      <c t="str" s="5" r="L1244">
        <f>concat("Settled:",(O1244*1000))</f>
        <v>Settled:8000</v>
      </c>
      <c s="21" r="M1244">
        <v>0</v>
      </c>
      <c s="3" r="N1244"/>
      <c s="10" r="O1244">
        <v>8</v>
      </c>
      <c s="13" r="P1244">
        <v>-0.271</v>
      </c>
      <c s="13" r="Q1244">
        <v>-9.89</v>
      </c>
      <c s="13" r="R1244">
        <v>84</v>
      </c>
      <c s="13" r="S1244">
        <v>0.05</v>
      </c>
      <c s="11" r="T1244">
        <f>IF((O1244=0),(W1244*8),((R1244/O1244)*8))</f>
        <v>84</v>
      </c>
      <c s="11" r="U1244">
        <f>IF((T1244=0),0,(R1244/T1244))</f>
        <v>1</v>
      </c>
      <c s="4" r="V1244"/>
      <c s="13" r="W1244">
        <v>10.5</v>
      </c>
      <c s="24" r="X1244">
        <v>0.276</v>
      </c>
    </row>
    <row r="1245">
      <c s="16" r="A1245">
        <v>40776.7916666667</v>
      </c>
      <c s="19" r="B1245">
        <f>A1245+time(5,0,0)</f>
        <v>40777</v>
      </c>
      <c s="19" r="C1245">
        <f>date(year(B1245),month(B1245),day(B1245))</f>
        <v>40777</v>
      </c>
      <c s="17" r="D1245">
        <f>hour(B1245)</f>
        <v>0</v>
      </c>
      <c s="28" r="E1245">
        <f>(8-G1245)-M1245</f>
        <v>8</v>
      </c>
      <c s="10" r="F1245">
        <v>8</v>
      </c>
      <c s="21" r="G1245">
        <v>0</v>
      </c>
      <c t="str" s="21" r="H1245">
        <f>concat("AESbid:",(E1245*1000))</f>
        <v>AESbid:8000</v>
      </c>
      <c t="str" s="21" r="I1245">
        <f>concat("NYISOsched:",(F1245*1000))</f>
        <v>NYISOsched:8000</v>
      </c>
      <c t="s" s="21" r="J1245">
        <v>21</v>
      </c>
      <c t="str" s="21" r="K1245">
        <f>concat("Planned:",(M1245*1000))</f>
        <v>Planned:0</v>
      </c>
      <c t="str" s="5" r="L1245">
        <f>concat("Settled:",(O1245*1000))</f>
        <v>Settled:8000</v>
      </c>
      <c s="21" r="M1245">
        <v>0</v>
      </c>
      <c s="3" r="N1245"/>
      <c s="10" r="O1245">
        <v>8</v>
      </c>
      <c s="13" r="P1245">
        <v>0.045</v>
      </c>
      <c s="13" r="Q1245">
        <v>1.59</v>
      </c>
      <c s="13" r="R1245">
        <v>84</v>
      </c>
      <c s="13" r="S1245">
        <v>0.14</v>
      </c>
      <c s="11" r="T1245">
        <f>IF((O1245=0),(W1245*8),((R1245/O1245)*8))</f>
        <v>84</v>
      </c>
      <c s="11" r="U1245">
        <f>IF((T1245=0),0,(R1245/T1245))</f>
        <v>1</v>
      </c>
      <c s="4" r="V1245"/>
      <c s="13" r="W1245">
        <v>10.5</v>
      </c>
      <c s="24" r="X1245">
        <v>0.782</v>
      </c>
    </row>
    <row r="1246">
      <c s="16" r="A1246">
        <v>40776.8333333333</v>
      </c>
      <c s="6" r="B1246">
        <f>A1246+time(5,0,0)</f>
        <v>40777.0416666667</v>
      </c>
      <c s="19" r="C1246">
        <f>date(year(B1246),month(B1246),day(B1246))</f>
        <v>40777</v>
      </c>
      <c s="17" r="D1246">
        <f>hour(B1246)</f>
        <v>1</v>
      </c>
      <c s="28" r="E1246">
        <f>(8-G1246)-M1246</f>
        <v>8</v>
      </c>
      <c s="10" r="F1246">
        <v>8</v>
      </c>
      <c s="21" r="G1246">
        <v>0</v>
      </c>
      <c t="str" s="21" r="H1246">
        <f>concat("AESbid:",(E1246*1000))</f>
        <v>AESbid:8000</v>
      </c>
      <c t="str" s="21" r="I1246">
        <f>concat("NYISOsched:",(F1246*1000))</f>
        <v>NYISOsched:8000</v>
      </c>
      <c t="s" s="21" r="J1246">
        <v>21</v>
      </c>
      <c t="str" s="21" r="K1246">
        <f>concat("Planned:",(M1246*1000))</f>
        <v>Planned:0</v>
      </c>
      <c t="str" s="5" r="L1246">
        <f>concat("Settled:",(O1246*1000))</f>
        <v>Settled:8000</v>
      </c>
      <c s="21" r="M1246">
        <v>0</v>
      </c>
      <c s="3" r="N1246"/>
      <c s="10" r="O1246">
        <v>8</v>
      </c>
      <c s="13" r="P1246">
        <v>-0.391</v>
      </c>
      <c s="13" r="Q1246">
        <v>-14.1</v>
      </c>
      <c s="13" r="R1246">
        <v>82.33</v>
      </c>
      <c s="13" r="S1246">
        <v>0.08</v>
      </c>
      <c s="11" r="T1246">
        <f>IF((O1246=0),(W1246*8),((R1246/O1246)*8))</f>
        <v>82.33</v>
      </c>
      <c s="11" r="U1246">
        <f>IF((T1246=0),0,(R1246/T1246))</f>
        <v>1</v>
      </c>
      <c s="4" r="V1246"/>
      <c s="13" r="W1246">
        <v>10.5</v>
      </c>
      <c s="24" r="X1246">
        <v>0.451</v>
      </c>
    </row>
    <row r="1247">
      <c s="16" r="A1247">
        <v>40776.875</v>
      </c>
      <c s="6" r="B1247">
        <f>A1247+time(5,0,0)</f>
        <v>40777.0833333333</v>
      </c>
      <c s="19" r="C1247">
        <f>date(year(B1247),month(B1247),day(B1247))</f>
        <v>40777</v>
      </c>
      <c s="17" r="D1247">
        <f>hour(B1247)</f>
        <v>2</v>
      </c>
      <c s="28" r="E1247">
        <f>(8-G1247)-M1247</f>
        <v>8</v>
      </c>
      <c s="10" r="F1247">
        <v>8</v>
      </c>
      <c s="21" r="G1247">
        <v>0</v>
      </c>
      <c t="str" s="21" r="H1247">
        <f>concat("AESbid:",(E1247*1000))</f>
        <v>AESbid:8000</v>
      </c>
      <c t="str" s="21" r="I1247">
        <f>concat("NYISOsched:",(F1247*1000))</f>
        <v>NYISOsched:8000</v>
      </c>
      <c t="s" s="21" r="J1247">
        <v>21</v>
      </c>
      <c t="str" s="21" r="K1247">
        <f>concat("Planned:",(M1247*1000))</f>
        <v>Planned:0</v>
      </c>
      <c t="str" s="5" r="L1247">
        <f>concat("Settled:",(O1247*1000))</f>
        <v>Settled:8000</v>
      </c>
      <c s="21" r="M1247">
        <v>0</v>
      </c>
      <c s="3" r="N1247"/>
      <c s="10" r="O1247">
        <v>8</v>
      </c>
      <c s="13" r="P1247">
        <v>-0.278</v>
      </c>
      <c s="13" r="Q1247">
        <v>-9.32</v>
      </c>
      <c s="13" r="R1247">
        <v>64</v>
      </c>
      <c s="13" r="S1247">
        <v>0.05</v>
      </c>
      <c s="11" r="T1247">
        <f>IF((O1247=0),(W1247*8),((R1247/O1247)*8))</f>
        <v>64</v>
      </c>
      <c s="11" r="U1247">
        <f>IF((T1247=0),0,(R1247/T1247))</f>
        <v>1</v>
      </c>
      <c s="4" r="V1247"/>
      <c s="13" r="W1247">
        <v>8</v>
      </c>
      <c s="24" r="X1247">
        <v>0.274</v>
      </c>
    </row>
    <row r="1248">
      <c s="16" r="A1248">
        <v>40776.9166666667</v>
      </c>
      <c s="6" r="B1248">
        <f>A1248+time(5,0,0)</f>
        <v>40777.125</v>
      </c>
      <c s="19" r="C1248">
        <f>date(year(B1248),month(B1248),day(B1248))</f>
        <v>40777</v>
      </c>
      <c s="17" r="D1248">
        <f>hour(B1248)</f>
        <v>3</v>
      </c>
      <c s="28" r="E1248">
        <f>(8-G1248)-M1248</f>
        <v>8</v>
      </c>
      <c s="10" r="F1248">
        <v>8</v>
      </c>
      <c s="21" r="G1248">
        <v>0</v>
      </c>
      <c t="str" s="21" r="H1248">
        <f>concat("AESbid:",(E1248*1000))</f>
        <v>AESbid:8000</v>
      </c>
      <c t="str" s="21" r="I1248">
        <f>concat("NYISOsched:",(F1248*1000))</f>
        <v>NYISOsched:8000</v>
      </c>
      <c t="s" s="21" r="J1248">
        <v>21</v>
      </c>
      <c t="str" s="21" r="K1248">
        <f>concat("Planned:",(M1248*1000))</f>
        <v>Planned:0</v>
      </c>
      <c t="str" s="5" r="L1248">
        <f>concat("Settled:",(O1248*1000))</f>
        <v>Settled:8000</v>
      </c>
      <c s="21" r="M1248">
        <v>0</v>
      </c>
      <c s="3" r="N1248"/>
      <c s="10" r="O1248">
        <v>8</v>
      </c>
      <c s="13" r="P1248">
        <v>-0.624</v>
      </c>
      <c s="13" r="Q1248">
        <v>-18.71</v>
      </c>
      <c s="13" r="R1248">
        <v>78.45</v>
      </c>
      <c s="13" r="S1248">
        <v>0.04</v>
      </c>
      <c s="11" r="T1248">
        <f>IF((O1248=0),(W1248*8),((R1248/O1248)*8))</f>
        <v>78.45</v>
      </c>
      <c s="11" r="U1248">
        <f>IF((T1248=0),0,(R1248/T1248))</f>
        <v>1</v>
      </c>
      <c s="4" r="V1248"/>
      <c s="13" r="W1248">
        <v>8</v>
      </c>
      <c s="24" r="X1248">
        <v>0.23</v>
      </c>
    </row>
    <row r="1249">
      <c s="16" r="A1249">
        <v>40776.9583333333</v>
      </c>
      <c s="6" r="B1249">
        <f>A1249+time(5,0,0)</f>
        <v>40777.1666666667</v>
      </c>
      <c s="19" r="C1249">
        <f>date(year(B1249),month(B1249),day(B1249))</f>
        <v>40777</v>
      </c>
      <c s="17" r="D1249">
        <f>hour(B1249)</f>
        <v>4</v>
      </c>
      <c s="28" r="E1249">
        <f>(8-G1249)-M1249</f>
        <v>8</v>
      </c>
      <c s="10" r="F1249">
        <v>8</v>
      </c>
      <c s="21" r="G1249">
        <v>0</v>
      </c>
      <c t="str" s="21" r="H1249">
        <f>concat("AESbid:",(E1249*1000))</f>
        <v>AESbid:8000</v>
      </c>
      <c t="str" s="21" r="I1249">
        <f>concat("NYISOsched:",(F1249*1000))</f>
        <v>NYISOsched:8000</v>
      </c>
      <c t="s" s="21" r="J1249">
        <v>21</v>
      </c>
      <c t="str" s="21" r="K1249">
        <f>concat("Planned:",(M1249*1000))</f>
        <v>Planned:0</v>
      </c>
      <c t="str" s="5" r="L1249">
        <f>concat("Settled:",(O1249*1000))</f>
        <v>Settled:8000</v>
      </c>
      <c s="21" r="M1249">
        <v>0</v>
      </c>
      <c s="3" r="N1249"/>
      <c s="10" r="O1249">
        <v>8</v>
      </c>
      <c s="13" r="P1249">
        <v>-0.117</v>
      </c>
      <c s="13" r="Q1249">
        <v>-3.63</v>
      </c>
      <c s="13" r="R1249">
        <v>72.01</v>
      </c>
      <c s="13" r="S1249">
        <v>0.16</v>
      </c>
      <c s="11" r="T1249">
        <f>IF((O1249=0),(W1249*8),((R1249/O1249)*8))</f>
        <v>72.01</v>
      </c>
      <c s="11" r="U1249">
        <f>IF((T1249=0),0,(R1249/T1249))</f>
        <v>1</v>
      </c>
      <c s="4" r="V1249"/>
      <c s="13" r="W1249">
        <v>8</v>
      </c>
      <c s="24" r="X1249">
        <v>0.898</v>
      </c>
    </row>
    <row r="1250">
      <c s="16" r="A1250">
        <v>40777</v>
      </c>
      <c s="6" r="B1250">
        <f>A1250+time(5,0,0)</f>
        <v>40777.2083333333</v>
      </c>
      <c s="19" r="C1250">
        <f>date(year(B1250),month(B1250),day(B1250))</f>
        <v>40777</v>
      </c>
      <c s="17" r="D1250">
        <f>hour(B1250)</f>
        <v>5</v>
      </c>
      <c s="28" r="E1250">
        <f>(8-G1250)-M1250</f>
        <v>8</v>
      </c>
      <c s="10" r="F1250">
        <v>8</v>
      </c>
      <c s="21" r="G1250">
        <v>0</v>
      </c>
      <c t="str" s="21" r="H1250">
        <f>concat("AESbid:",(E1250*1000))</f>
        <v>AESbid:8000</v>
      </c>
      <c t="str" s="21" r="I1250">
        <f>concat("NYISOsched:",(F1250*1000))</f>
        <v>NYISOsched:8000</v>
      </c>
      <c t="s" s="21" r="J1250">
        <v>21</v>
      </c>
      <c t="str" s="21" r="K1250">
        <f>concat("Planned:",(M1250*1000))</f>
        <v>Planned:0</v>
      </c>
      <c t="str" s="5" r="L1250">
        <f>concat("Settled:",(O1250*1000))</f>
        <v>Settled:8000</v>
      </c>
      <c s="21" r="M1250">
        <v>0</v>
      </c>
      <c s="3" r="N1250"/>
      <c s="10" r="O1250">
        <v>8</v>
      </c>
      <c s="13" r="P1250">
        <v>-0.163</v>
      </c>
      <c s="13" r="Q1250">
        <v>-5.03</v>
      </c>
      <c s="13" r="R1250">
        <v>61.09</v>
      </c>
      <c s="13" r="S1250">
        <v>0.1</v>
      </c>
      <c s="11" r="T1250">
        <f>IF((O1250=0),(W1250*8),((R1250/O1250)*8))</f>
        <v>61.09</v>
      </c>
      <c s="11" r="U1250">
        <f>IF((T1250=0),0,(R1250/T1250))</f>
        <v>1</v>
      </c>
      <c s="4" r="V1250"/>
      <c s="13" r="W1250">
        <v>5.75</v>
      </c>
      <c s="24" r="X1250">
        <v>0.562</v>
      </c>
    </row>
    <row r="1251">
      <c s="16" r="A1251">
        <v>40777.0416666667</v>
      </c>
      <c s="6" r="B1251">
        <f>A1251+time(5,0,0)</f>
        <v>40777.25</v>
      </c>
      <c s="19" r="C1251">
        <f>date(year(B1251),month(B1251),day(B1251))</f>
        <v>40777</v>
      </c>
      <c s="17" r="D1251">
        <f>hour(B1251)</f>
        <v>6</v>
      </c>
      <c s="28" r="E1251">
        <f>(8-G1251)-M1251</f>
        <v>8</v>
      </c>
      <c s="10" r="F1251">
        <v>8</v>
      </c>
      <c s="21" r="G1251">
        <v>0</v>
      </c>
      <c t="str" s="21" r="H1251">
        <f>concat("AESbid:",(E1251*1000))</f>
        <v>AESbid:8000</v>
      </c>
      <c t="str" s="21" r="I1251">
        <f>concat("NYISOsched:",(F1251*1000))</f>
        <v>NYISOsched:8000</v>
      </c>
      <c t="s" s="21" r="J1251">
        <v>21</v>
      </c>
      <c t="str" s="21" r="K1251">
        <f>concat("Planned:",(M1251*1000))</f>
        <v>Planned:0</v>
      </c>
      <c t="str" s="5" r="L1251">
        <f>concat("Settled:",(O1251*1000))</f>
        <v>Settled:8000</v>
      </c>
      <c s="21" r="M1251">
        <v>0</v>
      </c>
      <c s="3" r="N1251"/>
      <c s="10" r="O1251">
        <v>8</v>
      </c>
      <c s="13" r="P1251">
        <v>-0.518</v>
      </c>
      <c s="13" r="Q1251">
        <v>-13.13</v>
      </c>
      <c s="13" r="R1251">
        <v>46</v>
      </c>
      <c s="13" r="S1251">
        <v>0.12</v>
      </c>
      <c s="11" r="T1251">
        <f>IF((O1251=0),(W1251*8),((R1251/O1251)*8))</f>
        <v>46</v>
      </c>
      <c s="11" r="U1251">
        <f>IF((T1251=0),0,(R1251/T1251))</f>
        <v>1</v>
      </c>
      <c s="4" r="V1251"/>
      <c s="13" r="W1251">
        <v>5.75</v>
      </c>
      <c s="24" r="X1251">
        <v>0.713</v>
      </c>
    </row>
    <row r="1252">
      <c s="16" r="A1252">
        <v>40777.0833333333</v>
      </c>
      <c s="6" r="B1252">
        <f>A1252+time(5,0,0)</f>
        <v>40777.2916666667</v>
      </c>
      <c s="19" r="C1252">
        <f>date(year(B1252),month(B1252),day(B1252))</f>
        <v>40777</v>
      </c>
      <c s="17" r="D1252">
        <f>hour(B1252)</f>
        <v>7</v>
      </c>
      <c s="28" r="E1252">
        <f>(8-G1252)-M1252</f>
        <v>8</v>
      </c>
      <c s="10" r="F1252">
        <v>8</v>
      </c>
      <c s="21" r="G1252">
        <v>0</v>
      </c>
      <c t="str" s="21" r="H1252">
        <f>concat("AESbid:",(E1252*1000))</f>
        <v>AESbid:8000</v>
      </c>
      <c t="str" s="21" r="I1252">
        <f>concat("NYISOsched:",(F1252*1000))</f>
        <v>NYISOsched:8000</v>
      </c>
      <c t="s" s="21" r="J1252">
        <v>21</v>
      </c>
      <c t="str" s="21" r="K1252">
        <f>concat("Planned:",(M1252*1000))</f>
        <v>Planned:0</v>
      </c>
      <c t="str" s="5" r="L1252">
        <f>concat("Settled:",(O1252*1000))</f>
        <v>Settled:8000</v>
      </c>
      <c s="21" r="M1252">
        <v>0</v>
      </c>
      <c s="3" r="N1252"/>
      <c s="10" r="O1252">
        <v>8</v>
      </c>
      <c s="13" r="P1252">
        <v>-0.187</v>
      </c>
      <c s="13" r="Q1252">
        <v>-2.29</v>
      </c>
      <c s="13" r="R1252">
        <v>46</v>
      </c>
      <c s="13" r="S1252">
        <v>0.1</v>
      </c>
      <c s="11" r="T1252">
        <f>IF((O1252=0),(W1252*8),((R1252/O1252)*8))</f>
        <v>46</v>
      </c>
      <c s="11" r="U1252">
        <f>IF((T1252=0),0,(R1252/T1252))</f>
        <v>1</v>
      </c>
      <c s="4" r="V1252"/>
      <c s="13" r="W1252">
        <v>5.75</v>
      </c>
      <c s="24" r="X1252">
        <v>0.598</v>
      </c>
    </row>
    <row r="1253">
      <c s="16" r="A1253">
        <v>40777.125</v>
      </c>
      <c s="6" r="B1253">
        <f>A1253+time(5,0,0)</f>
        <v>40777.3333333333</v>
      </c>
      <c s="19" r="C1253">
        <f>date(year(B1253),month(B1253),day(B1253))</f>
        <v>40777</v>
      </c>
      <c s="17" r="D1253">
        <f>hour(B1253)</f>
        <v>8</v>
      </c>
      <c s="28" r="E1253">
        <f>(8-G1253)-M1253</f>
        <v>8</v>
      </c>
      <c s="10" r="F1253">
        <v>8</v>
      </c>
      <c s="21" r="G1253">
        <v>0</v>
      </c>
      <c t="str" s="21" r="H1253">
        <f>concat("AESbid:",(E1253*1000))</f>
        <v>AESbid:8000</v>
      </c>
      <c t="str" s="21" r="I1253">
        <f>concat("NYISOsched:",(F1253*1000))</f>
        <v>NYISOsched:8000</v>
      </c>
      <c t="s" s="21" r="J1253">
        <v>21</v>
      </c>
      <c t="str" s="21" r="K1253">
        <f>concat("Planned:",(M1253*1000))</f>
        <v>Planned:0</v>
      </c>
      <c t="str" s="5" r="L1253">
        <f>concat("Settled:",(O1253*1000))</f>
        <v>Settled:8000</v>
      </c>
      <c s="21" r="M1253">
        <v>0</v>
      </c>
      <c s="3" r="N1253"/>
      <c s="10" r="O1253">
        <v>8</v>
      </c>
      <c s="13" r="P1253">
        <v>-0.16</v>
      </c>
      <c s="13" r="Q1253">
        <v>-4.36</v>
      </c>
      <c s="13" r="R1253">
        <v>50.55</v>
      </c>
      <c s="13" r="S1253">
        <v>0.14</v>
      </c>
      <c s="11" r="T1253">
        <f>IF((O1253=0),(W1253*8),((R1253/O1253)*8))</f>
        <v>50.55</v>
      </c>
      <c s="11" r="U1253">
        <f>IF((T1253=0),0,(R1253/T1253))</f>
        <v>1</v>
      </c>
      <c s="4" r="V1253"/>
      <c s="13" r="W1253">
        <v>5.75</v>
      </c>
      <c s="24" r="X1253">
        <v>0.79</v>
      </c>
    </row>
    <row r="1254">
      <c s="16" r="A1254">
        <v>40777.1666666667</v>
      </c>
      <c s="6" r="B1254">
        <f>A1254+time(5,0,0)</f>
        <v>40777.375</v>
      </c>
      <c s="19" r="C1254">
        <f>date(year(B1254),month(B1254),day(B1254))</f>
        <v>40777</v>
      </c>
      <c s="17" r="D1254">
        <f>hour(B1254)</f>
        <v>9</v>
      </c>
      <c s="28" r="E1254">
        <f>(8-G1254)-M1254</f>
        <v>8</v>
      </c>
      <c s="10" r="F1254">
        <v>8</v>
      </c>
      <c s="21" r="G1254">
        <v>0</v>
      </c>
      <c t="str" s="21" r="H1254">
        <f>concat("AESbid:",(E1254*1000))</f>
        <v>AESbid:8000</v>
      </c>
      <c t="str" s="21" r="I1254">
        <f>concat("NYISOsched:",(F1254*1000))</f>
        <v>NYISOsched:8000</v>
      </c>
      <c t="s" s="21" r="J1254">
        <v>21</v>
      </c>
      <c t="str" s="21" r="K1254">
        <f>concat("Planned:",(M1254*1000))</f>
        <v>Planned:0</v>
      </c>
      <c t="str" s="5" r="L1254">
        <f>concat("Settled:",(O1254*1000))</f>
        <v>Settled:8000</v>
      </c>
      <c s="21" r="M1254">
        <v>0</v>
      </c>
      <c s="3" r="N1254"/>
      <c s="10" r="O1254">
        <v>8</v>
      </c>
      <c s="13" r="P1254">
        <v>-0.602</v>
      </c>
      <c s="13" r="Q1254">
        <v>-13.71</v>
      </c>
      <c s="13" r="R1254">
        <v>127.25</v>
      </c>
      <c s="13" r="S1254">
        <v>0.04</v>
      </c>
      <c s="11" r="T1254">
        <f>IF((O1254=0),(W1254*8),((R1254/O1254)*8))</f>
        <v>127.25</v>
      </c>
      <c s="11" r="U1254">
        <f>IF((T1254=0),0,(R1254/T1254))</f>
        <v>1</v>
      </c>
      <c s="4" r="V1254"/>
      <c s="13" r="W1254">
        <v>7.7</v>
      </c>
      <c s="24" r="X1254">
        <v>0.252</v>
      </c>
    </row>
    <row r="1255">
      <c s="16" r="A1255">
        <v>40777.2083333333</v>
      </c>
      <c s="6" r="B1255">
        <f>A1255+time(5,0,0)</f>
        <v>40777.4166666667</v>
      </c>
      <c s="19" r="C1255">
        <f>date(year(B1255),month(B1255),day(B1255))</f>
        <v>40777</v>
      </c>
      <c s="17" r="D1255">
        <f>hour(B1255)</f>
        <v>10</v>
      </c>
      <c s="28" r="E1255">
        <f>(8-G1255)-M1255</f>
        <v>8</v>
      </c>
      <c s="10" r="F1255">
        <v>8</v>
      </c>
      <c s="21" r="G1255">
        <v>0</v>
      </c>
      <c t="str" s="21" r="H1255">
        <f>concat("AESbid:",(E1255*1000))</f>
        <v>AESbid:8000</v>
      </c>
      <c t="str" s="21" r="I1255">
        <f>concat("NYISOsched:",(F1255*1000))</f>
        <v>NYISOsched:8000</v>
      </c>
      <c t="s" s="21" r="J1255">
        <v>21</v>
      </c>
      <c t="str" s="21" r="K1255">
        <f>concat("Planned:",(M1255*1000))</f>
        <v>Planned:0</v>
      </c>
      <c t="str" s="5" r="L1255">
        <f>concat("Settled:",(O1255*1000))</f>
        <v>Settled:8000</v>
      </c>
      <c s="21" r="M1255">
        <v>0</v>
      </c>
      <c s="3" r="N1255"/>
      <c s="10" r="O1255">
        <v>8</v>
      </c>
      <c s="13" r="P1255">
        <v>-0.406</v>
      </c>
      <c s="13" r="Q1255">
        <v>-7.43</v>
      </c>
      <c s="13" r="R1255">
        <v>173.41</v>
      </c>
      <c s="13" r="S1255">
        <v>0.13</v>
      </c>
      <c s="11" r="T1255">
        <f>IF((O1255=0),(W1255*8),((R1255/O1255)*8))</f>
        <v>173.41</v>
      </c>
      <c s="11" r="U1255">
        <f>IF((T1255=0),0,(R1255/T1255))</f>
        <v>1</v>
      </c>
      <c s="4" r="V1255"/>
      <c s="13" r="W1255">
        <v>6.94</v>
      </c>
      <c s="24" r="X1255">
        <v>0.744</v>
      </c>
    </row>
    <row r="1256">
      <c s="16" r="A1256">
        <v>40777.25</v>
      </c>
      <c s="6" r="B1256">
        <f>A1256+time(5,0,0)</f>
        <v>40777.4583333333</v>
      </c>
      <c s="19" r="C1256">
        <f>date(year(B1256),month(B1256),day(B1256))</f>
        <v>40777</v>
      </c>
      <c s="17" r="D1256">
        <f>hour(B1256)</f>
        <v>11</v>
      </c>
      <c s="28" r="E1256">
        <f>(8-G1256)-M1256</f>
        <v>8</v>
      </c>
      <c s="10" r="F1256">
        <v>8</v>
      </c>
      <c s="21" r="G1256">
        <v>0</v>
      </c>
      <c t="str" s="21" r="H1256">
        <f>concat("AESbid:",(E1256*1000))</f>
        <v>AESbid:8000</v>
      </c>
      <c t="str" s="21" r="I1256">
        <f>concat("NYISOsched:",(F1256*1000))</f>
        <v>NYISOsched:8000</v>
      </c>
      <c t="s" s="21" r="J1256">
        <v>21</v>
      </c>
      <c t="str" s="21" r="K1256">
        <f>concat("Planned:",(M1256*1000))</f>
        <v>Planned:0</v>
      </c>
      <c t="str" s="5" r="L1256">
        <f>concat("Settled:",(O1256*1000))</f>
        <v>Settled:8000</v>
      </c>
      <c s="21" r="M1256">
        <v>0</v>
      </c>
      <c s="3" r="N1256"/>
      <c s="10" r="O1256">
        <v>8</v>
      </c>
      <c s="13" r="P1256">
        <v>-0.353</v>
      </c>
      <c s="13" r="Q1256">
        <v>-5.7</v>
      </c>
      <c s="13" r="R1256">
        <v>181.65</v>
      </c>
      <c s="13" r="S1256">
        <v>0.04</v>
      </c>
      <c s="11" r="T1256">
        <f>IF((O1256=0),(W1256*8),((R1256/O1256)*8))</f>
        <v>181.65</v>
      </c>
      <c s="11" r="U1256">
        <f>IF((T1256=0),0,(R1256/T1256))</f>
        <v>1</v>
      </c>
      <c s="4" r="V1256"/>
      <c s="13" r="W1256">
        <v>10.25</v>
      </c>
      <c s="24" r="X1256">
        <v>0.247</v>
      </c>
    </row>
    <row r="1257">
      <c s="16" r="A1257">
        <v>40777.2916666667</v>
      </c>
      <c s="6" r="B1257">
        <f>A1257+time(5,0,0)</f>
        <v>40777.5</v>
      </c>
      <c s="19" r="C1257">
        <f>date(year(B1257),month(B1257),day(B1257))</f>
        <v>40777</v>
      </c>
      <c s="17" r="D1257">
        <f>hour(B1257)</f>
        <v>12</v>
      </c>
      <c s="28" r="E1257">
        <f>(8-G1257)-M1257</f>
        <v>8</v>
      </c>
      <c s="10" r="F1257">
        <v>8</v>
      </c>
      <c s="21" r="G1257">
        <v>0</v>
      </c>
      <c t="str" s="21" r="H1257">
        <f>concat("AESbid:",(E1257*1000))</f>
        <v>AESbid:8000</v>
      </c>
      <c t="str" s="21" r="I1257">
        <f>concat("NYISOsched:",(F1257*1000))</f>
        <v>NYISOsched:8000</v>
      </c>
      <c t="s" s="21" r="J1257">
        <v>21</v>
      </c>
      <c t="str" s="21" r="K1257">
        <f>concat("Planned:",(M1257*1000))</f>
        <v>Planned:0</v>
      </c>
      <c t="str" s="5" r="L1257">
        <f>concat("Settled:",(O1257*1000))</f>
        <v>Settled:8000</v>
      </c>
      <c s="21" r="M1257">
        <v>0</v>
      </c>
      <c s="3" r="N1257"/>
      <c s="10" r="O1257">
        <v>8</v>
      </c>
      <c s="13" r="P1257">
        <v>0.05</v>
      </c>
      <c s="13" r="Q1257">
        <v>0.91</v>
      </c>
      <c s="13" r="R1257">
        <v>194.05</v>
      </c>
      <c s="13" r="S1257">
        <v>0.11</v>
      </c>
      <c s="11" r="T1257">
        <f>IF((O1257=0),(W1257*8),((R1257/O1257)*8))</f>
        <v>194.05</v>
      </c>
      <c s="11" r="U1257">
        <f>IF((T1257=0),0,(R1257/T1257))</f>
        <v>1</v>
      </c>
      <c s="4" r="V1257"/>
      <c s="13" r="W1257">
        <v>6.9</v>
      </c>
      <c s="24" r="X1257">
        <v>0.612</v>
      </c>
    </row>
    <row r="1258">
      <c s="16" r="A1258">
        <v>40777.3333333333</v>
      </c>
      <c s="6" r="B1258">
        <f>A1258+time(5,0,0)</f>
        <v>40777.5416666667</v>
      </c>
      <c s="19" r="C1258">
        <f>date(year(B1258),month(B1258),day(B1258))</f>
        <v>40777</v>
      </c>
      <c s="17" r="D1258">
        <f>hour(B1258)</f>
        <v>13</v>
      </c>
      <c s="28" r="E1258">
        <f>(8-G1258)-M1258</f>
        <v>8</v>
      </c>
      <c s="10" r="F1258">
        <v>8</v>
      </c>
      <c s="21" r="G1258">
        <v>0</v>
      </c>
      <c t="str" s="21" r="H1258">
        <f>concat("AESbid:",(E1258*1000))</f>
        <v>AESbid:8000</v>
      </c>
      <c t="str" s="21" r="I1258">
        <f>concat("NYISOsched:",(F1258*1000))</f>
        <v>NYISOsched:8000</v>
      </c>
      <c t="s" s="21" r="J1258">
        <v>21</v>
      </c>
      <c t="str" s="21" r="K1258">
        <f>concat("Planned:",(M1258*1000))</f>
        <v>Planned:0</v>
      </c>
      <c t="str" s="5" r="L1258">
        <f>concat("Settled:",(O1258*1000))</f>
        <v>Settled:8000</v>
      </c>
      <c s="21" r="M1258">
        <v>0</v>
      </c>
      <c s="3" r="N1258"/>
      <c s="10" r="O1258">
        <v>8</v>
      </c>
      <c s="13" r="P1258">
        <v>-0.178</v>
      </c>
      <c s="13" r="Q1258">
        <v>-3.62</v>
      </c>
      <c s="13" r="R1258">
        <v>183.99</v>
      </c>
      <c s="13" r="S1258">
        <v>0.07</v>
      </c>
      <c s="11" r="T1258">
        <f>IF((O1258=0),(W1258*8),((R1258/O1258)*8))</f>
        <v>183.99</v>
      </c>
      <c s="11" r="U1258">
        <f>IF((T1258=0),0,(R1258/T1258))</f>
        <v>1</v>
      </c>
      <c s="4" r="V1258"/>
      <c s="13" r="W1258">
        <v>6</v>
      </c>
      <c s="24" r="X1258">
        <v>0.427</v>
      </c>
    </row>
    <row r="1259">
      <c s="16" r="A1259">
        <v>40777.375</v>
      </c>
      <c s="6" r="B1259">
        <f>A1259+time(5,0,0)</f>
        <v>40777.5833333333</v>
      </c>
      <c s="19" r="C1259">
        <f>date(year(B1259),month(B1259),day(B1259))</f>
        <v>40777</v>
      </c>
      <c s="17" r="D1259">
        <f>hour(B1259)</f>
        <v>14</v>
      </c>
      <c s="28" r="E1259">
        <f>(8-G1259)-M1259</f>
        <v>8</v>
      </c>
      <c s="10" r="F1259">
        <v>8</v>
      </c>
      <c s="21" r="G1259">
        <v>0</v>
      </c>
      <c t="str" s="21" r="H1259">
        <f>concat("AESbid:",(E1259*1000))</f>
        <v>AESbid:8000</v>
      </c>
      <c t="str" s="21" r="I1259">
        <f>concat("NYISOsched:",(F1259*1000))</f>
        <v>NYISOsched:8000</v>
      </c>
      <c t="s" s="21" r="J1259">
        <v>21</v>
      </c>
      <c t="str" s="21" r="K1259">
        <f>concat("Planned:",(M1259*1000))</f>
        <v>Planned:0</v>
      </c>
      <c t="str" s="5" r="L1259">
        <f>concat("Settled:",(O1259*1000))</f>
        <v>Settled:7666.7</v>
      </c>
      <c s="21" r="M1259">
        <v>0</v>
      </c>
      <c s="3" r="N1259"/>
      <c s="10" r="O1259">
        <v>7.6667</v>
      </c>
      <c s="13" r="P1259">
        <v>-0.583</v>
      </c>
      <c s="13" r="Q1259">
        <v>-14.97</v>
      </c>
      <c s="13" r="R1259">
        <v>81.29</v>
      </c>
      <c s="13" r="S1259">
        <v>0.05</v>
      </c>
      <c s="11" r="T1259">
        <f>IF((O1259=0),(W1259*8),((R1259/O1259)*8))</f>
        <v>84.8239790261782</v>
      </c>
      <c s="11" r="U1259">
        <f>IF((T1259=0),0,(R1259/T1259))</f>
        <v>0.9583375</v>
      </c>
      <c s="4" r="V1259"/>
      <c s="13" r="W1259">
        <v>6</v>
      </c>
      <c s="24" r="X1259">
        <v>0.307</v>
      </c>
    </row>
    <row r="1260">
      <c s="16" r="A1260">
        <v>40777.4166666667</v>
      </c>
      <c s="6" r="B1260">
        <f>A1260+time(5,0,0)</f>
        <v>40777.625</v>
      </c>
      <c s="19" r="C1260">
        <f>date(year(B1260),month(B1260),day(B1260))</f>
        <v>40777</v>
      </c>
      <c s="17" r="D1260">
        <f>hour(B1260)</f>
        <v>15</v>
      </c>
      <c s="28" r="E1260">
        <f>(8-G1260)-M1260</f>
        <v>8</v>
      </c>
      <c s="10" r="F1260">
        <v>8</v>
      </c>
      <c s="21" r="G1260">
        <v>0</v>
      </c>
      <c t="str" s="21" r="H1260">
        <f>concat("AESbid:",(E1260*1000))</f>
        <v>AESbid:8000</v>
      </c>
      <c t="str" s="21" r="I1260">
        <f>concat("NYISOsched:",(F1260*1000))</f>
        <v>NYISOsched:8000</v>
      </c>
      <c t="s" s="21" r="J1260">
        <v>21</v>
      </c>
      <c t="str" s="21" r="K1260">
        <f>concat("Planned:",(M1260*1000))</f>
        <v>Planned:0</v>
      </c>
      <c t="str" s="5" r="L1260">
        <f>concat("Settled:",(O1260*1000))</f>
        <v>Settled:8000</v>
      </c>
      <c s="21" r="M1260">
        <v>0</v>
      </c>
      <c s="3" r="N1260"/>
      <c s="10" r="O1260">
        <v>8</v>
      </c>
      <c s="13" r="P1260">
        <v>-0.089</v>
      </c>
      <c s="13" r="Q1260">
        <v>-2.89</v>
      </c>
      <c s="13" r="R1260">
        <v>84</v>
      </c>
      <c s="13" r="S1260">
        <v>0.1</v>
      </c>
      <c s="11" r="T1260">
        <f>IF((O1260=0),(W1260*8),((R1260/O1260)*8))</f>
        <v>84</v>
      </c>
      <c s="11" r="U1260">
        <f>IF((T1260=0),0,(R1260/T1260))</f>
        <v>1</v>
      </c>
      <c s="4" r="V1260"/>
      <c s="13" r="W1260">
        <v>10.5</v>
      </c>
      <c s="24" r="X1260">
        <v>0.569</v>
      </c>
    </row>
    <row r="1261">
      <c s="16" r="A1261">
        <v>40777.4583333333</v>
      </c>
      <c s="6" r="B1261">
        <f>A1261+time(5,0,0)</f>
        <v>40777.6666666667</v>
      </c>
      <c s="19" r="C1261">
        <f>date(year(B1261),month(B1261),day(B1261))</f>
        <v>40777</v>
      </c>
      <c s="17" r="D1261">
        <f>hour(B1261)</f>
        <v>16</v>
      </c>
      <c s="28" r="E1261">
        <f>(8-G1261)-M1261</f>
        <v>8</v>
      </c>
      <c s="10" r="F1261">
        <v>8</v>
      </c>
      <c s="21" r="G1261">
        <v>0</v>
      </c>
      <c t="str" s="21" r="H1261">
        <f>concat("AESbid:",(E1261*1000))</f>
        <v>AESbid:8000</v>
      </c>
      <c t="str" s="21" r="I1261">
        <f>concat("NYISOsched:",(F1261*1000))</f>
        <v>NYISOsched:8000</v>
      </c>
      <c t="s" s="21" r="J1261">
        <v>21</v>
      </c>
      <c t="str" s="21" r="K1261">
        <f>concat("Planned:",(M1261*1000))</f>
        <v>Planned:0</v>
      </c>
      <c t="str" s="5" r="L1261">
        <f>concat("Settled:",(O1261*1000))</f>
        <v>Settled:8000</v>
      </c>
      <c s="21" r="M1261">
        <v>0</v>
      </c>
      <c s="3" r="N1261"/>
      <c s="10" r="O1261">
        <v>8</v>
      </c>
      <c s="13" r="P1261">
        <v>-0.468</v>
      </c>
      <c s="13" r="Q1261">
        <v>-17.5</v>
      </c>
      <c s="13" r="R1261">
        <v>84</v>
      </c>
      <c s="13" r="S1261">
        <v>0.11</v>
      </c>
      <c s="11" r="T1261">
        <f>IF((O1261=0),(W1261*8),((R1261/O1261)*8))</f>
        <v>84</v>
      </c>
      <c s="11" r="U1261">
        <f>IF((T1261=0),0,(R1261/T1261))</f>
        <v>1</v>
      </c>
      <c s="4" r="V1261"/>
      <c s="13" r="W1261">
        <v>10.5</v>
      </c>
      <c s="24" r="X1261">
        <v>0.619</v>
      </c>
    </row>
    <row r="1262">
      <c s="16" r="A1262">
        <v>40777.5</v>
      </c>
      <c s="6" r="B1262">
        <f>A1262+time(5,0,0)</f>
        <v>40777.7083333333</v>
      </c>
      <c s="19" r="C1262">
        <f>date(year(B1262),month(B1262),day(B1262))</f>
        <v>40777</v>
      </c>
      <c s="17" r="D1262">
        <f>hour(B1262)</f>
        <v>17</v>
      </c>
      <c s="28" r="E1262">
        <f>(8-G1262)-M1262</f>
        <v>8</v>
      </c>
      <c s="10" r="F1262">
        <v>8</v>
      </c>
      <c s="21" r="G1262">
        <v>0</v>
      </c>
      <c t="str" s="21" r="H1262">
        <f>concat("AESbid:",(E1262*1000))</f>
        <v>AESbid:8000</v>
      </c>
      <c t="str" s="21" r="I1262">
        <f>concat("NYISOsched:",(F1262*1000))</f>
        <v>NYISOsched:8000</v>
      </c>
      <c t="s" s="21" r="J1262">
        <v>21</v>
      </c>
      <c t="str" s="21" r="K1262">
        <f>concat("Planned:",(M1262*1000))</f>
        <v>Planned:0</v>
      </c>
      <c t="str" s="5" r="L1262">
        <f>concat("Settled:",(O1262*1000))</f>
        <v>Settled:8000</v>
      </c>
      <c s="21" r="M1262">
        <v>0</v>
      </c>
      <c s="3" r="N1262"/>
      <c s="10" r="O1262">
        <v>8</v>
      </c>
      <c s="13" r="P1262">
        <v>-0.629</v>
      </c>
      <c s="13" r="Q1262">
        <v>-22.43</v>
      </c>
      <c s="13" r="R1262">
        <v>84</v>
      </c>
      <c s="13" r="S1262">
        <v>0.1</v>
      </c>
      <c s="11" r="T1262">
        <f>IF((O1262=0),(W1262*8),((R1262/O1262)*8))</f>
        <v>84</v>
      </c>
      <c s="11" r="U1262">
        <f>IF((T1262=0),0,(R1262/T1262))</f>
        <v>1</v>
      </c>
      <c s="4" r="V1262"/>
      <c s="13" r="W1262">
        <v>10.5</v>
      </c>
      <c s="24" r="X1262">
        <v>0.6</v>
      </c>
    </row>
    <row r="1263">
      <c s="16" r="A1263">
        <v>40777.5416666667</v>
      </c>
      <c s="6" r="B1263">
        <f>A1263+time(5,0,0)</f>
        <v>40777.75</v>
      </c>
      <c s="19" r="C1263">
        <f>date(year(B1263),month(B1263),day(B1263))</f>
        <v>40777</v>
      </c>
      <c s="17" r="D1263">
        <f>hour(B1263)</f>
        <v>18</v>
      </c>
      <c s="28" r="E1263">
        <f>(8-G1263)-M1263</f>
        <v>8</v>
      </c>
      <c s="10" r="F1263">
        <v>8</v>
      </c>
      <c s="21" r="G1263">
        <v>0</v>
      </c>
      <c t="str" s="21" r="H1263">
        <f>concat("AESbid:",(E1263*1000))</f>
        <v>AESbid:8000</v>
      </c>
      <c t="str" s="21" r="I1263">
        <f>concat("NYISOsched:",(F1263*1000))</f>
        <v>NYISOsched:8000</v>
      </c>
      <c t="s" s="21" r="J1263">
        <v>21</v>
      </c>
      <c t="str" s="21" r="K1263">
        <f>concat("Planned:",(M1263*1000))</f>
        <v>Planned:0</v>
      </c>
      <c t="str" s="5" r="L1263">
        <f>concat("Settled:",(O1263*1000))</f>
        <v>Settled:8000</v>
      </c>
      <c s="21" r="M1263">
        <v>0</v>
      </c>
      <c s="3" r="N1263"/>
      <c s="10" r="O1263">
        <v>8</v>
      </c>
      <c s="13" r="P1263">
        <v>0.079</v>
      </c>
      <c s="13" r="Q1263">
        <v>2.81</v>
      </c>
      <c s="13" r="R1263">
        <v>84</v>
      </c>
      <c s="13" r="S1263">
        <v>0.06</v>
      </c>
      <c s="11" r="T1263">
        <f>IF((O1263=0),(W1263*8),((R1263/O1263)*8))</f>
        <v>84</v>
      </c>
      <c s="11" r="U1263">
        <f>IF((T1263=0),0,(R1263/T1263))</f>
        <v>1</v>
      </c>
      <c s="4" r="V1263"/>
      <c s="13" r="W1263">
        <v>10.5</v>
      </c>
      <c s="24" r="X1263">
        <v>0.362</v>
      </c>
    </row>
    <row r="1264">
      <c s="16" r="A1264">
        <v>40777.5833333333</v>
      </c>
      <c s="6" r="B1264">
        <f>A1264+time(5,0,0)</f>
        <v>40777.7916666667</v>
      </c>
      <c s="19" r="C1264">
        <f>date(year(B1264),month(B1264),day(B1264))</f>
        <v>40777</v>
      </c>
      <c s="17" r="D1264">
        <f>hour(B1264)</f>
        <v>19</v>
      </c>
      <c s="28" r="E1264">
        <f>(8-G1264)-M1264</f>
        <v>8</v>
      </c>
      <c s="10" r="F1264">
        <v>8</v>
      </c>
      <c s="21" r="G1264">
        <v>0</v>
      </c>
      <c t="str" s="21" r="H1264">
        <f>concat("AESbid:",(E1264*1000))</f>
        <v>AESbid:8000</v>
      </c>
      <c t="str" s="21" r="I1264">
        <f>concat("NYISOsched:",(F1264*1000))</f>
        <v>NYISOsched:8000</v>
      </c>
      <c t="s" s="21" r="J1264">
        <v>21</v>
      </c>
      <c t="str" s="21" r="K1264">
        <f>concat("Planned:",(M1264*1000))</f>
        <v>Planned:0</v>
      </c>
      <c t="str" s="5" r="L1264">
        <f>concat("Settled:",(O1264*1000))</f>
        <v>Settled:8000</v>
      </c>
      <c s="21" r="M1264">
        <v>0</v>
      </c>
      <c s="3" r="N1264"/>
      <c s="10" r="O1264">
        <v>8</v>
      </c>
      <c s="13" r="P1264">
        <v>-0.302</v>
      </c>
      <c s="13" r="Q1264">
        <v>-11.42</v>
      </c>
      <c s="13" r="R1264">
        <v>84</v>
      </c>
      <c s="13" r="S1264">
        <v>0.05</v>
      </c>
      <c s="11" r="T1264">
        <f>IF((O1264=0),(W1264*8),((R1264/O1264)*8))</f>
        <v>84</v>
      </c>
      <c s="11" r="U1264">
        <f>IF((T1264=0),0,(R1264/T1264))</f>
        <v>1</v>
      </c>
      <c s="4" r="V1264"/>
      <c s="13" r="W1264">
        <v>14.17</v>
      </c>
      <c s="24" r="X1264">
        <v>0.262</v>
      </c>
    </row>
    <row r="1265">
      <c s="16" r="A1265">
        <v>40777.625</v>
      </c>
      <c s="6" r="B1265">
        <f>A1265+time(5,0,0)</f>
        <v>40777.8333333333</v>
      </c>
      <c s="19" r="C1265">
        <f>date(year(B1265),month(B1265),day(B1265))</f>
        <v>40777</v>
      </c>
      <c s="17" r="D1265">
        <f>hour(B1265)</f>
        <v>20</v>
      </c>
      <c s="28" r="E1265">
        <f>(8-G1265)-M1265</f>
        <v>8</v>
      </c>
      <c s="10" r="F1265">
        <v>8</v>
      </c>
      <c s="21" r="G1265">
        <v>0</v>
      </c>
      <c t="str" s="21" r="H1265">
        <f>concat("AESbid:",(E1265*1000))</f>
        <v>AESbid:8000</v>
      </c>
      <c t="str" s="21" r="I1265">
        <f>concat("NYISOsched:",(F1265*1000))</f>
        <v>NYISOsched:8000</v>
      </c>
      <c t="s" s="21" r="J1265">
        <v>21</v>
      </c>
      <c t="str" s="21" r="K1265">
        <f>concat("Planned:",(M1265*1000))</f>
        <v>Planned:0</v>
      </c>
      <c t="str" s="5" r="L1265">
        <f>concat("Settled:",(O1265*1000))</f>
        <v>Settled:8000</v>
      </c>
      <c s="21" r="M1265">
        <v>0</v>
      </c>
      <c s="3" r="N1265"/>
      <c s="10" r="O1265">
        <v>8</v>
      </c>
      <c s="13" r="P1265">
        <v>-0.153</v>
      </c>
      <c s="13" r="Q1265">
        <v>-5.8</v>
      </c>
      <c s="13" r="R1265">
        <v>85.62</v>
      </c>
      <c s="13" r="S1265">
        <v>0.07</v>
      </c>
      <c s="11" r="T1265">
        <f>IF((O1265=0),(W1265*8),((R1265/O1265)*8))</f>
        <v>85.62</v>
      </c>
      <c s="11" r="U1265">
        <f>IF((T1265=0),0,(R1265/T1265))</f>
        <v>1</v>
      </c>
      <c s="4" r="V1265"/>
      <c s="13" r="W1265">
        <v>12.9</v>
      </c>
      <c s="24" r="X1265">
        <v>0.413</v>
      </c>
    </row>
    <row r="1266">
      <c s="16" r="A1266">
        <v>40777.6666666667</v>
      </c>
      <c s="6" r="B1266">
        <f>A1266+time(5,0,0)</f>
        <v>40777.875</v>
      </c>
      <c s="19" r="C1266">
        <f>date(year(B1266),month(B1266),day(B1266))</f>
        <v>40777</v>
      </c>
      <c s="17" r="D1266">
        <f>hour(B1266)</f>
        <v>21</v>
      </c>
      <c s="28" r="E1266">
        <f>(8-G1266)-M1266</f>
        <v>8</v>
      </c>
      <c s="10" r="F1266">
        <v>8</v>
      </c>
      <c s="21" r="G1266">
        <v>0</v>
      </c>
      <c t="str" s="21" r="H1266">
        <f>concat("AESbid:",(E1266*1000))</f>
        <v>AESbid:8000</v>
      </c>
      <c t="str" s="21" r="I1266">
        <f>concat("NYISOsched:",(F1266*1000))</f>
        <v>NYISOsched:8000</v>
      </c>
      <c t="s" s="21" r="J1266">
        <v>21</v>
      </c>
      <c t="str" s="21" r="K1266">
        <f>concat("Planned:",(M1266*1000))</f>
        <v>Planned:0</v>
      </c>
      <c t="str" s="5" r="L1266">
        <f>concat("Settled:",(O1266*1000))</f>
        <v>Settled:8000</v>
      </c>
      <c s="21" r="M1266">
        <v>0</v>
      </c>
      <c s="3" r="N1266"/>
      <c s="10" r="O1266">
        <v>8</v>
      </c>
      <c s="13" r="P1266">
        <v>-0.093</v>
      </c>
      <c s="13" r="Q1266">
        <v>-3.48</v>
      </c>
      <c s="13" r="R1266">
        <v>85.55</v>
      </c>
      <c s="13" r="S1266">
        <v>0.09</v>
      </c>
      <c s="11" r="T1266">
        <f>IF((O1266=0),(W1266*8),((R1266/O1266)*8))</f>
        <v>85.55</v>
      </c>
      <c s="11" r="U1266">
        <f>IF((T1266=0),0,(R1266/T1266))</f>
        <v>1</v>
      </c>
      <c s="4" r="V1266"/>
      <c s="13" r="W1266">
        <v>14.95</v>
      </c>
      <c s="24" r="X1266">
        <v>0.526</v>
      </c>
    </row>
    <row r="1267">
      <c s="16" r="A1267">
        <v>40777.7083333333</v>
      </c>
      <c s="6" r="B1267">
        <f>A1267+time(5,0,0)</f>
        <v>40777.9166666667</v>
      </c>
      <c s="19" r="C1267">
        <f>date(year(B1267),month(B1267),day(B1267))</f>
        <v>40777</v>
      </c>
      <c s="17" r="D1267">
        <f>hour(B1267)</f>
        <v>22</v>
      </c>
      <c s="28" r="E1267">
        <f>(8-G1267)-M1267</f>
        <v>8</v>
      </c>
      <c s="10" r="F1267">
        <v>8</v>
      </c>
      <c s="21" r="G1267">
        <v>0</v>
      </c>
      <c t="str" s="21" r="H1267">
        <f>concat("AESbid:",(E1267*1000))</f>
        <v>AESbid:8000</v>
      </c>
      <c t="str" s="21" r="I1267">
        <f>concat("NYISOsched:",(F1267*1000))</f>
        <v>NYISOsched:8000</v>
      </c>
      <c t="s" s="21" r="J1267">
        <v>21</v>
      </c>
      <c t="str" s="21" r="K1267">
        <f>concat("Planned:",(M1267*1000))</f>
        <v>Planned:0</v>
      </c>
      <c t="str" s="5" r="L1267">
        <f>concat("Settled:",(O1267*1000))</f>
        <v>Settled:8000</v>
      </c>
      <c s="21" r="M1267">
        <v>0</v>
      </c>
      <c s="3" r="N1267"/>
      <c s="10" r="O1267">
        <v>8</v>
      </c>
      <c s="13" r="P1267">
        <v>-1.022</v>
      </c>
      <c s="13" r="Q1267">
        <v>-38.88</v>
      </c>
      <c s="13" r="R1267">
        <v>91.15</v>
      </c>
      <c s="13" r="S1267">
        <v>0.03</v>
      </c>
      <c s="11" r="T1267">
        <f>IF((O1267=0),(W1267*8),((R1267/O1267)*8))</f>
        <v>91.15</v>
      </c>
      <c s="11" r="U1267">
        <f>IF((T1267=0),0,(R1267/T1267))</f>
        <v>1</v>
      </c>
      <c s="4" r="V1267"/>
      <c s="13" r="W1267">
        <v>10.5</v>
      </c>
      <c s="24" r="X1267">
        <v>0.192</v>
      </c>
    </row>
    <row r="1268">
      <c s="16" r="A1268">
        <v>40777.75</v>
      </c>
      <c s="6" r="B1268">
        <f>A1268+time(5,0,0)</f>
        <v>40777.9583333333</v>
      </c>
      <c s="19" r="C1268">
        <f>date(year(B1268),month(B1268),day(B1268))</f>
        <v>40777</v>
      </c>
      <c s="17" r="D1268">
        <f>hour(B1268)</f>
        <v>23</v>
      </c>
      <c s="28" r="E1268">
        <f>(8-G1268)-M1268</f>
        <v>8</v>
      </c>
      <c s="10" r="F1268">
        <v>8</v>
      </c>
      <c s="21" r="G1268">
        <v>0</v>
      </c>
      <c t="str" s="21" r="H1268">
        <f>concat("AESbid:",(E1268*1000))</f>
        <v>AESbid:8000</v>
      </c>
      <c t="str" s="21" r="I1268">
        <f>concat("NYISOsched:",(F1268*1000))</f>
        <v>NYISOsched:8000</v>
      </c>
      <c t="s" s="21" r="J1268">
        <v>21</v>
      </c>
      <c t="str" s="21" r="K1268">
        <f>concat("Planned:",(M1268*1000))</f>
        <v>Planned:0</v>
      </c>
      <c t="str" s="5" r="L1268">
        <f>concat("Settled:",(O1268*1000))</f>
        <v>Settled:8000</v>
      </c>
      <c s="21" r="M1268">
        <v>0</v>
      </c>
      <c s="3" r="N1268"/>
      <c s="10" r="O1268">
        <v>8</v>
      </c>
      <c s="13" r="P1268">
        <v>-0.069</v>
      </c>
      <c s="13" r="Q1268">
        <v>-2.09</v>
      </c>
      <c s="13" r="R1268">
        <v>84</v>
      </c>
      <c s="13" r="S1268">
        <v>0.08</v>
      </c>
      <c s="11" r="T1268">
        <f>IF((O1268=0),(W1268*8),((R1268/O1268)*8))</f>
        <v>84</v>
      </c>
      <c s="11" r="U1268">
        <f>IF((T1268=0),0,(R1268/T1268))</f>
        <v>1</v>
      </c>
      <c s="4" r="V1268"/>
      <c s="13" r="W1268">
        <v>10.5</v>
      </c>
      <c s="24" r="X1268">
        <v>0.43</v>
      </c>
    </row>
    <row r="1269">
      <c s="16" r="A1269">
        <v>40777.7916666667</v>
      </c>
      <c s="19" r="B1269">
        <f>A1269+time(5,0,0)</f>
        <v>40778</v>
      </c>
      <c s="19" r="C1269">
        <f>date(year(B1269),month(B1269),day(B1269))</f>
        <v>40778</v>
      </c>
      <c s="17" r="D1269">
        <f>hour(B1269)</f>
        <v>0</v>
      </c>
      <c s="28" r="E1269">
        <f>(8-G1269)-M1269</f>
        <v>8</v>
      </c>
      <c s="10" r="F1269">
        <v>8</v>
      </c>
      <c s="21" r="G1269">
        <v>0</v>
      </c>
      <c t="str" s="21" r="H1269">
        <f>concat("AESbid:",(E1269*1000))</f>
        <v>AESbid:8000</v>
      </c>
      <c t="str" s="21" r="I1269">
        <f>concat("NYISOsched:",(F1269*1000))</f>
        <v>NYISOsched:8000</v>
      </c>
      <c t="s" s="21" r="J1269">
        <v>21</v>
      </c>
      <c t="str" s="21" r="K1269">
        <f>concat("Planned:",(M1269*1000))</f>
        <v>Planned:0</v>
      </c>
      <c t="str" s="5" r="L1269">
        <f>concat("Settled:",(O1269*1000))</f>
        <v>Settled:8000</v>
      </c>
      <c s="21" r="M1269">
        <v>0</v>
      </c>
      <c s="3" r="N1269"/>
      <c s="10" r="O1269">
        <v>8</v>
      </c>
      <c s="13" r="P1269">
        <v>0.175</v>
      </c>
      <c s="13" r="Q1269">
        <v>5.07</v>
      </c>
      <c s="13" r="R1269">
        <v>85.59</v>
      </c>
      <c s="13" r="S1269">
        <v>0.07</v>
      </c>
      <c s="11" r="T1269">
        <f>IF((O1269=0),(W1269*8),((R1269/O1269)*8))</f>
        <v>85.59</v>
      </c>
      <c s="11" r="U1269">
        <f>IF((T1269=0),0,(R1269/T1269))</f>
        <v>1</v>
      </c>
      <c s="4" r="V1269"/>
      <c s="13" r="W1269">
        <v>10.5</v>
      </c>
      <c s="24" r="X1269">
        <v>0.396</v>
      </c>
    </row>
    <row r="1270">
      <c s="16" r="A1270">
        <v>40777.8333333333</v>
      </c>
      <c s="6" r="B1270">
        <f>A1270+time(5,0,0)</f>
        <v>40778.0416666667</v>
      </c>
      <c s="19" r="C1270">
        <f>date(year(B1270),month(B1270),day(B1270))</f>
        <v>40778</v>
      </c>
      <c s="17" r="D1270">
        <f>hour(B1270)</f>
        <v>1</v>
      </c>
      <c s="28" r="E1270">
        <f>(8-G1270)-M1270</f>
        <v>8</v>
      </c>
      <c s="10" r="F1270">
        <v>8</v>
      </c>
      <c s="21" r="G1270">
        <v>0</v>
      </c>
      <c t="str" s="21" r="H1270">
        <f>concat("AESbid:",(E1270*1000))</f>
        <v>AESbid:8000</v>
      </c>
      <c t="str" s="21" r="I1270">
        <f>concat("NYISOsched:",(F1270*1000))</f>
        <v>NYISOsched:8000</v>
      </c>
      <c t="s" s="21" r="J1270">
        <v>21</v>
      </c>
      <c t="str" s="21" r="K1270">
        <f>concat("Planned:",(M1270*1000))</f>
        <v>Planned:0</v>
      </c>
      <c t="str" s="5" r="L1270">
        <f>concat("Settled:",(O1270*1000))</f>
        <v>Settled:8000</v>
      </c>
      <c s="21" r="M1270">
        <v>0</v>
      </c>
      <c s="3" r="N1270"/>
      <c s="10" r="O1270">
        <v>8</v>
      </c>
      <c s="13" r="P1270">
        <v>-0.689</v>
      </c>
      <c s="13" r="Q1270">
        <v>-21.65</v>
      </c>
      <c s="13" r="R1270">
        <v>84.67</v>
      </c>
      <c s="13" r="S1270">
        <v>0.06</v>
      </c>
      <c s="11" r="T1270">
        <f>IF((O1270=0),(W1270*8),((R1270/O1270)*8))</f>
        <v>84.67</v>
      </c>
      <c s="11" r="U1270">
        <f>IF((T1270=0),0,(R1270/T1270))</f>
        <v>1</v>
      </c>
      <c s="4" r="V1270"/>
      <c s="13" r="W1270">
        <v>10.5</v>
      </c>
      <c s="24" r="X1270">
        <v>0.35</v>
      </c>
    </row>
    <row r="1271">
      <c s="16" r="A1271">
        <v>40777.875</v>
      </c>
      <c s="6" r="B1271">
        <f>A1271+time(5,0,0)</f>
        <v>40778.0833333333</v>
      </c>
      <c s="19" r="C1271">
        <f>date(year(B1271),month(B1271),day(B1271))</f>
        <v>40778</v>
      </c>
      <c s="17" r="D1271">
        <f>hour(B1271)</f>
        <v>2</v>
      </c>
      <c s="28" r="E1271">
        <f>(8-G1271)-M1271</f>
        <v>8</v>
      </c>
      <c s="10" r="F1271">
        <v>8</v>
      </c>
      <c s="21" r="G1271">
        <v>0</v>
      </c>
      <c t="str" s="21" r="H1271">
        <f>concat("AESbid:",(E1271*1000))</f>
        <v>AESbid:8000</v>
      </c>
      <c t="str" s="21" r="I1271">
        <f>concat("NYISOsched:",(F1271*1000))</f>
        <v>NYISOsched:8000</v>
      </c>
      <c t="s" s="21" r="J1271">
        <v>21</v>
      </c>
      <c t="str" s="21" r="K1271">
        <f>concat("Planned:",(M1271*1000))</f>
        <v>Planned:0</v>
      </c>
      <c t="str" s="5" r="L1271">
        <f>concat("Settled:",(O1271*1000))</f>
        <v>Settled:8000</v>
      </c>
      <c s="21" r="M1271">
        <v>0</v>
      </c>
      <c s="3" r="N1271"/>
      <c s="10" r="O1271">
        <v>8</v>
      </c>
      <c s="13" r="P1271">
        <v>-0.603</v>
      </c>
      <c s="13" r="Q1271">
        <v>-17.38</v>
      </c>
      <c s="13" r="R1271">
        <v>89.32</v>
      </c>
      <c s="13" r="S1271">
        <v>0.06</v>
      </c>
      <c s="11" r="T1271">
        <f>IF((O1271=0),(W1271*8),((R1271/O1271)*8))</f>
        <v>89.32</v>
      </c>
      <c s="11" r="U1271">
        <f>IF((T1271=0),0,(R1271/T1271))</f>
        <v>1</v>
      </c>
      <c s="4" r="V1271"/>
      <c s="13" r="W1271">
        <v>8</v>
      </c>
      <c s="24" r="X1271">
        <v>0.326</v>
      </c>
    </row>
    <row r="1272">
      <c s="16" r="A1272">
        <v>40777.9166666667</v>
      </c>
      <c s="6" r="B1272">
        <f>A1272+time(5,0,0)</f>
        <v>40778.125</v>
      </c>
      <c s="19" r="C1272">
        <f>date(year(B1272),month(B1272),day(B1272))</f>
        <v>40778</v>
      </c>
      <c s="17" r="D1272">
        <f>hour(B1272)</f>
        <v>3</v>
      </c>
      <c s="28" r="E1272">
        <f>(8-G1272)-M1272</f>
        <v>8</v>
      </c>
      <c s="10" r="F1272">
        <v>8</v>
      </c>
      <c s="21" r="G1272">
        <v>0</v>
      </c>
      <c t="str" s="21" r="H1272">
        <f>concat("AESbid:",(E1272*1000))</f>
        <v>AESbid:8000</v>
      </c>
      <c t="str" s="21" r="I1272">
        <f>concat("NYISOsched:",(F1272*1000))</f>
        <v>NYISOsched:8000</v>
      </c>
      <c t="s" s="21" r="J1272">
        <v>21</v>
      </c>
      <c t="str" s="21" r="K1272">
        <f>concat("Planned:",(M1272*1000))</f>
        <v>Planned:0</v>
      </c>
      <c t="str" s="5" r="L1272">
        <f>concat("Settled:",(O1272*1000))</f>
        <v>Settled:8000</v>
      </c>
      <c s="21" r="M1272">
        <v>0</v>
      </c>
      <c s="3" r="N1272"/>
      <c s="10" r="O1272">
        <v>8</v>
      </c>
      <c s="13" r="P1272">
        <v>-0.274</v>
      </c>
      <c s="13" r="Q1272">
        <v>-6.26</v>
      </c>
      <c s="13" r="R1272">
        <v>146.89</v>
      </c>
      <c s="13" r="S1272">
        <v>0.11</v>
      </c>
      <c s="11" r="T1272">
        <f>IF((O1272=0),(W1272*8),((R1272/O1272)*8))</f>
        <v>146.89</v>
      </c>
      <c s="11" r="U1272">
        <f>IF((T1272=0),0,(R1272/T1272))</f>
        <v>1</v>
      </c>
      <c s="4" r="V1272"/>
      <c s="13" r="W1272">
        <v>8</v>
      </c>
      <c s="24" r="X1272">
        <v>0.602</v>
      </c>
    </row>
    <row r="1273">
      <c s="16" r="A1273">
        <v>40777.9583333333</v>
      </c>
      <c s="6" r="B1273">
        <f>A1273+time(5,0,0)</f>
        <v>40778.1666666667</v>
      </c>
      <c s="19" r="C1273">
        <f>date(year(B1273),month(B1273),day(B1273))</f>
        <v>40778</v>
      </c>
      <c s="17" r="D1273">
        <f>hour(B1273)</f>
        <v>4</v>
      </c>
      <c s="28" r="E1273">
        <f>(8-G1273)-M1273</f>
        <v>8</v>
      </c>
      <c s="10" r="F1273">
        <v>8</v>
      </c>
      <c s="21" r="G1273">
        <v>0</v>
      </c>
      <c t="str" s="21" r="H1273">
        <f>concat("AESbid:",(E1273*1000))</f>
        <v>AESbid:8000</v>
      </c>
      <c t="str" s="21" r="I1273">
        <f>concat("NYISOsched:",(F1273*1000))</f>
        <v>NYISOsched:8000</v>
      </c>
      <c t="s" s="21" r="J1273">
        <v>21</v>
      </c>
      <c t="str" s="21" r="K1273">
        <f>concat("Planned:",(M1273*1000))</f>
        <v>Planned:0</v>
      </c>
      <c t="str" s="5" r="L1273">
        <f>concat("Settled:",(O1273*1000))</f>
        <v>Settled:8000</v>
      </c>
      <c s="21" r="M1273">
        <v>0</v>
      </c>
      <c s="3" r="N1273"/>
      <c s="10" r="O1273">
        <v>8</v>
      </c>
      <c s="13" r="P1273">
        <v>-0.283</v>
      </c>
      <c s="13" r="Q1273">
        <v>-5.51</v>
      </c>
      <c s="13" r="R1273">
        <v>188.72</v>
      </c>
      <c s="13" r="S1273">
        <v>0.11</v>
      </c>
      <c s="11" r="T1273">
        <f>IF((O1273=0),(W1273*8),((R1273/O1273)*8))</f>
        <v>188.72</v>
      </c>
      <c s="11" r="U1273">
        <f>IF((T1273=0),0,(R1273/T1273))</f>
        <v>1</v>
      </c>
      <c s="4" r="V1273"/>
      <c s="13" r="W1273">
        <v>8</v>
      </c>
      <c s="24" r="X1273">
        <v>0.619</v>
      </c>
    </row>
    <row r="1274">
      <c s="16" r="A1274">
        <v>40778</v>
      </c>
      <c s="6" r="B1274">
        <f>A1274+time(5,0,0)</f>
        <v>40778.2083333333</v>
      </c>
      <c s="19" r="C1274">
        <f>date(year(B1274),month(B1274),day(B1274))</f>
        <v>40778</v>
      </c>
      <c s="17" r="D1274">
        <f>hour(B1274)</f>
        <v>5</v>
      </c>
      <c s="28" r="E1274">
        <f>(8-G1274)-M1274</f>
        <v>8</v>
      </c>
      <c s="10" r="F1274">
        <v>8</v>
      </c>
      <c s="21" r="G1274">
        <v>0</v>
      </c>
      <c t="str" s="21" r="H1274">
        <f>concat("AESbid:",(E1274*1000))</f>
        <v>AESbid:8000</v>
      </c>
      <c t="str" s="21" r="I1274">
        <f>concat("NYISOsched:",(F1274*1000))</f>
        <v>NYISOsched:8000</v>
      </c>
      <c t="s" s="21" r="J1274">
        <v>21</v>
      </c>
      <c t="str" s="21" r="K1274">
        <f>concat("Planned:",(M1274*1000))</f>
        <v>Planned:0</v>
      </c>
      <c t="str" s="5" r="L1274">
        <f>concat("Settled:",(O1274*1000))</f>
        <v>Settled:8000</v>
      </c>
      <c s="21" r="M1274">
        <v>0</v>
      </c>
      <c s="3" r="N1274"/>
      <c s="10" r="O1274">
        <v>8</v>
      </c>
      <c s="13" r="P1274">
        <v>-0.077</v>
      </c>
      <c s="13" r="Q1274">
        <v>-2.56</v>
      </c>
      <c s="13" r="R1274">
        <v>55</v>
      </c>
      <c s="13" r="S1274">
        <v>0.11</v>
      </c>
      <c s="11" r="T1274">
        <f>IF((O1274=0),(W1274*8),((R1274/O1274)*8))</f>
        <v>55</v>
      </c>
      <c s="11" r="U1274">
        <f>IF((T1274=0),0,(R1274/T1274))</f>
        <v>1</v>
      </c>
      <c s="4" r="V1274"/>
      <c s="13" r="W1274">
        <v>6.9</v>
      </c>
      <c s="24" r="X1274">
        <v>0.631</v>
      </c>
    </row>
    <row r="1275">
      <c s="16" r="A1275">
        <v>40778.0416666667</v>
      </c>
      <c s="6" r="B1275">
        <f>A1275+time(5,0,0)</f>
        <v>40778.25</v>
      </c>
      <c s="19" r="C1275">
        <f>date(year(B1275),month(B1275),day(B1275))</f>
        <v>40778</v>
      </c>
      <c s="17" r="D1275">
        <f>hour(B1275)</f>
        <v>6</v>
      </c>
      <c s="28" r="E1275">
        <f>(8-G1275)-M1275</f>
        <v>8</v>
      </c>
      <c s="10" r="F1275">
        <v>8</v>
      </c>
      <c s="21" r="G1275">
        <v>0</v>
      </c>
      <c t="str" s="21" r="H1275">
        <f>concat("AESbid:",(E1275*1000))</f>
        <v>AESbid:8000</v>
      </c>
      <c t="str" s="21" r="I1275">
        <f>concat("NYISOsched:",(F1275*1000))</f>
        <v>NYISOsched:8000</v>
      </c>
      <c t="s" s="21" r="J1275">
        <v>21</v>
      </c>
      <c t="str" s="21" r="K1275">
        <f>concat("Planned:",(M1275*1000))</f>
        <v>Planned:0</v>
      </c>
      <c t="str" s="5" r="L1275">
        <f>concat("Settled:",(O1275*1000))</f>
        <v>Settled:8000</v>
      </c>
      <c s="21" r="M1275">
        <v>0</v>
      </c>
      <c s="3" r="N1275"/>
      <c s="10" r="O1275">
        <v>8</v>
      </c>
      <c s="13" r="P1275">
        <v>-0.367</v>
      </c>
      <c s="13" r="Q1275">
        <v>-12.21</v>
      </c>
      <c s="13" r="R1275">
        <v>46</v>
      </c>
      <c s="13" r="S1275">
        <v>0.08</v>
      </c>
      <c s="11" r="T1275">
        <f>IF((O1275=0),(W1275*8),((R1275/O1275)*8))</f>
        <v>46</v>
      </c>
      <c s="11" r="U1275">
        <f>IF((T1275=0),0,(R1275/T1275))</f>
        <v>1</v>
      </c>
      <c s="4" r="V1275"/>
      <c s="13" r="W1275">
        <v>9.49</v>
      </c>
      <c s="24" r="X1275">
        <v>0.444</v>
      </c>
    </row>
    <row r="1276">
      <c s="16" r="A1276">
        <v>40778.0833333333</v>
      </c>
      <c s="6" r="B1276">
        <f>A1276+time(5,0,0)</f>
        <v>40778.2916666667</v>
      </c>
      <c s="19" r="C1276">
        <f>date(year(B1276),month(B1276),day(B1276))</f>
        <v>40778</v>
      </c>
      <c s="17" r="D1276">
        <f>hour(B1276)</f>
        <v>7</v>
      </c>
      <c s="28" r="E1276">
        <f>(8-G1276)-M1276</f>
        <v>8</v>
      </c>
      <c s="10" r="F1276">
        <v>8</v>
      </c>
      <c s="21" r="G1276">
        <v>0</v>
      </c>
      <c t="str" s="21" r="H1276">
        <f>concat("AESbid:",(E1276*1000))</f>
        <v>AESbid:8000</v>
      </c>
      <c t="str" s="21" r="I1276">
        <f>concat("NYISOsched:",(F1276*1000))</f>
        <v>NYISOsched:8000</v>
      </c>
      <c t="s" s="21" r="J1276">
        <v>21</v>
      </c>
      <c t="str" s="21" r="K1276">
        <f>concat("Planned:",(M1276*1000))</f>
        <v>Planned:0</v>
      </c>
      <c t="str" s="5" r="L1276">
        <f>concat("Settled:",(O1276*1000))</f>
        <v>Settled:8000</v>
      </c>
      <c s="21" r="M1276">
        <v>0</v>
      </c>
      <c s="3" r="N1276"/>
      <c s="10" r="O1276">
        <v>8</v>
      </c>
      <c s="13" r="P1276">
        <v>-0.341</v>
      </c>
      <c s="13" r="Q1276">
        <v>-7.02</v>
      </c>
      <c s="13" r="R1276">
        <v>46</v>
      </c>
      <c s="13" r="S1276">
        <v>0.09</v>
      </c>
      <c s="11" r="T1276">
        <f>IF((O1276=0),(W1276*8),((R1276/O1276)*8))</f>
        <v>46</v>
      </c>
      <c s="11" r="U1276">
        <f>IF((T1276=0),0,(R1276/T1276))</f>
        <v>1</v>
      </c>
      <c s="4" r="V1276"/>
      <c s="13" r="W1276">
        <v>8.2</v>
      </c>
      <c s="24" r="X1276">
        <v>0.528</v>
      </c>
    </row>
    <row r="1277">
      <c s="16" r="A1277">
        <v>40778.125</v>
      </c>
      <c s="6" r="B1277">
        <f>A1277+time(5,0,0)</f>
        <v>40778.3333333333</v>
      </c>
      <c s="19" r="C1277">
        <f>date(year(B1277),month(B1277),day(B1277))</f>
        <v>40778</v>
      </c>
      <c s="17" r="D1277">
        <f>hour(B1277)</f>
        <v>8</v>
      </c>
      <c s="28" r="E1277">
        <f>(8-G1277)-M1277</f>
        <v>8</v>
      </c>
      <c s="10" r="F1277">
        <v>8</v>
      </c>
      <c s="21" r="G1277">
        <v>0</v>
      </c>
      <c t="str" s="21" r="H1277">
        <f>concat("AESbid:",(E1277*1000))</f>
        <v>AESbid:8000</v>
      </c>
      <c t="str" s="21" r="I1277">
        <f>concat("NYISOsched:",(F1277*1000))</f>
        <v>NYISOsched:8000</v>
      </c>
      <c t="s" s="21" r="J1277">
        <v>21</v>
      </c>
      <c t="str" s="21" r="K1277">
        <f>concat("Planned:",(M1277*1000))</f>
        <v>Planned:0</v>
      </c>
      <c t="str" s="5" r="L1277">
        <f>concat("Settled:",(O1277*1000))</f>
        <v>Settled:8000</v>
      </c>
      <c s="21" r="M1277">
        <v>0</v>
      </c>
      <c s="3" r="N1277"/>
      <c s="10" r="O1277">
        <v>8</v>
      </c>
      <c s="13" r="P1277">
        <v>-0.468</v>
      </c>
      <c s="13" r="Q1277">
        <v>-4.36</v>
      </c>
      <c s="13" r="R1277">
        <v>63.27</v>
      </c>
      <c s="13" r="S1277">
        <v>0.05</v>
      </c>
      <c s="11" r="T1277">
        <f>IF((O1277=0),(W1277*8),((R1277/O1277)*8))</f>
        <v>63.27</v>
      </c>
      <c s="11" r="U1277">
        <f>IF((T1277=0),0,(R1277/T1277))</f>
        <v>1</v>
      </c>
      <c s="4" r="V1277"/>
      <c s="13" r="W1277">
        <v>7.26</v>
      </c>
      <c s="24" r="X1277">
        <v>0.307</v>
      </c>
    </row>
    <row r="1278">
      <c s="16" r="A1278">
        <v>40778.1666666667</v>
      </c>
      <c s="6" r="B1278">
        <f>A1278+time(5,0,0)</f>
        <v>40778.375</v>
      </c>
      <c s="19" r="C1278">
        <f>date(year(B1278),month(B1278),day(B1278))</f>
        <v>40778</v>
      </c>
      <c s="17" r="D1278">
        <f>hour(B1278)</f>
        <v>9</v>
      </c>
      <c s="28" r="E1278">
        <f>(8-G1278)-M1278</f>
        <v>8</v>
      </c>
      <c s="10" r="F1278">
        <v>8</v>
      </c>
      <c s="21" r="G1278">
        <v>0</v>
      </c>
      <c t="str" s="21" r="H1278">
        <f>concat("AESbid:",(E1278*1000))</f>
        <v>AESbid:8000</v>
      </c>
      <c t="str" s="21" r="I1278">
        <f>concat("NYISOsched:",(F1278*1000))</f>
        <v>NYISOsched:8000</v>
      </c>
      <c t="s" s="21" r="J1278">
        <v>21</v>
      </c>
      <c t="str" s="21" r="K1278">
        <f>concat("Planned:",(M1278*1000))</f>
        <v>Planned:0</v>
      </c>
      <c t="str" s="5" r="L1278">
        <f>concat("Settled:",(O1278*1000))</f>
        <v>Settled:8000</v>
      </c>
      <c s="21" r="M1278">
        <v>0</v>
      </c>
      <c s="3" r="N1278"/>
      <c s="10" r="O1278">
        <v>8</v>
      </c>
      <c s="13" r="P1278">
        <v>-0.329</v>
      </c>
      <c s="13" r="Q1278">
        <v>-1.72</v>
      </c>
      <c s="13" r="R1278">
        <v>256.71</v>
      </c>
      <c s="13" r="S1278">
        <v>0.12</v>
      </c>
      <c s="11" r="T1278">
        <f>IF((O1278=0),(W1278*8),((R1278/O1278)*8))</f>
        <v>256.71</v>
      </c>
      <c s="11" r="U1278">
        <f>IF((T1278=0),0,(R1278/T1278))</f>
        <v>1</v>
      </c>
      <c s="4" r="V1278"/>
      <c s="13" r="W1278">
        <v>11.59</v>
      </c>
      <c s="24" r="X1278">
        <v>0.71</v>
      </c>
    </row>
    <row r="1279">
      <c s="16" r="A1279">
        <v>40778.2083333333</v>
      </c>
      <c s="6" r="B1279">
        <f>A1279+time(5,0,0)</f>
        <v>40778.4166666667</v>
      </c>
      <c s="19" r="C1279">
        <f>date(year(B1279),month(B1279),day(B1279))</f>
        <v>40778</v>
      </c>
      <c s="17" r="D1279">
        <f>hour(B1279)</f>
        <v>10</v>
      </c>
      <c s="28" r="E1279">
        <f>(8-G1279)-M1279</f>
        <v>8</v>
      </c>
      <c s="10" r="F1279">
        <v>8</v>
      </c>
      <c s="21" r="G1279">
        <v>0</v>
      </c>
      <c t="str" s="21" r="H1279">
        <f>concat("AESbid:",(E1279*1000))</f>
        <v>AESbid:8000</v>
      </c>
      <c t="str" s="21" r="I1279">
        <f>concat("NYISOsched:",(F1279*1000))</f>
        <v>NYISOsched:8000</v>
      </c>
      <c t="s" s="21" r="J1279">
        <v>21</v>
      </c>
      <c t="str" s="21" r="K1279">
        <f>concat("Planned:",(M1279*1000))</f>
        <v>Planned:0</v>
      </c>
      <c t="str" s="5" r="L1279">
        <f>concat("Settled:",(O1279*1000))</f>
        <v>Settled:8000</v>
      </c>
      <c s="21" r="M1279">
        <v>0</v>
      </c>
      <c s="3" r="N1279"/>
      <c s="10" r="O1279">
        <v>8</v>
      </c>
      <c s="13" r="P1279">
        <v>-0.396</v>
      </c>
      <c s="13" r="Q1279">
        <v>-10.06</v>
      </c>
      <c s="13" r="R1279">
        <v>133.95</v>
      </c>
      <c s="13" r="S1279">
        <v>0.12</v>
      </c>
      <c s="11" r="T1279">
        <f>IF((O1279=0),(W1279*8),((R1279/O1279)*8))</f>
        <v>133.95</v>
      </c>
      <c s="11" r="U1279">
        <f>IF((T1279=0),0,(R1279/T1279))</f>
        <v>1</v>
      </c>
      <c s="4" r="V1279"/>
      <c s="13" r="W1279">
        <v>13.44</v>
      </c>
      <c s="24" r="X1279">
        <v>0.715</v>
      </c>
    </row>
    <row r="1280">
      <c s="16" r="A1280">
        <v>40778.25</v>
      </c>
      <c s="6" r="B1280">
        <f>A1280+time(5,0,0)</f>
        <v>40778.4583333333</v>
      </c>
      <c s="19" r="C1280">
        <f>date(year(B1280),month(B1280),day(B1280))</f>
        <v>40778</v>
      </c>
      <c s="17" r="D1280">
        <f>hour(B1280)</f>
        <v>11</v>
      </c>
      <c s="28" r="E1280">
        <f>(8-G1280)-M1280</f>
        <v>8</v>
      </c>
      <c s="10" r="F1280">
        <v>8</v>
      </c>
      <c s="21" r="G1280">
        <v>0</v>
      </c>
      <c t="str" s="21" r="H1280">
        <f>concat("AESbid:",(E1280*1000))</f>
        <v>AESbid:8000</v>
      </c>
      <c t="str" s="21" r="I1280">
        <f>concat("NYISOsched:",(F1280*1000))</f>
        <v>NYISOsched:8000</v>
      </c>
      <c t="s" s="21" r="J1280">
        <v>21</v>
      </c>
      <c t="str" s="21" r="K1280">
        <f>concat("Planned:",(M1280*1000))</f>
        <v>Planned:0</v>
      </c>
      <c t="str" s="5" r="L1280">
        <f>concat("Settled:",(O1280*1000))</f>
        <v>Settled:8000</v>
      </c>
      <c s="21" r="M1280">
        <v>0</v>
      </c>
      <c s="3" r="N1280"/>
      <c s="10" r="O1280">
        <v>8</v>
      </c>
      <c s="13" r="P1280">
        <v>-0.091</v>
      </c>
      <c s="13" r="Q1280">
        <v>-2.9</v>
      </c>
      <c s="13" r="R1280">
        <v>109.45</v>
      </c>
      <c s="13" r="S1280">
        <v>0.1</v>
      </c>
      <c s="11" r="T1280">
        <f>IF((O1280=0),(W1280*8),((R1280/O1280)*8))</f>
        <v>109.45</v>
      </c>
      <c s="11" r="U1280">
        <f>IF((T1280=0),0,(R1280/T1280))</f>
        <v>1</v>
      </c>
      <c s="4" r="V1280"/>
      <c s="13" r="W1280">
        <v>10.57</v>
      </c>
      <c s="24" r="X1280">
        <v>0.571</v>
      </c>
    </row>
    <row r="1281">
      <c s="16" r="A1281">
        <v>40778.2916666667</v>
      </c>
      <c s="6" r="B1281">
        <f>A1281+time(5,0,0)</f>
        <v>40778.5</v>
      </c>
      <c s="19" r="C1281">
        <f>date(year(B1281),month(B1281),day(B1281))</f>
        <v>40778</v>
      </c>
      <c s="17" r="D1281">
        <f>hour(B1281)</f>
        <v>12</v>
      </c>
      <c s="28" r="E1281">
        <f>(8-G1281)-M1281</f>
        <v>8</v>
      </c>
      <c s="10" r="F1281">
        <v>8</v>
      </c>
      <c s="21" r="G1281">
        <v>0</v>
      </c>
      <c t="str" s="21" r="H1281">
        <f>concat("AESbid:",(E1281*1000))</f>
        <v>AESbid:8000</v>
      </c>
      <c t="str" s="21" r="I1281">
        <f>concat("NYISOsched:",(F1281*1000))</f>
        <v>NYISOsched:8000</v>
      </c>
      <c t="s" s="21" r="J1281">
        <v>21</v>
      </c>
      <c t="str" s="21" r="K1281">
        <f>concat("Planned:",(M1281*1000))</f>
        <v>Planned:0</v>
      </c>
      <c t="str" s="5" r="L1281">
        <f>concat("Settled:",(O1281*1000))</f>
        <v>Settled:8000</v>
      </c>
      <c s="21" r="M1281">
        <v>0</v>
      </c>
      <c s="3" r="N1281"/>
      <c s="10" r="O1281">
        <v>8</v>
      </c>
      <c s="13" r="P1281">
        <v>-0.264</v>
      </c>
      <c s="13" r="Q1281">
        <v>-6.42</v>
      </c>
      <c s="13" r="R1281">
        <v>136.2</v>
      </c>
      <c s="13" r="S1281">
        <v>0.1</v>
      </c>
      <c s="11" r="T1281">
        <f>IF((O1281=0),(W1281*8),((R1281/O1281)*8))</f>
        <v>136.2</v>
      </c>
      <c s="11" r="U1281">
        <f>IF((T1281=0),0,(R1281/T1281))</f>
        <v>1</v>
      </c>
      <c s="4" r="V1281"/>
      <c s="13" r="W1281">
        <v>8.58</v>
      </c>
      <c s="24" r="X1281">
        <v>0.583</v>
      </c>
    </row>
    <row r="1282">
      <c s="16" r="A1282">
        <v>40778.3333333333</v>
      </c>
      <c s="6" r="B1282">
        <f>A1282+time(5,0,0)</f>
        <v>40778.5416666667</v>
      </c>
      <c s="19" r="C1282">
        <f>date(year(B1282),month(B1282),day(B1282))</f>
        <v>40778</v>
      </c>
      <c s="17" r="D1282">
        <f>hour(B1282)</f>
        <v>13</v>
      </c>
      <c s="28" r="E1282">
        <f>(8-G1282)-M1282</f>
        <v>8</v>
      </c>
      <c s="10" r="F1282">
        <v>8</v>
      </c>
      <c s="21" r="G1282">
        <v>0</v>
      </c>
      <c t="str" s="21" r="H1282">
        <f>concat("AESbid:",(E1282*1000))</f>
        <v>AESbid:8000</v>
      </c>
      <c t="str" s="21" r="I1282">
        <f>concat("NYISOsched:",(F1282*1000))</f>
        <v>NYISOsched:8000</v>
      </c>
      <c t="s" s="21" r="J1282">
        <v>21</v>
      </c>
      <c t="str" s="21" r="K1282">
        <f>concat("Planned:",(M1282*1000))</f>
        <v>Planned:0</v>
      </c>
      <c t="str" s="5" r="L1282">
        <f>concat("Settled:",(O1282*1000))</f>
        <v>Settled:8000</v>
      </c>
      <c s="21" r="M1282">
        <v>0</v>
      </c>
      <c s="3" r="N1282"/>
      <c s="10" r="O1282">
        <v>8</v>
      </c>
      <c s="13" r="P1282">
        <v>-0.132</v>
      </c>
      <c s="13" r="Q1282">
        <v>-3.96</v>
      </c>
      <c s="13" r="R1282">
        <v>132.69</v>
      </c>
      <c s="13" r="S1282">
        <v>0.09</v>
      </c>
      <c s="11" r="T1282">
        <f>IF((O1282=0),(W1282*8),((R1282/O1282)*8))</f>
        <v>132.69</v>
      </c>
      <c s="11" r="U1282">
        <f>IF((T1282=0),0,(R1282/T1282))</f>
        <v>1</v>
      </c>
      <c s="4" r="V1282"/>
      <c s="13" r="W1282">
        <v>9</v>
      </c>
      <c s="24" r="X1282">
        <v>0.494</v>
      </c>
    </row>
    <row r="1283">
      <c s="16" r="A1283">
        <v>40778.375</v>
      </c>
      <c s="6" r="B1283">
        <f>A1283+time(5,0,0)</f>
        <v>40778.5833333333</v>
      </c>
      <c s="19" r="C1283">
        <f>date(year(B1283),month(B1283),day(B1283))</f>
        <v>40778</v>
      </c>
      <c s="17" r="D1283">
        <f>hour(B1283)</f>
        <v>14</v>
      </c>
      <c s="28" r="E1283">
        <f>(8-G1283)-M1283</f>
        <v>8</v>
      </c>
      <c s="10" r="F1283">
        <v>8</v>
      </c>
      <c s="21" r="G1283">
        <v>0</v>
      </c>
      <c t="str" s="21" r="H1283">
        <f>concat("AESbid:",(E1283*1000))</f>
        <v>AESbid:8000</v>
      </c>
      <c t="str" s="21" r="I1283">
        <f>concat("NYISOsched:",(F1283*1000))</f>
        <v>NYISOsched:8000</v>
      </c>
      <c t="s" s="21" r="J1283">
        <v>21</v>
      </c>
      <c t="str" s="21" r="K1283">
        <f>concat("Planned:",(M1283*1000))</f>
        <v>Planned:0</v>
      </c>
      <c t="str" s="5" r="L1283">
        <f>concat("Settled:",(O1283*1000))</f>
        <v>Settled:8000</v>
      </c>
      <c s="21" r="M1283">
        <v>0</v>
      </c>
      <c s="3" r="N1283"/>
      <c s="10" r="O1283">
        <v>8</v>
      </c>
      <c s="13" r="P1283">
        <v>-0.754</v>
      </c>
      <c s="13" r="Q1283">
        <v>-24.32</v>
      </c>
      <c s="13" r="R1283">
        <v>113.27</v>
      </c>
      <c s="13" r="S1283">
        <v>0.04</v>
      </c>
      <c s="11" r="T1283">
        <f>IF((O1283=0),(W1283*8),((R1283/O1283)*8))</f>
        <v>113.27</v>
      </c>
      <c s="11" r="U1283">
        <f>IF((T1283=0),0,(R1283/T1283))</f>
        <v>1</v>
      </c>
      <c s="4" r="V1283"/>
      <c s="13" r="W1283">
        <v>6</v>
      </c>
      <c s="24" r="X1283">
        <v>0.228</v>
      </c>
    </row>
    <row r="1284">
      <c s="16" r="A1284">
        <v>40778.4166666667</v>
      </c>
      <c s="6" r="B1284">
        <f>A1284+time(5,0,0)</f>
        <v>40778.625</v>
      </c>
      <c s="19" r="C1284">
        <f>date(year(B1284),month(B1284),day(B1284))</f>
        <v>40778</v>
      </c>
      <c s="17" r="D1284">
        <f>hour(B1284)</f>
        <v>15</v>
      </c>
      <c s="28" r="E1284">
        <f>(8-G1284)-M1284</f>
        <v>8</v>
      </c>
      <c s="10" r="F1284">
        <v>8</v>
      </c>
      <c s="21" r="G1284">
        <v>0</v>
      </c>
      <c t="str" s="21" r="H1284">
        <f>concat("AESbid:",(E1284*1000))</f>
        <v>AESbid:8000</v>
      </c>
      <c t="str" s="21" r="I1284">
        <f>concat("NYISOsched:",(F1284*1000))</f>
        <v>NYISOsched:8000</v>
      </c>
      <c t="s" s="21" r="J1284">
        <v>21</v>
      </c>
      <c t="str" s="21" r="K1284">
        <f>concat("Planned:",(M1284*1000))</f>
        <v>Planned:0</v>
      </c>
      <c t="str" s="5" r="L1284">
        <f>concat("Settled:",(O1284*1000))</f>
        <v>Settled:8000</v>
      </c>
      <c s="21" r="M1284">
        <v>0</v>
      </c>
      <c s="3" r="N1284"/>
      <c s="10" r="O1284">
        <v>8</v>
      </c>
      <c s="13" r="P1284">
        <v>0.165</v>
      </c>
      <c s="13" r="Q1284">
        <v>5.63</v>
      </c>
      <c s="13" r="R1284">
        <v>90.33</v>
      </c>
      <c s="13" r="S1284">
        <v>0.13</v>
      </c>
      <c s="11" r="T1284">
        <f>IF((O1284=0),(W1284*8),((R1284/O1284)*8))</f>
        <v>90.33</v>
      </c>
      <c s="11" r="U1284">
        <f>IF((T1284=0),0,(R1284/T1284))</f>
        <v>1</v>
      </c>
      <c s="4" r="V1284"/>
      <c s="13" r="W1284">
        <v>10.5</v>
      </c>
      <c s="24" r="X1284">
        <v>0.722</v>
      </c>
    </row>
    <row r="1285">
      <c s="16" r="A1285">
        <v>40778.4583333333</v>
      </c>
      <c s="6" r="B1285">
        <f>A1285+time(5,0,0)</f>
        <v>40778.6666666667</v>
      </c>
      <c s="19" r="C1285">
        <f>date(year(B1285),month(B1285),day(B1285))</f>
        <v>40778</v>
      </c>
      <c s="17" r="D1285">
        <f>hour(B1285)</f>
        <v>16</v>
      </c>
      <c s="28" r="E1285">
        <f>(8-G1285)-M1285</f>
        <v>8</v>
      </c>
      <c s="10" r="F1285">
        <v>8</v>
      </c>
      <c s="21" r="G1285">
        <v>0</v>
      </c>
      <c t="str" s="21" r="H1285">
        <f>concat("AESbid:",(E1285*1000))</f>
        <v>AESbid:8000</v>
      </c>
      <c t="str" s="21" r="I1285">
        <f>concat("NYISOsched:",(F1285*1000))</f>
        <v>NYISOsched:8000</v>
      </c>
      <c t="s" s="21" r="J1285">
        <v>21</v>
      </c>
      <c t="str" s="21" r="K1285">
        <f>concat("Planned:",(M1285*1000))</f>
        <v>Planned:0</v>
      </c>
      <c t="str" s="5" r="L1285">
        <f>concat("Settled:",(O1285*1000))</f>
        <v>Settled:8000</v>
      </c>
      <c s="21" r="M1285">
        <v>0</v>
      </c>
      <c s="3" r="N1285"/>
      <c s="10" r="O1285">
        <v>8</v>
      </c>
      <c s="13" r="P1285">
        <v>-0.322</v>
      </c>
      <c s="13" r="Q1285">
        <v>-11.54</v>
      </c>
      <c s="13" r="R1285">
        <v>95.72</v>
      </c>
      <c s="13" r="S1285">
        <v>0.09</v>
      </c>
      <c s="11" r="T1285">
        <f>IF((O1285=0),(W1285*8),((R1285/O1285)*8))</f>
        <v>95.72</v>
      </c>
      <c s="11" r="U1285">
        <f>IF((T1285=0),0,(R1285/T1285))</f>
        <v>1</v>
      </c>
      <c s="4" r="V1285"/>
      <c s="13" r="W1285">
        <v>10.5</v>
      </c>
      <c s="24" r="X1285">
        <v>0.523</v>
      </c>
    </row>
    <row r="1286">
      <c s="16" r="A1286">
        <v>40778.5</v>
      </c>
      <c s="6" r="B1286">
        <f>A1286+time(5,0,0)</f>
        <v>40778.7083333333</v>
      </c>
      <c s="19" r="C1286">
        <f>date(year(B1286),month(B1286),day(B1286))</f>
        <v>40778</v>
      </c>
      <c s="17" r="D1286">
        <f>hour(B1286)</f>
        <v>17</v>
      </c>
      <c s="28" r="E1286">
        <f>(8-G1286)-M1286</f>
        <v>8</v>
      </c>
      <c s="10" r="F1286">
        <v>8</v>
      </c>
      <c s="21" r="G1286">
        <v>0</v>
      </c>
      <c t="str" s="21" r="H1286">
        <f>concat("AESbid:",(E1286*1000))</f>
        <v>AESbid:8000</v>
      </c>
      <c t="str" s="21" r="I1286">
        <f>concat("NYISOsched:",(F1286*1000))</f>
        <v>NYISOsched:8000</v>
      </c>
      <c t="s" s="21" r="J1286">
        <v>21</v>
      </c>
      <c t="str" s="21" r="K1286">
        <f>concat("Planned:",(M1286*1000))</f>
        <v>Planned:0</v>
      </c>
      <c t="str" s="5" r="L1286">
        <f>concat("Settled:",(O1286*1000))</f>
        <v>Settled:8000</v>
      </c>
      <c s="21" r="M1286">
        <v>0</v>
      </c>
      <c s="3" r="N1286"/>
      <c s="10" r="O1286">
        <v>8</v>
      </c>
      <c s="13" r="P1286">
        <v>-0.144</v>
      </c>
      <c s="13" r="Q1286">
        <v>-5.05</v>
      </c>
      <c s="13" r="R1286">
        <v>84</v>
      </c>
      <c s="13" r="S1286">
        <v>0.06</v>
      </c>
      <c s="11" r="T1286">
        <f>IF((O1286=0),(W1286*8),((R1286/O1286)*8))</f>
        <v>84</v>
      </c>
      <c s="11" r="U1286">
        <f>IF((T1286=0),0,(R1286/T1286))</f>
        <v>1</v>
      </c>
      <c s="4" r="V1286"/>
      <c s="13" r="W1286">
        <v>10.5</v>
      </c>
      <c s="24" r="X1286">
        <v>0.362</v>
      </c>
    </row>
    <row r="1287">
      <c s="16" r="A1287">
        <v>40778.5416666667</v>
      </c>
      <c s="6" r="B1287">
        <f>A1287+time(5,0,0)</f>
        <v>40778.75</v>
      </c>
      <c s="19" r="C1287">
        <f>date(year(B1287),month(B1287),day(B1287))</f>
        <v>40778</v>
      </c>
      <c s="17" r="D1287">
        <f>hour(B1287)</f>
        <v>18</v>
      </c>
      <c s="28" r="E1287">
        <f>(8-G1287)-M1287</f>
        <v>8</v>
      </c>
      <c s="10" r="F1287">
        <v>8</v>
      </c>
      <c s="21" r="G1287">
        <v>0</v>
      </c>
      <c t="str" s="21" r="H1287">
        <f>concat("AESbid:",(E1287*1000))</f>
        <v>AESbid:8000</v>
      </c>
      <c t="str" s="21" r="I1287">
        <f>concat("NYISOsched:",(F1287*1000))</f>
        <v>NYISOsched:8000</v>
      </c>
      <c t="s" s="21" r="J1287">
        <v>21</v>
      </c>
      <c t="str" s="21" r="K1287">
        <f>concat("Planned:",(M1287*1000))</f>
        <v>Planned:0</v>
      </c>
      <c t="str" s="5" r="L1287">
        <f>concat("Settled:",(O1287*1000))</f>
        <v>Settled:6344.400000000001</v>
      </c>
      <c s="21" r="M1287">
        <v>0</v>
      </c>
      <c s="3" r="N1287"/>
      <c s="10" r="O1287">
        <v>6.3444</v>
      </c>
      <c s="13" r="P1287">
        <v>-0.183</v>
      </c>
      <c s="13" r="Q1287">
        <v>-6.97</v>
      </c>
      <c s="13" r="R1287">
        <v>66.62</v>
      </c>
      <c s="13" r="S1287">
        <v>0.09</v>
      </c>
      <c s="11" r="T1287">
        <f>IF((O1287=0),(W1287*8),((R1287/O1287)*8))</f>
        <v>84.0047916272618</v>
      </c>
      <c s="11" r="U1287">
        <f>IF((T1287=0),0,(R1287/T1287))</f>
        <v>0.79305</v>
      </c>
      <c s="4" r="V1287"/>
      <c s="13" r="W1287">
        <v>10.94</v>
      </c>
      <c s="24" r="X1287">
        <v>0.518</v>
      </c>
    </row>
    <row r="1288">
      <c s="16" r="A1288">
        <v>40778.5833333333</v>
      </c>
      <c s="6" r="B1288">
        <f>A1288+time(5,0,0)</f>
        <v>40778.7916666667</v>
      </c>
      <c s="19" r="C1288">
        <f>date(year(B1288),month(B1288),day(B1288))</f>
        <v>40778</v>
      </c>
      <c s="17" r="D1288">
        <f>hour(B1288)</f>
        <v>19</v>
      </c>
      <c s="28" r="E1288">
        <f>(8-G1288)-M1288</f>
        <v>8</v>
      </c>
      <c s="10" r="F1288">
        <v>8</v>
      </c>
      <c s="21" r="G1288">
        <v>0</v>
      </c>
      <c t="str" s="21" r="H1288">
        <f>concat("AESbid:",(E1288*1000))</f>
        <v>AESbid:8000</v>
      </c>
      <c t="str" s="21" r="I1288">
        <f>concat("NYISOsched:",(F1288*1000))</f>
        <v>NYISOsched:8000</v>
      </c>
      <c t="s" s="21" r="J1288">
        <v>21</v>
      </c>
      <c t="str" s="21" r="K1288">
        <f>concat("Planned:",(M1288*1000))</f>
        <v>Planned:0</v>
      </c>
      <c t="str" s="5" r="L1288">
        <f>concat("Settled:",(O1288*1000))</f>
        <v>Settled:7266.7</v>
      </c>
      <c s="21" r="M1288">
        <v>0</v>
      </c>
      <c s="3" r="N1288"/>
      <c s="10" r="O1288">
        <v>7.2667</v>
      </c>
      <c s="13" r="P1288">
        <v>-0.41</v>
      </c>
      <c s="13" r="Q1288">
        <v>-15.21</v>
      </c>
      <c s="13" r="R1288">
        <v>75.06</v>
      </c>
      <c s="13" r="S1288">
        <v>0.13</v>
      </c>
      <c s="11" r="T1288">
        <f>IF((O1288=0),(W1288*8),((R1288/O1288)*8))</f>
        <v>82.6344833280581</v>
      </c>
      <c s="11" r="U1288">
        <f>IF((T1288=0),0,(R1288/T1288))</f>
        <v>0.9083375</v>
      </c>
      <c s="4" r="V1288"/>
      <c s="13" r="W1288">
        <v>13.76</v>
      </c>
      <c s="24" r="X1288">
        <v>0.742</v>
      </c>
    </row>
    <row r="1289">
      <c s="16" r="A1289">
        <v>40778.625</v>
      </c>
      <c s="6" r="B1289">
        <f>A1289+time(5,0,0)</f>
        <v>40778.8333333333</v>
      </c>
      <c s="19" r="C1289">
        <f>date(year(B1289),month(B1289),day(B1289))</f>
        <v>40778</v>
      </c>
      <c s="17" r="D1289">
        <f>hour(B1289)</f>
        <v>20</v>
      </c>
      <c s="28" r="E1289">
        <f>(8-G1289)-M1289</f>
        <v>8</v>
      </c>
      <c s="10" r="F1289">
        <v>8</v>
      </c>
      <c s="21" r="G1289">
        <v>0</v>
      </c>
      <c t="str" s="21" r="H1289">
        <f>concat("AESbid:",(E1289*1000))</f>
        <v>AESbid:8000</v>
      </c>
      <c t="str" s="21" r="I1289">
        <f>concat("NYISOsched:",(F1289*1000))</f>
        <v>NYISOsched:8000</v>
      </c>
      <c t="s" s="21" r="J1289">
        <v>21</v>
      </c>
      <c t="str" s="21" r="K1289">
        <f>concat("Planned:",(M1289*1000))</f>
        <v>Planned:0</v>
      </c>
      <c t="str" s="5" r="L1289">
        <f>concat("Settled:",(O1289*1000))</f>
        <v>Settled:8000</v>
      </c>
      <c s="21" r="M1289">
        <v>0</v>
      </c>
      <c s="3" r="N1289"/>
      <c s="10" r="O1289">
        <v>8</v>
      </c>
      <c s="13" r="P1289">
        <v>-0.324</v>
      </c>
      <c s="13" r="Q1289">
        <v>-12.72</v>
      </c>
      <c s="13" r="R1289">
        <v>84</v>
      </c>
      <c s="13" r="S1289">
        <v>0.1</v>
      </c>
      <c s="11" r="T1289">
        <f>IF((O1289=0),(W1289*8),((R1289/O1289)*8))</f>
        <v>84</v>
      </c>
      <c s="11" r="U1289">
        <f>IF((T1289=0),0,(R1289/T1289))</f>
        <v>1</v>
      </c>
      <c s="4" r="V1289"/>
      <c s="13" r="W1289">
        <v>13.75</v>
      </c>
      <c s="24" r="X1289">
        <v>0.564</v>
      </c>
    </row>
    <row r="1290">
      <c s="16" r="A1290">
        <v>40778.6666666667</v>
      </c>
      <c s="6" r="B1290">
        <f>A1290+time(5,0,0)</f>
        <v>40778.875</v>
      </c>
      <c s="19" r="C1290">
        <f>date(year(B1290),month(B1290),day(B1290))</f>
        <v>40778</v>
      </c>
      <c s="17" r="D1290">
        <f>hour(B1290)</f>
        <v>21</v>
      </c>
      <c s="28" r="E1290">
        <f>(8-G1290)-M1290</f>
        <v>8</v>
      </c>
      <c s="10" r="F1290">
        <v>8</v>
      </c>
      <c s="21" r="G1290">
        <v>0</v>
      </c>
      <c t="str" s="21" r="H1290">
        <f>concat("AESbid:",(E1290*1000))</f>
        <v>AESbid:8000</v>
      </c>
      <c t="str" s="21" r="I1290">
        <f>concat("NYISOsched:",(F1290*1000))</f>
        <v>NYISOsched:8000</v>
      </c>
      <c t="s" s="21" r="J1290">
        <v>21</v>
      </c>
      <c t="str" s="21" r="K1290">
        <f>concat("Planned:",(M1290*1000))</f>
        <v>Planned:0</v>
      </c>
      <c t="str" s="5" r="L1290">
        <f>concat("Settled:",(O1290*1000))</f>
        <v>Settled:8000</v>
      </c>
      <c s="21" r="M1290">
        <v>0</v>
      </c>
      <c s="3" r="N1290"/>
      <c s="10" r="O1290">
        <v>8</v>
      </c>
      <c s="13" r="P1290">
        <v>-0.25</v>
      </c>
      <c s="13" r="Q1290">
        <v>-10.04</v>
      </c>
      <c s="13" r="R1290">
        <v>84</v>
      </c>
      <c s="13" r="S1290">
        <v>0.12</v>
      </c>
      <c s="11" r="T1290">
        <f>IF((O1290=0),(W1290*8),((R1290/O1290)*8))</f>
        <v>84</v>
      </c>
      <c s="11" r="U1290">
        <f>IF((T1290=0),0,(R1290/T1290))</f>
        <v>1</v>
      </c>
      <c s="4" r="V1290"/>
      <c s="13" r="W1290">
        <v>24.94</v>
      </c>
      <c s="24" r="X1290">
        <v>0.715</v>
      </c>
    </row>
    <row r="1291">
      <c s="16" r="A1291">
        <v>40778.7083333333</v>
      </c>
      <c s="6" r="B1291">
        <f>A1291+time(5,0,0)</f>
        <v>40778.9166666667</v>
      </c>
      <c s="19" r="C1291">
        <f>date(year(B1291),month(B1291),day(B1291))</f>
        <v>40778</v>
      </c>
      <c s="17" r="D1291">
        <f>hour(B1291)</f>
        <v>22</v>
      </c>
      <c s="28" r="E1291">
        <f>(8-G1291)-M1291</f>
        <v>8</v>
      </c>
      <c s="10" r="F1291">
        <v>8</v>
      </c>
      <c s="21" r="G1291">
        <v>0</v>
      </c>
      <c t="str" s="21" r="H1291">
        <f>concat("AESbid:",(E1291*1000))</f>
        <v>AESbid:8000</v>
      </c>
      <c t="str" s="21" r="I1291">
        <f>concat("NYISOsched:",(F1291*1000))</f>
        <v>NYISOsched:8000</v>
      </c>
      <c t="s" s="21" r="J1291">
        <v>21</v>
      </c>
      <c t="str" s="21" r="K1291">
        <f>concat("Planned:",(M1291*1000))</f>
        <v>Planned:0</v>
      </c>
      <c t="str" s="5" r="L1291">
        <f>concat("Settled:",(O1291*1000))</f>
        <v>Settled:8000</v>
      </c>
      <c s="21" r="M1291">
        <v>0</v>
      </c>
      <c s="3" r="N1291"/>
      <c s="10" r="O1291">
        <v>8</v>
      </c>
      <c s="13" r="P1291">
        <v>-1.044</v>
      </c>
      <c s="13" r="Q1291">
        <v>-41.94</v>
      </c>
      <c s="13" r="R1291">
        <v>84</v>
      </c>
      <c s="13" r="S1291">
        <v>0.05</v>
      </c>
      <c s="11" r="T1291">
        <f>IF((O1291=0),(W1291*8),((R1291/O1291)*8))</f>
        <v>84</v>
      </c>
      <c s="11" r="U1291">
        <f>IF((T1291=0),0,(R1291/T1291))</f>
        <v>1</v>
      </c>
      <c s="4" r="V1291"/>
      <c s="13" r="W1291">
        <v>11.14</v>
      </c>
      <c s="24" r="X1291">
        <v>0.305</v>
      </c>
    </row>
    <row r="1292">
      <c s="16" r="A1292">
        <v>40778.75</v>
      </c>
      <c s="6" r="B1292">
        <f>A1292+time(5,0,0)</f>
        <v>40778.9583333333</v>
      </c>
      <c s="19" r="C1292">
        <f>date(year(B1292),month(B1292),day(B1292))</f>
        <v>40778</v>
      </c>
      <c s="17" r="D1292">
        <f>hour(B1292)</f>
        <v>23</v>
      </c>
      <c s="28" r="E1292">
        <f>(8-G1292)-M1292</f>
        <v>8</v>
      </c>
      <c s="10" r="F1292">
        <v>8</v>
      </c>
      <c s="21" r="G1292">
        <v>0</v>
      </c>
      <c t="str" s="21" r="H1292">
        <f>concat("AESbid:",(E1292*1000))</f>
        <v>AESbid:8000</v>
      </c>
      <c t="str" s="21" r="I1292">
        <f>concat("NYISOsched:",(F1292*1000))</f>
        <v>NYISOsched:8000</v>
      </c>
      <c t="s" s="21" r="J1292">
        <v>21</v>
      </c>
      <c t="str" s="21" r="K1292">
        <f>concat("Planned:",(M1292*1000))</f>
        <v>Planned:0</v>
      </c>
      <c t="str" s="5" r="L1292">
        <f>concat("Settled:",(O1292*1000))</f>
        <v>Settled:8000</v>
      </c>
      <c s="21" r="M1292">
        <v>0</v>
      </c>
      <c s="3" r="N1292"/>
      <c s="10" r="O1292">
        <v>8</v>
      </c>
      <c s="13" r="P1292">
        <v>-0.312</v>
      </c>
      <c s="13" r="Q1292">
        <v>-10.97</v>
      </c>
      <c s="13" r="R1292">
        <v>84</v>
      </c>
      <c s="13" r="S1292">
        <v>0</v>
      </c>
      <c s="11" r="T1292">
        <f>IF((O1292=0),(W1292*8),((R1292/O1292)*8))</f>
        <v>84</v>
      </c>
      <c s="11" r="U1292">
        <f>IF((T1292=0),0,(R1292/T1292))</f>
        <v>1</v>
      </c>
      <c s="4" r="V1292"/>
      <c s="13" r="W1292">
        <v>10.5</v>
      </c>
      <c s="24" r="X1292">
        <v>0</v>
      </c>
    </row>
    <row r="1293">
      <c s="16" r="A1293">
        <v>40778.7916666667</v>
      </c>
      <c s="19" r="B1293">
        <f>A1293+time(5,0,0)</f>
        <v>40779</v>
      </c>
      <c s="19" r="C1293">
        <f>date(year(B1293),month(B1293),day(B1293))</f>
        <v>40779</v>
      </c>
      <c s="17" r="D1293">
        <f>hour(B1293)</f>
        <v>0</v>
      </c>
      <c s="28" r="E1293">
        <f>(8-G1293)-M1293</f>
        <v>8</v>
      </c>
      <c s="10" r="F1293">
        <v>8</v>
      </c>
      <c s="21" r="G1293">
        <v>0</v>
      </c>
      <c t="str" s="21" r="H1293">
        <f>concat("AESbid:",(E1293*1000))</f>
        <v>AESbid:8000</v>
      </c>
      <c t="str" s="21" r="I1293">
        <f>concat("NYISOsched:",(F1293*1000))</f>
        <v>NYISOsched:8000</v>
      </c>
      <c t="s" s="21" r="J1293">
        <v>21</v>
      </c>
      <c t="str" s="21" r="K1293">
        <f>concat("Planned:",(M1293*1000))</f>
        <v>Planned:0</v>
      </c>
      <c t="str" s="5" r="L1293">
        <f>concat("Settled:",(O1293*1000))</f>
        <v>Settled:8000</v>
      </c>
      <c s="21" r="M1293">
        <v>0</v>
      </c>
      <c s="3" r="N1293"/>
      <c s="10" r="O1293">
        <v>8</v>
      </c>
      <c s="13" r="P1293">
        <v>0.343</v>
      </c>
      <c s="13" r="Q1293">
        <v>11.55</v>
      </c>
      <c s="13" r="R1293">
        <v>84</v>
      </c>
      <c s="13" r="S1293">
        <v>0.12</v>
      </c>
      <c s="11" r="T1293">
        <f>IF((O1293=0),(W1293*8),((R1293/O1293)*8))</f>
        <v>84</v>
      </c>
      <c s="11" r="U1293">
        <f>IF((T1293=0),0,(R1293/T1293))</f>
        <v>1</v>
      </c>
      <c s="4" r="V1293"/>
      <c s="13" r="W1293">
        <v>10.5</v>
      </c>
      <c s="24" r="X1293">
        <v>0.665</v>
      </c>
    </row>
    <row r="1294">
      <c s="16" r="A1294">
        <v>40778.8333333333</v>
      </c>
      <c s="6" r="B1294">
        <f>A1294+time(5,0,0)</f>
        <v>40779.0416666667</v>
      </c>
      <c s="19" r="C1294">
        <f>date(year(B1294),month(B1294),day(B1294))</f>
        <v>40779</v>
      </c>
      <c s="17" r="D1294">
        <f>hour(B1294)</f>
        <v>1</v>
      </c>
      <c s="28" r="E1294">
        <f>(8-G1294)-M1294</f>
        <v>8</v>
      </c>
      <c s="10" r="F1294">
        <v>8</v>
      </c>
      <c s="21" r="G1294">
        <v>0</v>
      </c>
      <c t="str" s="21" r="H1294">
        <f>concat("AESbid:",(E1294*1000))</f>
        <v>AESbid:8000</v>
      </c>
      <c t="str" s="21" r="I1294">
        <f>concat("NYISOsched:",(F1294*1000))</f>
        <v>NYISOsched:8000</v>
      </c>
      <c t="s" s="21" r="J1294">
        <v>21</v>
      </c>
      <c t="str" s="21" r="K1294">
        <f>concat("Planned:",(M1294*1000))</f>
        <v>Planned:0</v>
      </c>
      <c t="str" s="5" r="L1294">
        <f>concat("Settled:",(O1294*1000))</f>
        <v>Settled:8000</v>
      </c>
      <c s="21" r="M1294">
        <v>0</v>
      </c>
      <c s="3" r="N1294"/>
      <c s="10" r="O1294">
        <v>8</v>
      </c>
      <c s="13" r="P1294">
        <v>-0.461</v>
      </c>
      <c s="13" r="Q1294">
        <v>-15.71</v>
      </c>
      <c s="13" r="R1294">
        <v>82.33</v>
      </c>
      <c s="13" r="S1294">
        <v>0.1</v>
      </c>
      <c s="11" r="T1294">
        <f>IF((O1294=0),(W1294*8),((R1294/O1294)*8))</f>
        <v>82.33</v>
      </c>
      <c s="11" r="U1294">
        <f>IF((T1294=0),0,(R1294/T1294))</f>
        <v>1</v>
      </c>
      <c s="4" r="V1294"/>
      <c s="13" r="W1294">
        <v>10.5</v>
      </c>
      <c s="24" r="X1294">
        <v>0.547</v>
      </c>
    </row>
    <row r="1295">
      <c s="16" r="A1295">
        <v>40778.875</v>
      </c>
      <c s="6" r="B1295">
        <f>A1295+time(5,0,0)</f>
        <v>40779.0833333333</v>
      </c>
      <c s="19" r="C1295">
        <f>date(year(B1295),month(B1295),day(B1295))</f>
        <v>40779</v>
      </c>
      <c s="17" r="D1295">
        <f>hour(B1295)</f>
        <v>2</v>
      </c>
      <c s="28" r="E1295">
        <f>(8-G1295)-M1295</f>
        <v>8</v>
      </c>
      <c s="10" r="F1295">
        <v>8</v>
      </c>
      <c s="21" r="G1295">
        <v>0</v>
      </c>
      <c t="str" s="21" r="H1295">
        <f>concat("AESbid:",(E1295*1000))</f>
        <v>AESbid:8000</v>
      </c>
      <c t="str" s="21" r="I1295">
        <f>concat("NYISOsched:",(F1295*1000))</f>
        <v>NYISOsched:8000</v>
      </c>
      <c t="s" s="21" r="J1295">
        <v>21</v>
      </c>
      <c t="str" s="21" r="K1295">
        <f>concat("Planned:",(M1295*1000))</f>
        <v>Planned:0</v>
      </c>
      <c t="str" s="5" r="L1295">
        <f>concat("Settled:",(O1295*1000))</f>
        <v>Settled:8000</v>
      </c>
      <c s="21" r="M1295">
        <v>0</v>
      </c>
      <c s="3" r="N1295"/>
      <c s="10" r="O1295">
        <v>8</v>
      </c>
      <c s="13" r="P1295">
        <v>-0.806</v>
      </c>
      <c s="13" r="Q1295">
        <v>-26.47</v>
      </c>
      <c s="13" r="R1295">
        <v>64</v>
      </c>
      <c s="13" r="S1295">
        <v>0.05</v>
      </c>
      <c s="11" r="T1295">
        <f>IF((O1295=0),(W1295*8),((R1295/O1295)*8))</f>
        <v>64</v>
      </c>
      <c s="11" r="U1295">
        <f>IF((T1295=0),0,(R1295/T1295))</f>
        <v>1</v>
      </c>
      <c s="4" r="V1295"/>
      <c s="13" r="W1295">
        <v>10</v>
      </c>
      <c s="24" r="X1295">
        <v>0.286</v>
      </c>
    </row>
    <row r="1296">
      <c s="16" r="A1296">
        <v>40778.9166666667</v>
      </c>
      <c s="6" r="B1296">
        <f>A1296+time(5,0,0)</f>
        <v>40779.125</v>
      </c>
      <c s="19" r="C1296">
        <f>date(year(B1296),month(B1296),day(B1296))</f>
        <v>40779</v>
      </c>
      <c s="17" r="D1296">
        <f>hour(B1296)</f>
        <v>3</v>
      </c>
      <c s="28" r="E1296">
        <f>(8-G1296)-M1296</f>
        <v>8</v>
      </c>
      <c s="10" r="F1296">
        <v>8</v>
      </c>
      <c s="21" r="G1296">
        <v>0</v>
      </c>
      <c t="str" s="21" r="H1296">
        <f>concat("AESbid:",(E1296*1000))</f>
        <v>AESbid:8000</v>
      </c>
      <c t="str" s="21" r="I1296">
        <f>concat("NYISOsched:",(F1296*1000))</f>
        <v>NYISOsched:8000</v>
      </c>
      <c t="s" s="21" r="J1296">
        <v>21</v>
      </c>
      <c t="str" s="21" r="K1296">
        <f>concat("Planned:",(M1296*1000))</f>
        <v>Planned:0</v>
      </c>
      <c t="str" s="5" r="L1296">
        <f>concat("Settled:",(O1296*1000))</f>
        <v>Settled:8000</v>
      </c>
      <c s="21" r="M1296">
        <v>0</v>
      </c>
      <c s="3" r="N1296"/>
      <c s="10" r="O1296">
        <v>8</v>
      </c>
      <c s="13" r="P1296">
        <v>0.374</v>
      </c>
      <c s="13" r="Q1296">
        <v>10.75</v>
      </c>
      <c s="13" r="R1296">
        <v>109.64</v>
      </c>
      <c s="13" r="S1296">
        <v>0.14</v>
      </c>
      <c s="11" r="T1296">
        <f>IF((O1296=0),(W1296*8),((R1296/O1296)*8))</f>
        <v>109.64</v>
      </c>
      <c s="11" r="U1296">
        <f>IF((T1296=0),0,(R1296/T1296))</f>
        <v>1</v>
      </c>
      <c s="4" r="V1296"/>
      <c s="13" r="W1296">
        <v>8</v>
      </c>
      <c s="24" r="X1296">
        <v>0.828</v>
      </c>
    </row>
    <row r="1297">
      <c s="16" r="A1297">
        <v>40778.9583333333</v>
      </c>
      <c s="6" r="B1297">
        <f>A1297+time(5,0,0)</f>
        <v>40779.1666666667</v>
      </c>
      <c s="19" r="C1297">
        <f>date(year(B1297),month(B1297),day(B1297))</f>
        <v>40779</v>
      </c>
      <c s="17" r="D1297">
        <f>hour(B1297)</f>
        <v>4</v>
      </c>
      <c s="28" r="E1297">
        <f>(8-G1297)-M1297</f>
        <v>8</v>
      </c>
      <c s="10" r="F1297">
        <v>8</v>
      </c>
      <c s="21" r="G1297">
        <v>0</v>
      </c>
      <c t="str" s="21" r="H1297">
        <f>concat("AESbid:",(E1297*1000))</f>
        <v>AESbid:8000</v>
      </c>
      <c t="str" s="21" r="I1297">
        <f>concat("NYISOsched:",(F1297*1000))</f>
        <v>NYISOsched:8000</v>
      </c>
      <c t="s" s="21" r="J1297">
        <v>21</v>
      </c>
      <c t="str" s="21" r="K1297">
        <f>concat("Planned:",(M1297*1000))</f>
        <v>Planned:0</v>
      </c>
      <c t="str" s="5" r="L1297">
        <f>concat("Settled:",(O1297*1000))</f>
        <v>Settled:7991.7</v>
      </c>
      <c s="21" r="M1297">
        <v>0</v>
      </c>
      <c s="3" r="N1297"/>
      <c s="10" r="O1297">
        <v>7.9917</v>
      </c>
      <c s="13" r="P1297">
        <v>-0.814</v>
      </c>
      <c s="13" r="Q1297">
        <v>-22.3</v>
      </c>
      <c s="13" r="R1297">
        <v>105.11</v>
      </c>
      <c s="13" r="S1297">
        <v>0.06</v>
      </c>
      <c s="11" r="T1297">
        <f>IF((O1297=0),(W1297*8),((R1297/O1297)*8))</f>
        <v>105.219164883567</v>
      </c>
      <c s="11" r="U1297">
        <f>IF((T1297=0),0,(R1297/T1297))</f>
        <v>0.9989625</v>
      </c>
      <c s="4" r="V1297"/>
      <c s="13" r="W1297">
        <v>8.25</v>
      </c>
      <c s="24" r="X1297">
        <v>0.372</v>
      </c>
    </row>
    <row r="1298">
      <c s="16" r="A1298">
        <v>40779</v>
      </c>
      <c s="6" r="B1298">
        <f>A1298+time(5,0,0)</f>
        <v>40779.2083333333</v>
      </c>
      <c s="19" r="C1298">
        <f>date(year(B1298),month(B1298),day(B1298))</f>
        <v>40779</v>
      </c>
      <c s="17" r="D1298">
        <f>hour(B1298)</f>
        <v>5</v>
      </c>
      <c s="28" r="E1298">
        <f>(8-G1298)-M1298</f>
        <v>8</v>
      </c>
      <c s="10" r="F1298">
        <v>8</v>
      </c>
      <c s="21" r="G1298">
        <v>0</v>
      </c>
      <c t="str" s="21" r="H1298">
        <f>concat("AESbid:",(E1298*1000))</f>
        <v>AESbid:8000</v>
      </c>
      <c t="str" s="21" r="I1298">
        <f>concat("NYISOsched:",(F1298*1000))</f>
        <v>NYISOsched:8000</v>
      </c>
      <c t="s" s="21" r="J1298">
        <v>21</v>
      </c>
      <c t="str" s="21" r="K1298">
        <f>concat("Planned:",(M1298*1000))</f>
        <v>Planned:0</v>
      </c>
      <c t="str" s="5" r="L1298">
        <f>concat("Settled:",(O1298*1000))</f>
        <v>Settled:8000</v>
      </c>
      <c s="21" r="M1298">
        <v>0</v>
      </c>
      <c s="3" r="N1298"/>
      <c s="10" r="O1298">
        <v>8</v>
      </c>
      <c s="13" r="P1298">
        <v>-0.336</v>
      </c>
      <c s="13" r="Q1298">
        <v>-9.79</v>
      </c>
      <c s="13" r="R1298">
        <v>89.19</v>
      </c>
      <c s="13" r="S1298">
        <v>0.13</v>
      </c>
      <c s="11" r="T1298">
        <f>IF((O1298=0),(W1298*8),((R1298/O1298)*8))</f>
        <v>89.19</v>
      </c>
      <c s="11" r="U1298">
        <f>IF((T1298=0),0,(R1298/T1298))</f>
        <v>1</v>
      </c>
      <c s="4" r="V1298"/>
      <c s="13" r="W1298">
        <v>5.86</v>
      </c>
      <c s="24" r="X1298">
        <v>0.739</v>
      </c>
    </row>
    <row r="1299">
      <c s="16" r="A1299">
        <v>40779.0416666667</v>
      </c>
      <c s="6" r="B1299">
        <f>A1299+time(5,0,0)</f>
        <v>40779.25</v>
      </c>
      <c s="19" r="C1299">
        <f>date(year(B1299),month(B1299),day(B1299))</f>
        <v>40779</v>
      </c>
      <c s="17" r="D1299">
        <f>hour(B1299)</f>
        <v>6</v>
      </c>
      <c s="28" r="E1299">
        <f>(8-G1299)-M1299</f>
        <v>8</v>
      </c>
      <c s="10" r="F1299">
        <v>8</v>
      </c>
      <c s="21" r="G1299">
        <v>0</v>
      </c>
      <c t="str" s="21" r="H1299">
        <f>concat("AESbid:",(E1299*1000))</f>
        <v>AESbid:8000</v>
      </c>
      <c t="str" s="21" r="I1299">
        <f>concat("NYISOsched:",(F1299*1000))</f>
        <v>NYISOsched:8000</v>
      </c>
      <c t="s" s="21" r="J1299">
        <v>21</v>
      </c>
      <c t="str" s="21" r="K1299">
        <f>concat("Planned:",(M1299*1000))</f>
        <v>Planned:0</v>
      </c>
      <c t="str" s="5" r="L1299">
        <f>concat("Settled:",(O1299*1000))</f>
        <v>Settled:8000</v>
      </c>
      <c s="21" r="M1299">
        <v>0</v>
      </c>
      <c s="3" r="N1299"/>
      <c s="10" r="O1299">
        <v>8</v>
      </c>
      <c s="13" r="P1299">
        <v>-0.351</v>
      </c>
      <c s="13" r="Q1299">
        <v>-11.45</v>
      </c>
      <c s="13" r="R1299">
        <v>46</v>
      </c>
      <c s="13" r="S1299">
        <v>0.07</v>
      </c>
      <c s="11" r="T1299">
        <f>IF((O1299=0),(W1299*8),((R1299/O1299)*8))</f>
        <v>46</v>
      </c>
      <c s="11" r="U1299">
        <f>IF((T1299=0),0,(R1299/T1299))</f>
        <v>1</v>
      </c>
      <c s="4" r="V1299"/>
      <c s="13" r="W1299">
        <v>7.61</v>
      </c>
      <c s="24" r="X1299">
        <v>0.374</v>
      </c>
    </row>
    <row r="1300">
      <c s="16" r="A1300">
        <v>40779.0833333333</v>
      </c>
      <c s="6" r="B1300">
        <f>A1300+time(5,0,0)</f>
        <v>40779.2916666667</v>
      </c>
      <c s="19" r="C1300">
        <f>date(year(B1300),month(B1300),day(B1300))</f>
        <v>40779</v>
      </c>
      <c s="17" r="D1300">
        <f>hour(B1300)</f>
        <v>7</v>
      </c>
      <c s="28" r="E1300">
        <f>(8-G1300)-M1300</f>
        <v>8</v>
      </c>
      <c s="10" r="F1300">
        <v>8</v>
      </c>
      <c s="21" r="G1300">
        <v>0</v>
      </c>
      <c t="str" s="21" r="H1300">
        <f>concat("AESbid:",(E1300*1000))</f>
        <v>AESbid:8000</v>
      </c>
      <c t="str" s="21" r="I1300">
        <f>concat("NYISOsched:",(F1300*1000))</f>
        <v>NYISOsched:8000</v>
      </c>
      <c t="s" s="21" r="J1300">
        <v>21</v>
      </c>
      <c t="str" s="21" r="K1300">
        <f>concat("Planned:",(M1300*1000))</f>
        <v>Planned:0</v>
      </c>
      <c t="str" s="5" r="L1300">
        <f>concat("Settled:",(O1300*1000))</f>
        <v>Settled:8000</v>
      </c>
      <c s="21" r="M1300">
        <v>0</v>
      </c>
      <c s="3" r="N1300"/>
      <c s="10" r="O1300">
        <v>8</v>
      </c>
      <c s="13" r="P1300">
        <v>-0.192</v>
      </c>
      <c s="13" r="Q1300">
        <v>-1.28</v>
      </c>
      <c s="13" r="R1300">
        <v>46</v>
      </c>
      <c s="13" r="S1300">
        <v>0.09</v>
      </c>
      <c s="11" r="T1300">
        <f>IF((O1300=0),(W1300*8),((R1300/O1300)*8))</f>
        <v>46</v>
      </c>
      <c s="11" r="U1300">
        <f>IF((T1300=0),0,(R1300/T1300))</f>
        <v>1</v>
      </c>
      <c s="4" r="V1300"/>
      <c s="13" r="W1300">
        <v>11.14</v>
      </c>
      <c s="24" r="X1300">
        <v>0.487</v>
      </c>
    </row>
    <row r="1301">
      <c s="16" r="A1301">
        <v>40779.125</v>
      </c>
      <c s="6" r="B1301">
        <f>A1301+time(5,0,0)</f>
        <v>40779.3333333333</v>
      </c>
      <c s="19" r="C1301">
        <f>date(year(B1301),month(B1301),day(B1301))</f>
        <v>40779</v>
      </c>
      <c s="17" r="D1301">
        <f>hour(B1301)</f>
        <v>8</v>
      </c>
      <c s="28" r="E1301">
        <f>(8-G1301)-M1301</f>
        <v>8</v>
      </c>
      <c s="10" r="F1301">
        <v>8</v>
      </c>
      <c s="21" r="G1301">
        <v>0</v>
      </c>
      <c t="str" s="21" r="H1301">
        <f>concat("AESbid:",(E1301*1000))</f>
        <v>AESbid:8000</v>
      </c>
      <c t="str" s="21" r="I1301">
        <f>concat("NYISOsched:",(F1301*1000))</f>
        <v>NYISOsched:8000</v>
      </c>
      <c t="s" s="21" r="J1301">
        <v>21</v>
      </c>
      <c t="str" s="21" r="K1301">
        <f>concat("Planned:",(M1301*1000))</f>
        <v>Planned:0</v>
      </c>
      <c t="str" s="5" r="L1301">
        <f>concat("Settled:",(O1301*1000))</f>
        <v>Settled:8000</v>
      </c>
      <c s="21" r="M1301">
        <v>0</v>
      </c>
      <c s="3" r="N1301"/>
      <c s="10" r="O1301">
        <v>8</v>
      </c>
      <c s="13" r="P1301">
        <v>-0.204</v>
      </c>
      <c s="13" r="Q1301">
        <v>-1.44</v>
      </c>
      <c s="13" r="R1301">
        <v>65.33</v>
      </c>
      <c s="13" r="S1301">
        <v>0.14</v>
      </c>
      <c s="11" r="T1301">
        <f>IF((O1301=0),(W1301*8),((R1301/O1301)*8))</f>
        <v>65.33</v>
      </c>
      <c s="11" r="U1301">
        <f>IF((T1301=0),0,(R1301/T1301))</f>
        <v>1</v>
      </c>
      <c s="4" r="V1301"/>
      <c s="13" r="W1301">
        <v>12.79</v>
      </c>
      <c s="24" r="X1301">
        <v>0.811</v>
      </c>
    </row>
    <row r="1302">
      <c s="16" r="A1302">
        <v>40779.1666666667</v>
      </c>
      <c s="6" r="B1302">
        <f>A1302+time(5,0,0)</f>
        <v>40779.375</v>
      </c>
      <c s="19" r="C1302">
        <f>date(year(B1302),month(B1302),day(B1302))</f>
        <v>40779</v>
      </c>
      <c s="17" r="D1302">
        <f>hour(B1302)</f>
        <v>9</v>
      </c>
      <c s="28" r="E1302">
        <f>(8-G1302)-M1302</f>
        <v>8</v>
      </c>
      <c s="10" r="F1302">
        <v>8</v>
      </c>
      <c s="21" r="G1302">
        <v>0</v>
      </c>
      <c t="str" s="21" r="H1302">
        <f>concat("AESbid:",(E1302*1000))</f>
        <v>AESbid:8000</v>
      </c>
      <c t="str" s="21" r="I1302">
        <f>concat("NYISOsched:",(F1302*1000))</f>
        <v>NYISOsched:8000</v>
      </c>
      <c t="s" s="21" r="J1302">
        <v>21</v>
      </c>
      <c t="str" s="21" r="K1302">
        <f>concat("Planned:",(M1302*1000))</f>
        <v>Planned:0</v>
      </c>
      <c t="str" s="5" r="L1302">
        <f>concat("Settled:",(O1302*1000))</f>
        <v>Settled:8000</v>
      </c>
      <c s="21" r="M1302">
        <v>0</v>
      </c>
      <c s="3" r="N1302"/>
      <c s="10" r="O1302">
        <v>8</v>
      </c>
      <c s="13" r="P1302">
        <v>-0.115</v>
      </c>
      <c s="13" r="Q1302">
        <v>-0.61</v>
      </c>
      <c s="13" r="R1302">
        <v>281.15</v>
      </c>
      <c s="13" r="S1302">
        <v>0.05</v>
      </c>
      <c s="11" r="T1302">
        <f>IF((O1302=0),(W1302*8),((R1302/O1302)*8))</f>
        <v>281.15</v>
      </c>
      <c s="11" r="U1302">
        <f>IF((T1302=0),0,(R1302/T1302))</f>
        <v>1</v>
      </c>
      <c s="4" r="V1302"/>
      <c s="13" r="W1302">
        <v>16.07</v>
      </c>
      <c s="24" r="X1302">
        <v>0.295</v>
      </c>
    </row>
    <row r="1303">
      <c s="16" r="A1303">
        <v>40779.2083333333</v>
      </c>
      <c s="6" r="B1303">
        <f>A1303+time(5,0,0)</f>
        <v>40779.4166666667</v>
      </c>
      <c s="19" r="C1303">
        <f>date(year(B1303),month(B1303),day(B1303))</f>
        <v>40779</v>
      </c>
      <c s="17" r="D1303">
        <f>hour(B1303)</f>
        <v>10</v>
      </c>
      <c s="28" r="E1303">
        <f>(8-G1303)-M1303</f>
        <v>8</v>
      </c>
      <c s="10" r="F1303">
        <v>8</v>
      </c>
      <c s="21" r="G1303">
        <v>0</v>
      </c>
      <c t="str" s="21" r="H1303">
        <f>concat("AESbid:",(E1303*1000))</f>
        <v>AESbid:8000</v>
      </c>
      <c t="str" s="21" r="I1303">
        <f>concat("NYISOsched:",(F1303*1000))</f>
        <v>NYISOsched:8000</v>
      </c>
      <c t="s" s="21" r="J1303">
        <v>21</v>
      </c>
      <c t="str" s="21" r="K1303">
        <f>concat("Planned:",(M1303*1000))</f>
        <v>Planned:0</v>
      </c>
      <c t="str" s="5" r="L1303">
        <f>concat("Settled:",(O1303*1000))</f>
        <v>Settled:8000</v>
      </c>
      <c s="21" r="M1303">
        <v>0</v>
      </c>
      <c s="3" r="N1303"/>
      <c s="10" r="O1303">
        <v>8</v>
      </c>
      <c s="13" r="P1303">
        <v>-0.478</v>
      </c>
      <c s="13" r="Q1303">
        <v>-11.34</v>
      </c>
      <c s="13" r="R1303">
        <v>145.56</v>
      </c>
      <c s="13" r="S1303">
        <v>0.08</v>
      </c>
      <c s="11" r="T1303">
        <f>IF((O1303=0),(W1303*8),((R1303/O1303)*8))</f>
        <v>145.56</v>
      </c>
      <c s="11" r="U1303">
        <f>IF((T1303=0),0,(R1303/T1303))</f>
        <v>1</v>
      </c>
      <c s="4" r="V1303"/>
      <c s="13" r="W1303">
        <v>15.65</v>
      </c>
      <c s="24" r="X1303">
        <v>0.444</v>
      </c>
    </row>
    <row r="1304">
      <c s="16" r="A1304">
        <v>40779.25</v>
      </c>
      <c s="6" r="B1304">
        <f>A1304+time(5,0,0)</f>
        <v>40779.4583333333</v>
      </c>
      <c s="19" r="C1304">
        <f>date(year(B1304),month(B1304),day(B1304))</f>
        <v>40779</v>
      </c>
      <c s="17" r="D1304">
        <f>hour(B1304)</f>
        <v>11</v>
      </c>
      <c s="28" r="E1304">
        <f>(8-G1304)-M1304</f>
        <v>8</v>
      </c>
      <c s="10" r="F1304">
        <v>8</v>
      </c>
      <c s="21" r="G1304">
        <v>0</v>
      </c>
      <c t="str" s="21" r="H1304">
        <f>concat("AESbid:",(E1304*1000))</f>
        <v>AESbid:8000</v>
      </c>
      <c t="str" s="21" r="I1304">
        <f>concat("NYISOsched:",(F1304*1000))</f>
        <v>NYISOsched:8000</v>
      </c>
      <c t="s" s="21" r="J1304">
        <v>21</v>
      </c>
      <c t="str" s="21" r="K1304">
        <f>concat("Planned:",(M1304*1000))</f>
        <v>Planned:0</v>
      </c>
      <c t="str" s="5" r="L1304">
        <f>concat("Settled:",(O1304*1000))</f>
        <v>Settled:8000</v>
      </c>
      <c s="21" r="M1304">
        <v>0</v>
      </c>
      <c s="3" r="N1304"/>
      <c s="10" r="O1304">
        <v>8</v>
      </c>
      <c s="13" r="P1304">
        <v>-0.42</v>
      </c>
      <c s="13" r="Q1304">
        <v>-10.44</v>
      </c>
      <c s="13" r="R1304">
        <v>121.6</v>
      </c>
      <c s="13" r="S1304">
        <v>0.1</v>
      </c>
      <c s="11" r="T1304">
        <f>IF((O1304=0),(W1304*8),((R1304/O1304)*8))</f>
        <v>121.6</v>
      </c>
      <c s="11" r="U1304">
        <f>IF((T1304=0),0,(R1304/T1304))</f>
        <v>1</v>
      </c>
      <c s="4" r="V1304"/>
      <c s="13" r="W1304">
        <v>10.58</v>
      </c>
      <c s="24" r="X1304">
        <v>0.557</v>
      </c>
    </row>
    <row r="1305">
      <c s="16" r="A1305">
        <v>40779.2916666667</v>
      </c>
      <c s="6" r="B1305">
        <f>A1305+time(5,0,0)</f>
        <v>40779.5</v>
      </c>
      <c s="19" r="C1305">
        <f>date(year(B1305),month(B1305),day(B1305))</f>
        <v>40779</v>
      </c>
      <c s="17" r="D1305">
        <f>hour(B1305)</f>
        <v>12</v>
      </c>
      <c s="28" r="E1305">
        <f>(8-G1305)-M1305</f>
        <v>8</v>
      </c>
      <c s="10" r="F1305">
        <v>8</v>
      </c>
      <c s="21" r="G1305">
        <v>0</v>
      </c>
      <c t="str" s="21" r="H1305">
        <f>concat("AESbid:",(E1305*1000))</f>
        <v>AESbid:8000</v>
      </c>
      <c t="str" s="21" r="I1305">
        <f>concat("NYISOsched:",(F1305*1000))</f>
        <v>NYISOsched:8000</v>
      </c>
      <c t="s" s="21" r="J1305">
        <v>21</v>
      </c>
      <c t="str" s="21" r="K1305">
        <f>concat("Planned:",(M1305*1000))</f>
        <v>Planned:0</v>
      </c>
      <c t="str" s="5" r="L1305">
        <f>concat("Settled:",(O1305*1000))</f>
        <v>Settled:8000</v>
      </c>
      <c s="21" r="M1305">
        <v>0</v>
      </c>
      <c s="3" r="N1305"/>
      <c s="10" r="O1305">
        <v>8</v>
      </c>
      <c s="13" r="P1305">
        <v>0.161</v>
      </c>
      <c s="13" r="Q1305">
        <v>3.97</v>
      </c>
      <c s="13" r="R1305">
        <v>118.38</v>
      </c>
      <c s="13" r="S1305">
        <v>0.12</v>
      </c>
      <c s="11" r="T1305">
        <f>IF((O1305=0),(W1305*8),((R1305/O1305)*8))</f>
        <v>118.38</v>
      </c>
      <c s="11" r="U1305">
        <f>IF((T1305=0),0,(R1305/T1305))</f>
        <v>1</v>
      </c>
      <c s="4" r="V1305"/>
      <c s="13" r="W1305">
        <v>9</v>
      </c>
      <c s="24" r="X1305">
        <v>0.682</v>
      </c>
    </row>
    <row r="1306">
      <c s="16" r="A1306">
        <v>40779.3333333333</v>
      </c>
      <c s="6" r="B1306">
        <f>A1306+time(5,0,0)</f>
        <v>40779.5416666667</v>
      </c>
      <c s="19" r="C1306">
        <f>date(year(B1306),month(B1306),day(B1306))</f>
        <v>40779</v>
      </c>
      <c s="17" r="D1306">
        <f>hour(B1306)</f>
        <v>13</v>
      </c>
      <c s="28" r="E1306">
        <f>(8-G1306)-M1306</f>
        <v>8</v>
      </c>
      <c s="10" r="F1306">
        <v>8</v>
      </c>
      <c s="21" r="G1306">
        <v>0</v>
      </c>
      <c t="str" s="21" r="H1306">
        <f>concat("AESbid:",(E1306*1000))</f>
        <v>AESbid:8000</v>
      </c>
      <c t="str" s="21" r="I1306">
        <f>concat("NYISOsched:",(F1306*1000))</f>
        <v>NYISOsched:8000</v>
      </c>
      <c t="s" s="21" r="J1306">
        <v>21</v>
      </c>
      <c t="str" s="21" r="K1306">
        <f>concat("Planned:",(M1306*1000))</f>
        <v>Planned:0</v>
      </c>
      <c t="str" s="5" r="L1306">
        <f>concat("Settled:",(O1306*1000))</f>
        <v>Settled:8000</v>
      </c>
      <c s="21" r="M1306">
        <v>0</v>
      </c>
      <c s="3" r="N1306"/>
      <c s="10" r="O1306">
        <v>8</v>
      </c>
      <c s="13" r="P1306">
        <v>-0.405</v>
      </c>
      <c s="13" r="Q1306">
        <v>-11.51</v>
      </c>
      <c s="13" r="R1306">
        <v>110.15</v>
      </c>
      <c s="13" r="S1306">
        <v>0.08</v>
      </c>
      <c s="11" r="T1306">
        <f>IF((O1306=0),(W1306*8),((R1306/O1306)*8))</f>
        <v>110.15</v>
      </c>
      <c s="11" r="U1306">
        <f>IF((T1306=0),0,(R1306/T1306))</f>
        <v>1</v>
      </c>
      <c s="4" r="V1306"/>
      <c s="13" r="W1306">
        <v>6.9</v>
      </c>
      <c s="24" r="X1306">
        <v>0.454</v>
      </c>
    </row>
    <row r="1307">
      <c s="16" r="A1307">
        <v>40779.375</v>
      </c>
      <c s="6" r="B1307">
        <f>A1307+time(5,0,0)</f>
        <v>40779.5833333333</v>
      </c>
      <c s="19" r="C1307">
        <f>date(year(B1307),month(B1307),day(B1307))</f>
        <v>40779</v>
      </c>
      <c s="17" r="D1307">
        <f>hour(B1307)</f>
        <v>14</v>
      </c>
      <c s="28" r="E1307">
        <f>(8-G1307)-M1307</f>
        <v>8</v>
      </c>
      <c s="10" r="F1307">
        <v>8</v>
      </c>
      <c s="21" r="G1307">
        <v>0</v>
      </c>
      <c t="str" s="21" r="H1307">
        <f>concat("AESbid:",(E1307*1000))</f>
        <v>AESbid:8000</v>
      </c>
      <c t="str" s="21" r="I1307">
        <f>concat("NYISOsched:",(F1307*1000))</f>
        <v>NYISOsched:8000</v>
      </c>
      <c t="s" s="21" r="J1307">
        <v>21</v>
      </c>
      <c t="str" s="21" r="K1307">
        <f>concat("Planned:",(M1307*1000))</f>
        <v>Planned:0</v>
      </c>
      <c t="str" s="5" r="L1307">
        <f>concat("Settled:",(O1307*1000))</f>
        <v>Settled:8000</v>
      </c>
      <c s="21" r="M1307">
        <v>0</v>
      </c>
      <c s="3" r="N1307"/>
      <c s="10" r="O1307">
        <v>8</v>
      </c>
      <c s="13" r="P1307">
        <v>-0.461</v>
      </c>
      <c s="13" r="Q1307">
        <v>-14.92</v>
      </c>
      <c s="13" r="R1307">
        <v>76.85</v>
      </c>
      <c s="13" r="S1307">
        <v>0.06</v>
      </c>
      <c s="11" r="T1307">
        <f>IF((O1307=0),(W1307*8),((R1307/O1307)*8))</f>
        <v>76.85</v>
      </c>
      <c s="11" r="U1307">
        <f>IF((T1307=0),0,(R1307/T1307))</f>
        <v>1</v>
      </c>
      <c s="4" r="V1307"/>
      <c s="13" r="W1307">
        <v>6</v>
      </c>
      <c s="24" r="X1307">
        <v>0.338</v>
      </c>
    </row>
    <row r="1308">
      <c s="16" r="A1308">
        <v>40779.4166666667</v>
      </c>
      <c s="6" r="B1308">
        <f>A1308+time(5,0,0)</f>
        <v>40779.625</v>
      </c>
      <c s="19" r="C1308">
        <f>date(year(B1308),month(B1308),day(B1308))</f>
        <v>40779</v>
      </c>
      <c s="17" r="D1308">
        <f>hour(B1308)</f>
        <v>15</v>
      </c>
      <c s="28" r="E1308">
        <f>(8-G1308)-M1308</f>
        <v>8</v>
      </c>
      <c s="10" r="F1308">
        <v>8</v>
      </c>
      <c s="21" r="G1308">
        <v>0</v>
      </c>
      <c t="str" s="21" r="H1308">
        <f>concat("AESbid:",(E1308*1000))</f>
        <v>AESbid:8000</v>
      </c>
      <c t="str" s="21" r="I1308">
        <f>concat("NYISOsched:",(F1308*1000))</f>
        <v>NYISOsched:8000</v>
      </c>
      <c t="s" s="21" r="J1308">
        <v>21</v>
      </c>
      <c t="str" s="21" r="K1308">
        <f>concat("Planned:",(M1308*1000))</f>
        <v>Planned:0</v>
      </c>
      <c t="str" s="5" r="L1308">
        <f>concat("Settled:",(O1308*1000))</f>
        <v>Settled:8000</v>
      </c>
      <c s="21" r="M1308">
        <v>0</v>
      </c>
      <c s="3" r="N1308"/>
      <c s="10" r="O1308">
        <v>8</v>
      </c>
      <c s="13" r="P1308">
        <v>-0.132</v>
      </c>
      <c s="13" r="Q1308">
        <v>-4.41</v>
      </c>
      <c s="13" r="R1308">
        <v>84</v>
      </c>
      <c s="13" r="S1308">
        <v>0.07</v>
      </c>
      <c s="11" r="T1308">
        <f>IF((O1308=0),(W1308*8),((R1308/O1308)*8))</f>
        <v>84</v>
      </c>
      <c s="11" r="U1308">
        <f>IF((T1308=0),0,(R1308/T1308))</f>
        <v>1</v>
      </c>
      <c s="4" r="V1308"/>
      <c s="13" r="W1308">
        <v>10.5</v>
      </c>
      <c s="24" r="X1308">
        <v>0.418</v>
      </c>
    </row>
    <row r="1309">
      <c s="16" r="A1309">
        <v>40779.4583333333</v>
      </c>
      <c s="6" r="B1309">
        <f>A1309+time(5,0,0)</f>
        <v>40779.6666666667</v>
      </c>
      <c s="19" r="C1309">
        <f>date(year(B1309),month(B1309),day(B1309))</f>
        <v>40779</v>
      </c>
      <c s="17" r="D1309">
        <f>hour(B1309)</f>
        <v>16</v>
      </c>
      <c s="28" r="E1309">
        <f>(8-G1309)-M1309</f>
        <v>8</v>
      </c>
      <c s="10" r="F1309">
        <v>8</v>
      </c>
      <c s="21" r="G1309">
        <v>0</v>
      </c>
      <c t="str" s="21" r="H1309">
        <f>concat("AESbid:",(E1309*1000))</f>
        <v>AESbid:8000</v>
      </c>
      <c t="str" s="21" r="I1309">
        <f>concat("NYISOsched:",(F1309*1000))</f>
        <v>NYISOsched:8000</v>
      </c>
      <c t="s" s="21" r="J1309">
        <v>21</v>
      </c>
      <c t="str" s="21" r="K1309">
        <f>concat("Planned:",(M1309*1000))</f>
        <v>Planned:0</v>
      </c>
      <c t="str" s="5" r="L1309">
        <f>concat("Settled:",(O1309*1000))</f>
        <v>Settled:8000</v>
      </c>
      <c s="21" r="M1309">
        <v>0</v>
      </c>
      <c s="3" r="N1309"/>
      <c s="10" r="O1309">
        <v>8</v>
      </c>
      <c s="13" r="P1309">
        <v>-0.368</v>
      </c>
      <c s="13" r="Q1309">
        <v>-13.79</v>
      </c>
      <c s="13" r="R1309">
        <v>84</v>
      </c>
      <c s="13" r="S1309">
        <v>0.06</v>
      </c>
      <c s="11" r="T1309">
        <f>IF((O1309=0),(W1309*8),((R1309/O1309)*8))</f>
        <v>84</v>
      </c>
      <c s="11" r="U1309">
        <f>IF((T1309=0),0,(R1309/T1309))</f>
        <v>1</v>
      </c>
      <c s="4" r="V1309"/>
      <c s="13" r="W1309">
        <v>10.5</v>
      </c>
      <c s="24" r="X1309">
        <v>0.362</v>
      </c>
    </row>
    <row r="1310">
      <c s="16" r="A1310">
        <v>40779.5</v>
      </c>
      <c s="6" r="B1310">
        <f>A1310+time(5,0,0)</f>
        <v>40779.7083333333</v>
      </c>
      <c s="19" r="C1310">
        <f>date(year(B1310),month(B1310),day(B1310))</f>
        <v>40779</v>
      </c>
      <c s="17" r="D1310">
        <f>hour(B1310)</f>
        <v>17</v>
      </c>
      <c s="28" r="E1310">
        <f>(8-G1310)-M1310</f>
        <v>8</v>
      </c>
      <c s="10" r="F1310">
        <v>8</v>
      </c>
      <c s="21" r="G1310">
        <v>0</v>
      </c>
      <c t="str" s="21" r="H1310">
        <f>concat("AESbid:",(E1310*1000))</f>
        <v>AESbid:8000</v>
      </c>
      <c t="str" s="21" r="I1310">
        <f>concat("NYISOsched:",(F1310*1000))</f>
        <v>NYISOsched:8000</v>
      </c>
      <c t="s" s="21" r="J1310">
        <v>21</v>
      </c>
      <c t="str" s="21" r="K1310">
        <f>concat("Planned:",(M1310*1000))</f>
        <v>Planned:0</v>
      </c>
      <c t="str" s="5" r="L1310">
        <f>concat("Settled:",(O1310*1000))</f>
        <v>Settled:8000</v>
      </c>
      <c s="21" r="M1310">
        <v>0</v>
      </c>
      <c s="3" r="N1310"/>
      <c s="10" r="O1310">
        <v>8</v>
      </c>
      <c s="13" r="P1310">
        <v>-0.283</v>
      </c>
      <c s="13" r="Q1310">
        <v>-10.24</v>
      </c>
      <c s="13" r="R1310">
        <v>84</v>
      </c>
      <c s="13" r="S1310">
        <v>0.1</v>
      </c>
      <c s="11" r="T1310">
        <f>IF((O1310=0),(W1310*8),((R1310/O1310)*8))</f>
        <v>84</v>
      </c>
      <c s="11" r="U1310">
        <f>IF((T1310=0),0,(R1310/T1310))</f>
        <v>1</v>
      </c>
      <c s="4" r="V1310"/>
      <c s="13" r="W1310">
        <v>10.5</v>
      </c>
      <c s="24" r="X1310">
        <v>0.6</v>
      </c>
    </row>
    <row r="1311">
      <c s="16" r="A1311">
        <v>40779.5416666667</v>
      </c>
      <c s="6" r="B1311">
        <f>A1311+time(5,0,0)</f>
        <v>40779.75</v>
      </c>
      <c s="19" r="C1311">
        <f>date(year(B1311),month(B1311),day(B1311))</f>
        <v>40779</v>
      </c>
      <c s="17" r="D1311">
        <f>hour(B1311)</f>
        <v>18</v>
      </c>
      <c s="28" r="E1311">
        <f>(8-G1311)-M1311</f>
        <v>8</v>
      </c>
      <c s="10" r="F1311">
        <v>8</v>
      </c>
      <c s="21" r="G1311">
        <v>0</v>
      </c>
      <c t="str" s="21" r="H1311">
        <f>concat("AESbid:",(E1311*1000))</f>
        <v>AESbid:8000</v>
      </c>
      <c t="str" s="21" r="I1311">
        <f>concat("NYISOsched:",(F1311*1000))</f>
        <v>NYISOsched:8000</v>
      </c>
      <c t="s" s="21" r="J1311">
        <v>21</v>
      </c>
      <c t="str" s="21" r="K1311">
        <f>concat("Planned:",(M1311*1000))</f>
        <v>Planned:0</v>
      </c>
      <c t="str" s="5" r="L1311">
        <f>concat("Settled:",(O1311*1000))</f>
        <v>Settled:8000</v>
      </c>
      <c s="21" r="M1311">
        <v>0</v>
      </c>
      <c s="3" r="N1311"/>
      <c s="10" r="O1311">
        <v>8</v>
      </c>
      <c s="13" r="P1311">
        <v>-0.495</v>
      </c>
      <c s="13" r="Q1311">
        <v>-18.76</v>
      </c>
      <c s="13" r="R1311">
        <v>84</v>
      </c>
      <c s="13" r="S1311">
        <v>0.05</v>
      </c>
      <c s="11" r="T1311">
        <f>IF((O1311=0),(W1311*8),((R1311/O1311)*8))</f>
        <v>84</v>
      </c>
      <c s="11" r="U1311">
        <f>IF((T1311=0),0,(R1311/T1311))</f>
        <v>1</v>
      </c>
      <c s="4" r="V1311"/>
      <c s="13" r="W1311">
        <v>10.94</v>
      </c>
      <c s="24" r="X1311">
        <v>0.278</v>
      </c>
    </row>
    <row r="1312">
      <c s="16" r="A1312">
        <v>40779.5833333333</v>
      </c>
      <c s="6" r="B1312">
        <f>A1312+time(5,0,0)</f>
        <v>40779.7916666667</v>
      </c>
      <c s="19" r="C1312">
        <f>date(year(B1312),month(B1312),day(B1312))</f>
        <v>40779</v>
      </c>
      <c s="17" r="D1312">
        <f>hour(B1312)</f>
        <v>19</v>
      </c>
      <c s="28" r="E1312">
        <f>(8-G1312)-M1312</f>
        <v>8</v>
      </c>
      <c s="10" r="F1312">
        <v>8</v>
      </c>
      <c s="21" r="G1312">
        <v>0</v>
      </c>
      <c t="str" s="21" r="H1312">
        <f>concat("AESbid:",(E1312*1000))</f>
        <v>AESbid:8000</v>
      </c>
      <c t="str" s="21" r="I1312">
        <f>concat("NYISOsched:",(F1312*1000))</f>
        <v>NYISOsched:8000</v>
      </c>
      <c t="s" s="21" r="J1312">
        <v>21</v>
      </c>
      <c t="str" s="21" r="K1312">
        <f>concat("Planned:",(M1312*1000))</f>
        <v>Planned:0</v>
      </c>
      <c t="str" s="5" r="L1312">
        <f>concat("Settled:",(O1312*1000))</f>
        <v>Settled:8000</v>
      </c>
      <c s="21" r="M1312">
        <v>0</v>
      </c>
      <c s="3" r="N1312"/>
      <c s="10" r="O1312">
        <v>8</v>
      </c>
      <c s="13" r="P1312">
        <v>-0.003</v>
      </c>
      <c s="13" r="Q1312">
        <v>-0.11</v>
      </c>
      <c s="13" r="R1312">
        <v>84</v>
      </c>
      <c s="13" r="S1312">
        <v>0.1</v>
      </c>
      <c s="11" r="T1312">
        <f>IF((O1312=0),(W1312*8),((R1312/O1312)*8))</f>
        <v>84</v>
      </c>
      <c s="11" r="U1312">
        <f>IF((T1312=0),0,(R1312/T1312))</f>
        <v>1</v>
      </c>
      <c s="4" r="V1312"/>
      <c s="13" r="W1312">
        <v>16.27</v>
      </c>
      <c s="24" r="X1312">
        <v>0.595</v>
      </c>
    </row>
    <row r="1313">
      <c s="16" r="A1313">
        <v>40779.625</v>
      </c>
      <c s="6" r="B1313">
        <f>A1313+time(5,0,0)</f>
        <v>40779.8333333333</v>
      </c>
      <c s="19" r="C1313">
        <f>date(year(B1313),month(B1313),day(B1313))</f>
        <v>40779</v>
      </c>
      <c s="17" r="D1313">
        <f>hour(B1313)</f>
        <v>20</v>
      </c>
      <c s="28" r="E1313">
        <f>(8-G1313)-M1313</f>
        <v>8</v>
      </c>
      <c s="10" r="F1313">
        <v>8</v>
      </c>
      <c s="21" r="G1313">
        <v>0</v>
      </c>
      <c t="str" s="21" r="H1313">
        <f>concat("AESbid:",(E1313*1000))</f>
        <v>AESbid:8000</v>
      </c>
      <c t="str" s="21" r="I1313">
        <f>concat("NYISOsched:",(F1313*1000))</f>
        <v>NYISOsched:8000</v>
      </c>
      <c t="s" s="21" r="J1313">
        <v>21</v>
      </c>
      <c t="str" s="21" r="K1313">
        <f>concat("Planned:",(M1313*1000))</f>
        <v>Planned:0</v>
      </c>
      <c t="str" s="5" r="L1313">
        <f>concat("Settled:",(O1313*1000))</f>
        <v>Settled:8000</v>
      </c>
      <c s="21" r="M1313">
        <v>0</v>
      </c>
      <c s="3" r="N1313"/>
      <c s="10" r="O1313">
        <v>8</v>
      </c>
      <c s="13" r="P1313">
        <v>-0.466</v>
      </c>
      <c s="13" r="Q1313">
        <v>-16.96</v>
      </c>
      <c s="13" r="R1313">
        <v>84</v>
      </c>
      <c s="13" r="S1313">
        <v>0.12</v>
      </c>
      <c s="11" r="T1313">
        <f>IF((O1313=0),(W1313*8),((R1313/O1313)*8))</f>
        <v>84</v>
      </c>
      <c s="11" r="U1313">
        <f>IF((T1313=0),0,(R1313/T1313))</f>
        <v>1</v>
      </c>
      <c s="4" r="V1313"/>
      <c s="13" r="W1313">
        <v>10.5</v>
      </c>
      <c s="24" r="X1313">
        <v>0.698</v>
      </c>
    </row>
    <row r="1314">
      <c s="16" r="A1314">
        <v>40779.6666666667</v>
      </c>
      <c s="6" r="B1314">
        <f>A1314+time(5,0,0)</f>
        <v>40779.875</v>
      </c>
      <c s="19" r="C1314">
        <f>date(year(B1314),month(B1314),day(B1314))</f>
        <v>40779</v>
      </c>
      <c s="17" r="D1314">
        <f>hour(B1314)</f>
        <v>21</v>
      </c>
      <c s="28" r="E1314">
        <f>(8-G1314)-M1314</f>
        <v>8</v>
      </c>
      <c s="10" r="F1314">
        <v>8</v>
      </c>
      <c s="21" r="G1314">
        <v>0</v>
      </c>
      <c t="str" s="21" r="H1314">
        <f>concat("AESbid:",(E1314*1000))</f>
        <v>AESbid:8000</v>
      </c>
      <c t="str" s="21" r="I1314">
        <f>concat("NYISOsched:",(F1314*1000))</f>
        <v>NYISOsched:8000</v>
      </c>
      <c t="s" s="21" r="J1314">
        <v>21</v>
      </c>
      <c t="str" s="21" r="K1314">
        <f>concat("Planned:",(M1314*1000))</f>
        <v>Planned:0</v>
      </c>
      <c t="str" s="5" r="L1314">
        <f>concat("Settled:",(O1314*1000))</f>
        <v>Settled:8000</v>
      </c>
      <c s="21" r="M1314">
        <v>0</v>
      </c>
      <c s="3" r="N1314"/>
      <c s="10" r="O1314">
        <v>8</v>
      </c>
      <c s="13" r="P1314">
        <v>-0.821</v>
      </c>
      <c s="13" r="Q1314">
        <v>-32.55</v>
      </c>
      <c s="13" r="R1314">
        <v>84</v>
      </c>
      <c s="13" r="S1314">
        <v>0.05</v>
      </c>
      <c s="11" r="T1314">
        <f>IF((O1314=0),(W1314*8),((R1314/O1314)*8))</f>
        <v>84</v>
      </c>
      <c s="11" r="U1314">
        <f>IF((T1314=0),0,(R1314/T1314))</f>
        <v>1</v>
      </c>
      <c s="4" r="V1314"/>
      <c s="13" r="W1314">
        <v>18.91</v>
      </c>
      <c s="24" r="X1314">
        <v>0.29</v>
      </c>
    </row>
    <row r="1315">
      <c s="16" r="A1315">
        <v>40779.7083333333</v>
      </c>
      <c s="6" r="B1315">
        <f>A1315+time(5,0,0)</f>
        <v>40779.9166666667</v>
      </c>
      <c s="19" r="C1315">
        <f>date(year(B1315),month(B1315),day(B1315))</f>
        <v>40779</v>
      </c>
      <c s="17" r="D1315">
        <f>hour(B1315)</f>
        <v>22</v>
      </c>
      <c s="28" r="E1315">
        <f>(8-G1315)-M1315</f>
        <v>8</v>
      </c>
      <c s="10" r="F1315">
        <v>8</v>
      </c>
      <c s="21" r="G1315">
        <v>0</v>
      </c>
      <c t="str" s="21" r="H1315">
        <f>concat("AESbid:",(E1315*1000))</f>
        <v>AESbid:8000</v>
      </c>
      <c t="str" s="21" r="I1315">
        <f>concat("NYISOsched:",(F1315*1000))</f>
        <v>NYISOsched:8000</v>
      </c>
      <c t="s" s="21" r="J1315">
        <v>21</v>
      </c>
      <c t="str" s="21" r="K1315">
        <f>concat("Planned:",(M1315*1000))</f>
        <v>Planned:0</v>
      </c>
      <c t="str" s="5" r="L1315">
        <f>concat("Settled:",(O1315*1000))</f>
        <v>Settled:8000</v>
      </c>
      <c s="21" r="M1315">
        <v>0</v>
      </c>
      <c s="3" r="N1315"/>
      <c s="10" r="O1315">
        <v>8</v>
      </c>
      <c s="13" r="P1315">
        <v>-0.033</v>
      </c>
      <c s="13" r="Q1315">
        <v>-1.17</v>
      </c>
      <c s="13" r="R1315">
        <v>84</v>
      </c>
      <c s="13" r="S1315">
        <v>0.06</v>
      </c>
      <c s="11" r="T1315">
        <f>IF((O1315=0),(W1315*8),((R1315/O1315)*8))</f>
        <v>84</v>
      </c>
      <c s="11" r="U1315">
        <f>IF((T1315=0),0,(R1315/T1315))</f>
        <v>1</v>
      </c>
      <c s="4" r="V1315"/>
      <c s="13" r="W1315">
        <v>12</v>
      </c>
      <c s="24" r="X1315">
        <v>0.317</v>
      </c>
    </row>
    <row r="1316">
      <c s="16" r="A1316">
        <v>40779.75</v>
      </c>
      <c s="6" r="B1316">
        <f>A1316+time(5,0,0)</f>
        <v>40779.9583333333</v>
      </c>
      <c s="19" r="C1316">
        <f>date(year(B1316),month(B1316),day(B1316))</f>
        <v>40779</v>
      </c>
      <c s="17" r="D1316">
        <f>hour(B1316)</f>
        <v>23</v>
      </c>
      <c s="28" r="E1316">
        <f>(8-G1316)-M1316</f>
        <v>8</v>
      </c>
      <c s="10" r="F1316">
        <v>8</v>
      </c>
      <c s="21" r="G1316">
        <v>0</v>
      </c>
      <c t="str" s="21" r="H1316">
        <f>concat("AESbid:",(E1316*1000))</f>
        <v>AESbid:8000</v>
      </c>
      <c t="str" s="21" r="I1316">
        <f>concat("NYISOsched:",(F1316*1000))</f>
        <v>NYISOsched:8000</v>
      </c>
      <c t="s" s="21" r="J1316">
        <v>21</v>
      </c>
      <c t="str" s="21" r="K1316">
        <f>concat("Planned:",(M1316*1000))</f>
        <v>Planned:0</v>
      </c>
      <c t="str" s="5" r="L1316">
        <f>concat("Settled:",(O1316*1000))</f>
        <v>Settled:8000</v>
      </c>
      <c s="21" r="M1316">
        <v>0</v>
      </c>
      <c s="3" r="N1316"/>
      <c s="10" r="O1316">
        <v>8</v>
      </c>
      <c s="13" r="P1316">
        <v>-0.487</v>
      </c>
      <c s="13" r="Q1316">
        <v>-16.63</v>
      </c>
      <c s="13" r="R1316">
        <v>84</v>
      </c>
      <c s="13" r="S1316">
        <v>0.05</v>
      </c>
      <c s="11" r="T1316">
        <f>IF((O1316=0),(W1316*8),((R1316/O1316)*8))</f>
        <v>84</v>
      </c>
      <c s="11" r="U1316">
        <f>IF((T1316=0),0,(R1316/T1316))</f>
        <v>1</v>
      </c>
      <c s="4" r="V1316"/>
      <c s="13" r="W1316">
        <v>10.5</v>
      </c>
      <c s="24" r="X1316">
        <v>0.298</v>
      </c>
    </row>
    <row r="1317">
      <c s="16" r="A1317">
        <v>40779.7916666667</v>
      </c>
      <c s="19" r="B1317">
        <f>A1317+time(5,0,0)</f>
        <v>40780</v>
      </c>
      <c s="19" r="C1317">
        <f>date(year(B1317),month(B1317),day(B1317))</f>
        <v>40780</v>
      </c>
      <c s="17" r="D1317">
        <f>hour(B1317)</f>
        <v>0</v>
      </c>
      <c s="28" r="E1317">
        <f>(8-G1317)-M1317</f>
        <v>8</v>
      </c>
      <c s="10" r="F1317">
        <v>8</v>
      </c>
      <c s="21" r="G1317">
        <v>0</v>
      </c>
      <c t="str" s="21" r="H1317">
        <f>concat("AESbid:",(E1317*1000))</f>
        <v>AESbid:8000</v>
      </c>
      <c t="str" s="21" r="I1317">
        <f>concat("NYISOsched:",(F1317*1000))</f>
        <v>NYISOsched:8000</v>
      </c>
      <c t="s" s="21" r="J1317">
        <v>21</v>
      </c>
      <c t="str" s="21" r="K1317">
        <f>concat("Planned:",(M1317*1000))</f>
        <v>Planned:0</v>
      </c>
      <c t="str" s="5" r="L1317">
        <f>concat("Settled:",(O1317*1000))</f>
        <v>Settled:8000</v>
      </c>
      <c s="21" r="M1317">
        <v>0</v>
      </c>
      <c s="3" r="N1317"/>
      <c s="10" r="O1317">
        <v>8</v>
      </c>
      <c s="13" r="P1317">
        <v>0.266</v>
      </c>
      <c s="13" r="Q1317">
        <v>7.84</v>
      </c>
      <c s="13" r="R1317">
        <v>84</v>
      </c>
      <c s="13" r="S1317">
        <v>0.1</v>
      </c>
      <c s="11" r="T1317">
        <f>IF((O1317=0),(W1317*8),((R1317/O1317)*8))</f>
        <v>84</v>
      </c>
      <c s="11" r="U1317">
        <f>IF((T1317=0),0,(R1317/T1317))</f>
        <v>1</v>
      </c>
      <c s="4" r="V1317"/>
      <c s="13" r="W1317">
        <v>10.5</v>
      </c>
      <c s="24" r="X1317">
        <v>0.547</v>
      </c>
    </row>
    <row r="1318">
      <c s="16" r="A1318">
        <v>40779.8333333333</v>
      </c>
      <c s="6" r="B1318">
        <f>A1318+time(5,0,0)</f>
        <v>40780.0416666667</v>
      </c>
      <c s="19" r="C1318">
        <f>date(year(B1318),month(B1318),day(B1318))</f>
        <v>40780</v>
      </c>
      <c s="17" r="D1318">
        <f>hour(B1318)</f>
        <v>1</v>
      </c>
      <c s="28" r="E1318">
        <f>(8-G1318)-M1318</f>
        <v>8</v>
      </c>
      <c s="10" r="F1318">
        <v>8</v>
      </c>
      <c s="21" r="G1318">
        <v>0</v>
      </c>
      <c t="str" s="21" r="H1318">
        <f>concat("AESbid:",(E1318*1000))</f>
        <v>AESbid:8000</v>
      </c>
      <c t="str" s="21" r="I1318">
        <f>concat("NYISOsched:",(F1318*1000))</f>
        <v>NYISOsched:8000</v>
      </c>
      <c t="s" s="21" r="J1318">
        <v>21</v>
      </c>
      <c t="str" s="21" r="K1318">
        <f>concat("Planned:",(M1318*1000))</f>
        <v>Planned:0</v>
      </c>
      <c t="str" s="5" r="L1318">
        <f>concat("Settled:",(O1318*1000))</f>
        <v>Settled:8000</v>
      </c>
      <c s="21" r="M1318">
        <v>0</v>
      </c>
      <c s="3" r="N1318"/>
      <c s="10" r="O1318">
        <v>8</v>
      </c>
      <c s="13" r="P1318">
        <v>-0.417</v>
      </c>
      <c s="13" r="Q1318">
        <v>-13.05</v>
      </c>
      <c s="13" r="R1318">
        <v>82.33</v>
      </c>
      <c s="13" r="S1318">
        <v>0.07</v>
      </c>
      <c s="11" r="T1318">
        <f>IF((O1318=0),(W1318*8),((R1318/O1318)*8))</f>
        <v>82.33</v>
      </c>
      <c s="11" r="U1318">
        <f>IF((T1318=0),0,(R1318/T1318))</f>
        <v>1</v>
      </c>
      <c s="4" r="V1318"/>
      <c s="13" r="W1318">
        <v>10.5</v>
      </c>
      <c s="24" r="X1318">
        <v>0.406</v>
      </c>
    </row>
    <row r="1319">
      <c s="16" r="A1319">
        <v>40779.875</v>
      </c>
      <c s="6" r="B1319">
        <f>A1319+time(5,0,0)</f>
        <v>40780.0833333333</v>
      </c>
      <c s="19" r="C1319">
        <f>date(year(B1319),month(B1319),day(B1319))</f>
        <v>40780</v>
      </c>
      <c s="17" r="D1319">
        <f>hour(B1319)</f>
        <v>2</v>
      </c>
      <c s="28" r="E1319">
        <f>(8-G1319)-M1319</f>
        <v>8</v>
      </c>
      <c s="10" r="F1319">
        <v>8</v>
      </c>
      <c s="21" r="G1319">
        <v>0</v>
      </c>
      <c t="str" s="21" r="H1319">
        <f>concat("AESbid:",(E1319*1000))</f>
        <v>AESbid:8000</v>
      </c>
      <c t="str" s="21" r="I1319">
        <f>concat("NYISOsched:",(F1319*1000))</f>
        <v>NYISOsched:8000</v>
      </c>
      <c t="s" s="21" r="J1319">
        <v>21</v>
      </c>
      <c t="str" s="21" r="K1319">
        <f>concat("Planned:",(M1319*1000))</f>
        <v>Planned:0</v>
      </c>
      <c t="str" s="5" r="L1319">
        <f>concat("Settled:",(O1319*1000))</f>
        <v>Settled:8000</v>
      </c>
      <c s="21" r="M1319">
        <v>0</v>
      </c>
      <c s="3" r="N1319"/>
      <c s="10" r="O1319">
        <v>8</v>
      </c>
      <c s="13" r="P1319">
        <v>-0.826</v>
      </c>
      <c s="13" r="Q1319">
        <v>-25.44</v>
      </c>
      <c s="13" r="R1319">
        <v>64</v>
      </c>
      <c s="13" r="S1319">
        <v>0.04</v>
      </c>
      <c s="11" r="T1319">
        <f>IF((O1319=0),(W1319*8),((R1319/O1319)*8))</f>
        <v>64</v>
      </c>
      <c s="11" r="U1319">
        <f>IF((T1319=0),0,(R1319/T1319))</f>
        <v>1</v>
      </c>
      <c s="4" r="V1319"/>
      <c s="13" r="W1319">
        <v>8</v>
      </c>
      <c s="24" r="X1319">
        <v>0.235</v>
      </c>
    </row>
    <row r="1320">
      <c s="16" r="A1320">
        <v>40779.9166666667</v>
      </c>
      <c s="6" r="B1320">
        <f>A1320+time(5,0,0)</f>
        <v>40780.125</v>
      </c>
      <c s="19" r="C1320">
        <f>date(year(B1320),month(B1320),day(B1320))</f>
        <v>40780</v>
      </c>
      <c s="17" r="D1320">
        <f>hour(B1320)</f>
        <v>3</v>
      </c>
      <c s="28" r="E1320">
        <f>(8-G1320)-M1320</f>
        <v>8</v>
      </c>
      <c s="10" r="F1320">
        <v>8</v>
      </c>
      <c s="21" r="G1320">
        <v>0</v>
      </c>
      <c t="str" s="21" r="H1320">
        <f>concat("AESbid:",(E1320*1000))</f>
        <v>AESbid:8000</v>
      </c>
      <c t="str" s="21" r="I1320">
        <f>concat("NYISOsched:",(F1320*1000))</f>
        <v>NYISOsched:8000</v>
      </c>
      <c t="s" s="21" r="J1320">
        <v>21</v>
      </c>
      <c t="str" s="21" r="K1320">
        <f>concat("Planned:",(M1320*1000))</f>
        <v>Planned:0</v>
      </c>
      <c t="str" s="5" r="L1320">
        <f>concat("Settled:",(O1320*1000))</f>
        <v>Settled:8000</v>
      </c>
      <c s="21" r="M1320">
        <v>0</v>
      </c>
      <c s="3" r="N1320"/>
      <c s="10" r="O1320">
        <v>8</v>
      </c>
      <c s="13" r="P1320">
        <v>0.195</v>
      </c>
      <c s="13" r="Q1320">
        <v>6.6</v>
      </c>
      <c s="13" r="R1320">
        <v>78.99</v>
      </c>
      <c s="13" r="S1320">
        <v>0.14</v>
      </c>
      <c s="11" r="T1320">
        <f>IF((O1320=0),(W1320*8),((R1320/O1320)*8))</f>
        <v>78.99</v>
      </c>
      <c s="11" r="U1320">
        <f>IF((T1320=0),0,(R1320/T1320))</f>
        <v>1</v>
      </c>
      <c s="4" r="V1320"/>
      <c s="13" r="W1320">
        <v>8</v>
      </c>
      <c s="24" r="X1320">
        <v>0.778</v>
      </c>
    </row>
    <row r="1321">
      <c s="16" r="A1321">
        <v>40779.9583333333</v>
      </c>
      <c s="6" r="B1321">
        <f>A1321+time(5,0,0)</f>
        <v>40780.1666666667</v>
      </c>
      <c s="19" r="C1321">
        <f>date(year(B1321),month(B1321),day(B1321))</f>
        <v>40780</v>
      </c>
      <c s="17" r="D1321">
        <f>hour(B1321)</f>
        <v>4</v>
      </c>
      <c s="28" r="E1321">
        <f>(8-G1321)-M1321</f>
        <v>8</v>
      </c>
      <c s="10" r="F1321">
        <v>8</v>
      </c>
      <c s="21" r="G1321">
        <v>0</v>
      </c>
      <c t="str" s="21" r="H1321">
        <f>concat("AESbid:",(E1321*1000))</f>
        <v>AESbid:8000</v>
      </c>
      <c t="str" s="21" r="I1321">
        <f>concat("NYISOsched:",(F1321*1000))</f>
        <v>NYISOsched:8000</v>
      </c>
      <c t="s" s="21" r="J1321">
        <v>21</v>
      </c>
      <c t="str" s="21" r="K1321">
        <f>concat("Planned:",(M1321*1000))</f>
        <v>Planned:0</v>
      </c>
      <c t="str" s="5" r="L1321">
        <f>concat("Settled:",(O1321*1000))</f>
        <v>Settled:8000</v>
      </c>
      <c s="21" r="M1321">
        <v>0</v>
      </c>
      <c s="3" r="N1321"/>
      <c s="10" r="O1321">
        <v>8</v>
      </c>
      <c s="13" r="P1321">
        <v>-0.818</v>
      </c>
      <c s="13" r="Q1321">
        <v>-32.36</v>
      </c>
      <c s="13" r="R1321">
        <v>62.71</v>
      </c>
      <c s="13" r="S1321">
        <v>0.04</v>
      </c>
      <c s="11" r="T1321">
        <f>IF((O1321=0),(W1321*8),((R1321/O1321)*8))</f>
        <v>62.71</v>
      </c>
      <c s="11" r="U1321">
        <f>IF((T1321=0),0,(R1321/T1321))</f>
        <v>1</v>
      </c>
      <c s="4" r="V1321"/>
      <c s="13" r="W1321">
        <v>8</v>
      </c>
      <c s="24" r="X1321">
        <v>0.25</v>
      </c>
    </row>
    <row r="1322">
      <c s="16" r="A1322">
        <v>40780</v>
      </c>
      <c s="6" r="B1322">
        <f>A1322+time(5,0,0)</f>
        <v>40780.2083333333</v>
      </c>
      <c s="19" r="C1322">
        <f>date(year(B1322),month(B1322),day(B1322))</f>
        <v>40780</v>
      </c>
      <c s="17" r="D1322">
        <f>hour(B1322)</f>
        <v>5</v>
      </c>
      <c s="28" r="E1322">
        <f>(8-G1322)-M1322</f>
        <v>8</v>
      </c>
      <c s="10" r="F1322">
        <v>8</v>
      </c>
      <c s="21" r="G1322">
        <v>0</v>
      </c>
      <c t="str" s="21" r="H1322">
        <f>concat("AESbid:",(E1322*1000))</f>
        <v>AESbid:8000</v>
      </c>
      <c t="str" s="21" r="I1322">
        <f>concat("NYISOsched:",(F1322*1000))</f>
        <v>NYISOsched:8000</v>
      </c>
      <c t="s" s="21" r="J1322">
        <v>21</v>
      </c>
      <c t="str" s="21" r="K1322">
        <f>concat("Planned:",(M1322*1000))</f>
        <v>Planned:0</v>
      </c>
      <c t="str" s="5" r="L1322">
        <f>concat("Settled:",(O1322*1000))</f>
        <v>Settled:8000</v>
      </c>
      <c s="21" r="M1322">
        <v>0</v>
      </c>
      <c s="3" r="N1322"/>
      <c s="10" r="O1322">
        <v>8</v>
      </c>
      <c s="13" r="P1322">
        <v>0.031</v>
      </c>
      <c s="13" r="Q1322">
        <v>1.08</v>
      </c>
      <c s="13" r="R1322">
        <v>48.34</v>
      </c>
      <c s="13" r="S1322">
        <v>0.09</v>
      </c>
      <c s="11" r="T1322">
        <f>IF((O1322=0),(W1322*8),((R1322/O1322)*8))</f>
        <v>48.34</v>
      </c>
      <c s="11" r="U1322">
        <f>IF((T1322=0),0,(R1322/T1322))</f>
        <v>1</v>
      </c>
      <c s="4" r="V1322"/>
      <c s="13" r="W1322">
        <v>5.75</v>
      </c>
      <c s="24" r="X1322">
        <v>0.533</v>
      </c>
    </row>
    <row r="1323">
      <c s="16" r="A1323">
        <v>40780.0416666667</v>
      </c>
      <c s="6" r="B1323">
        <f>A1323+time(5,0,0)</f>
        <v>40780.25</v>
      </c>
      <c s="19" r="C1323">
        <f>date(year(B1323),month(B1323),day(B1323))</f>
        <v>40780</v>
      </c>
      <c s="17" r="D1323">
        <f>hour(B1323)</f>
        <v>6</v>
      </c>
      <c s="28" r="E1323">
        <f>(8-G1323)-M1323</f>
        <v>8</v>
      </c>
      <c s="10" r="F1323">
        <v>8</v>
      </c>
      <c s="21" r="G1323">
        <v>0</v>
      </c>
      <c t="str" s="21" r="H1323">
        <f>concat("AESbid:",(E1323*1000))</f>
        <v>AESbid:8000</v>
      </c>
      <c t="str" s="21" r="I1323">
        <f>concat("NYISOsched:",(F1323*1000))</f>
        <v>NYISOsched:8000</v>
      </c>
      <c t="s" s="21" r="J1323">
        <v>21</v>
      </c>
      <c t="str" s="21" r="K1323">
        <f>concat("Planned:",(M1323*1000))</f>
        <v>Planned:0</v>
      </c>
      <c t="str" s="5" r="L1323">
        <f>concat("Settled:",(O1323*1000))</f>
        <v>Settled:8000</v>
      </c>
      <c s="21" r="M1323">
        <v>0</v>
      </c>
      <c s="3" r="N1323"/>
      <c s="10" r="O1323">
        <v>8</v>
      </c>
      <c s="13" r="P1323">
        <v>-0.576</v>
      </c>
      <c s="13" r="Q1323">
        <v>-19.56</v>
      </c>
      <c s="13" r="R1323">
        <v>46</v>
      </c>
      <c s="13" r="S1323">
        <v>0.05</v>
      </c>
      <c s="11" r="T1323">
        <f>IF((O1323=0),(W1323*8),((R1323/O1323)*8))</f>
        <v>46</v>
      </c>
      <c s="11" r="U1323">
        <f>IF((T1323=0),0,(R1323/T1323))</f>
        <v>1</v>
      </c>
      <c s="4" r="V1323"/>
      <c s="13" r="W1323">
        <v>5.75</v>
      </c>
      <c s="24" r="X1323">
        <v>0.283</v>
      </c>
    </row>
    <row r="1324">
      <c s="16" r="A1324">
        <v>40780.0833333333</v>
      </c>
      <c s="6" r="B1324">
        <f>A1324+time(5,0,0)</f>
        <v>40780.2916666667</v>
      </c>
      <c s="19" r="C1324">
        <f>date(year(B1324),month(B1324),day(B1324))</f>
        <v>40780</v>
      </c>
      <c s="17" r="D1324">
        <f>hour(B1324)</f>
        <v>7</v>
      </c>
      <c s="28" r="E1324">
        <f>(8-G1324)-M1324</f>
        <v>8</v>
      </c>
      <c s="10" r="F1324">
        <v>8</v>
      </c>
      <c s="21" r="G1324">
        <v>0</v>
      </c>
      <c t="str" s="21" r="H1324">
        <f>concat("AESbid:",(E1324*1000))</f>
        <v>AESbid:8000</v>
      </c>
      <c t="str" s="21" r="I1324">
        <f>concat("NYISOsched:",(F1324*1000))</f>
        <v>NYISOsched:8000</v>
      </c>
      <c t="s" s="21" r="J1324">
        <v>21</v>
      </c>
      <c t="str" s="21" r="K1324">
        <f>concat("Planned:",(M1324*1000))</f>
        <v>Planned:0</v>
      </c>
      <c t="str" s="5" r="L1324">
        <f>concat("Settled:",(O1324*1000))</f>
        <v>Settled:8000</v>
      </c>
      <c s="21" r="M1324">
        <v>0</v>
      </c>
      <c s="3" r="N1324"/>
      <c s="10" r="O1324">
        <v>8</v>
      </c>
      <c s="13" r="P1324">
        <v>-0.012</v>
      </c>
      <c s="13" r="Q1324">
        <v>-0.41</v>
      </c>
      <c s="13" r="R1324">
        <v>46</v>
      </c>
      <c s="13" r="S1324">
        <v>0.17</v>
      </c>
      <c s="11" r="T1324">
        <f>IF((O1324=0),(W1324*8),((R1324/O1324)*8))</f>
        <v>46</v>
      </c>
      <c s="11" r="U1324">
        <f>IF((T1324=0),0,(R1324/T1324))</f>
        <v>1</v>
      </c>
      <c s="4" r="V1324"/>
      <c s="13" r="W1324">
        <v>8.11</v>
      </c>
      <c s="24" r="X1324">
        <v>0.953</v>
      </c>
    </row>
    <row r="1325">
      <c s="16" r="A1325">
        <v>40780.125</v>
      </c>
      <c s="6" r="B1325">
        <f>A1325+time(5,0,0)</f>
        <v>40780.3333333333</v>
      </c>
      <c s="19" r="C1325">
        <f>date(year(B1325),month(B1325),day(B1325))</f>
        <v>40780</v>
      </c>
      <c s="17" r="D1325">
        <f>hour(B1325)</f>
        <v>8</v>
      </c>
      <c s="28" r="E1325">
        <f>(8-G1325)-M1325</f>
        <v>8</v>
      </c>
      <c s="10" r="F1325">
        <v>8</v>
      </c>
      <c s="21" r="G1325">
        <v>0</v>
      </c>
      <c t="str" s="21" r="H1325">
        <f>concat("AESbid:",(E1325*1000))</f>
        <v>AESbid:8000</v>
      </c>
      <c t="str" s="21" r="I1325">
        <f>concat("NYISOsched:",(F1325*1000))</f>
        <v>NYISOsched:8000</v>
      </c>
      <c t="s" s="21" r="J1325">
        <v>21</v>
      </c>
      <c t="str" s="21" r="K1325">
        <f>concat("Planned:",(M1325*1000))</f>
        <v>Planned:0</v>
      </c>
      <c t="str" s="5" r="L1325">
        <f>concat("Settled:",(O1325*1000))</f>
        <v>Settled:7991.7</v>
      </c>
      <c s="21" r="M1325">
        <v>0</v>
      </c>
      <c s="3" r="N1325"/>
      <c s="10" r="O1325">
        <v>7.9917</v>
      </c>
      <c s="13" r="P1325">
        <v>-0.663</v>
      </c>
      <c s="13" r="Q1325">
        <v>-22.25</v>
      </c>
      <c s="13" r="R1325">
        <v>46.72</v>
      </c>
      <c s="13" r="S1325">
        <v>0.11</v>
      </c>
      <c s="11" r="T1325">
        <f>IF((O1325=0),(W1325*8),((R1325/O1325)*8))</f>
        <v>46.7685223419298</v>
      </c>
      <c s="11" r="U1325">
        <f>IF((T1325=0),0,(R1325/T1325))</f>
        <v>0.9989625</v>
      </c>
      <c s="4" r="V1325"/>
      <c s="13" r="W1325">
        <v>7.1</v>
      </c>
      <c s="24" r="X1325">
        <v>0.65</v>
      </c>
    </row>
    <row r="1326">
      <c s="16" r="A1326">
        <v>40780.1666666667</v>
      </c>
      <c s="6" r="B1326">
        <f>A1326+time(5,0,0)</f>
        <v>40780.375</v>
      </c>
      <c s="19" r="C1326">
        <f>date(year(B1326),month(B1326),day(B1326))</f>
        <v>40780</v>
      </c>
      <c s="17" r="D1326">
        <f>hour(B1326)</f>
        <v>9</v>
      </c>
      <c s="28" r="E1326">
        <f>(8-G1326)-M1326</f>
        <v>8</v>
      </c>
      <c s="10" r="F1326">
        <v>8</v>
      </c>
      <c s="21" r="G1326">
        <v>0</v>
      </c>
      <c t="str" s="21" r="H1326">
        <f>concat("AESbid:",(E1326*1000))</f>
        <v>AESbid:8000</v>
      </c>
      <c t="str" s="21" r="I1326">
        <f>concat("NYISOsched:",(F1326*1000))</f>
        <v>NYISOsched:8000</v>
      </c>
      <c t="s" s="21" r="J1326">
        <v>21</v>
      </c>
      <c t="str" s="21" r="K1326">
        <f>concat("Planned:",(M1326*1000))</f>
        <v>Planned:0</v>
      </c>
      <c t="str" s="5" r="L1326">
        <f>concat("Settled:",(O1326*1000))</f>
        <v>Settled:8000</v>
      </c>
      <c s="21" r="M1326">
        <v>0</v>
      </c>
      <c s="3" r="N1326"/>
      <c s="10" r="O1326">
        <v>8</v>
      </c>
      <c s="13" r="P1326">
        <v>-0.096</v>
      </c>
      <c s="13" r="Q1326">
        <v>-2.9</v>
      </c>
      <c s="13" r="R1326">
        <v>69.47</v>
      </c>
      <c s="13" r="S1326">
        <v>0.1</v>
      </c>
      <c s="11" r="T1326">
        <f>IF((O1326=0),(W1326*8),((R1326/O1326)*8))</f>
        <v>69.47</v>
      </c>
      <c s="11" r="U1326">
        <f>IF((T1326=0),0,(R1326/T1326))</f>
        <v>1</v>
      </c>
      <c s="4" r="V1326"/>
      <c s="13" r="W1326">
        <v>12.64</v>
      </c>
      <c s="24" r="X1326">
        <v>0.586</v>
      </c>
    </row>
    <row r="1327">
      <c s="16" r="A1327">
        <v>40780.2083333333</v>
      </c>
      <c s="6" r="B1327">
        <f>A1327+time(5,0,0)</f>
        <v>40780.4166666667</v>
      </c>
      <c s="19" r="C1327">
        <f>date(year(B1327),month(B1327),day(B1327))</f>
        <v>40780</v>
      </c>
      <c s="17" r="D1327">
        <f>hour(B1327)</f>
        <v>10</v>
      </c>
      <c s="28" r="E1327">
        <f>(8-G1327)-M1327</f>
        <v>8</v>
      </c>
      <c s="10" r="F1327">
        <v>8</v>
      </c>
      <c s="21" r="G1327">
        <v>0</v>
      </c>
      <c t="str" s="21" r="H1327">
        <f>concat("AESbid:",(E1327*1000))</f>
        <v>AESbid:8000</v>
      </c>
      <c t="str" s="21" r="I1327">
        <f>concat("NYISOsched:",(F1327*1000))</f>
        <v>NYISOsched:8000</v>
      </c>
      <c t="s" s="21" r="J1327">
        <v>21</v>
      </c>
      <c t="str" s="21" r="K1327">
        <f>concat("Planned:",(M1327*1000))</f>
        <v>Planned:0</v>
      </c>
      <c t="str" s="5" r="L1327">
        <f>concat("Settled:",(O1327*1000))</f>
        <v>Settled:8000</v>
      </c>
      <c s="21" r="M1327">
        <v>0</v>
      </c>
      <c s="3" r="N1327"/>
      <c s="10" r="O1327">
        <v>8</v>
      </c>
      <c s="13" r="P1327">
        <v>-0.634</v>
      </c>
      <c s="13" r="Q1327">
        <v>-20.61</v>
      </c>
      <c s="13" r="R1327">
        <v>81.79</v>
      </c>
      <c s="13" r="S1327">
        <v>0.07</v>
      </c>
      <c s="11" r="T1327">
        <f>IF((O1327=0),(W1327*8),((R1327/O1327)*8))</f>
        <v>81.79</v>
      </c>
      <c s="11" r="U1327">
        <f>IF((T1327=0),0,(R1327/T1327))</f>
        <v>1</v>
      </c>
      <c s="4" r="V1327"/>
      <c s="13" r="W1327">
        <v>10.47</v>
      </c>
      <c s="24" r="X1327">
        <v>0.396</v>
      </c>
    </row>
    <row r="1328">
      <c s="16" r="A1328">
        <v>40780.25</v>
      </c>
      <c s="6" r="B1328">
        <f>A1328+time(5,0,0)</f>
        <v>40780.4583333333</v>
      </c>
      <c s="19" r="C1328">
        <f>date(year(B1328),month(B1328),day(B1328))</f>
        <v>40780</v>
      </c>
      <c s="17" r="D1328">
        <f>hour(B1328)</f>
        <v>11</v>
      </c>
      <c s="28" r="E1328">
        <f>(8-G1328)-M1328</f>
        <v>8</v>
      </c>
      <c s="10" r="F1328">
        <v>8</v>
      </c>
      <c s="21" r="G1328">
        <v>0</v>
      </c>
      <c t="str" s="21" r="H1328">
        <f>concat("AESbid:",(E1328*1000))</f>
        <v>AESbid:8000</v>
      </c>
      <c t="str" s="21" r="I1328">
        <f>concat("NYISOsched:",(F1328*1000))</f>
        <v>NYISOsched:8000</v>
      </c>
      <c t="s" s="21" r="J1328">
        <v>21</v>
      </c>
      <c t="str" s="21" r="K1328">
        <f>concat("Planned:",(M1328*1000))</f>
        <v>Planned:0</v>
      </c>
      <c t="str" s="5" r="L1328">
        <f>concat("Settled:",(O1328*1000))</f>
        <v>Settled:7991.7</v>
      </c>
      <c s="21" r="M1328">
        <v>0</v>
      </c>
      <c s="3" r="N1328"/>
      <c s="10" r="O1328">
        <v>7.9917</v>
      </c>
      <c s="13" r="P1328">
        <v>-0.038</v>
      </c>
      <c s="13" r="Q1328">
        <v>-1.32</v>
      </c>
      <c s="13" r="R1328">
        <v>68.7</v>
      </c>
      <c s="13" r="S1328">
        <v>0.13</v>
      </c>
      <c s="11" r="T1328">
        <f>IF((O1328=0),(W1328*8),((R1328/O1328)*8))</f>
        <v>68.7713502759113</v>
      </c>
      <c s="11" r="U1328">
        <f>IF((T1328=0),0,(R1328/T1328))</f>
        <v>0.9989625</v>
      </c>
      <c s="4" r="V1328"/>
      <c s="13" r="W1328">
        <v>10.38</v>
      </c>
      <c s="24" r="X1328">
        <v>0.737</v>
      </c>
    </row>
    <row r="1329">
      <c s="16" r="A1329">
        <v>40780.2916666667</v>
      </c>
      <c s="6" r="B1329">
        <f>A1329+time(5,0,0)</f>
        <v>40780.5</v>
      </c>
      <c s="19" r="C1329">
        <f>date(year(B1329),month(B1329),day(B1329))</f>
        <v>40780</v>
      </c>
      <c s="17" r="D1329">
        <f>hour(B1329)</f>
        <v>12</v>
      </c>
      <c s="28" r="E1329">
        <f>(8-G1329)-M1329</f>
        <v>8</v>
      </c>
      <c s="10" r="F1329">
        <v>8</v>
      </c>
      <c s="21" r="G1329">
        <v>0</v>
      </c>
      <c t="str" s="21" r="H1329">
        <f>concat("AESbid:",(E1329*1000))</f>
        <v>AESbid:8000</v>
      </c>
      <c t="str" s="21" r="I1329">
        <f>concat("NYISOsched:",(F1329*1000))</f>
        <v>NYISOsched:8000</v>
      </c>
      <c t="s" s="21" r="J1329">
        <v>21</v>
      </c>
      <c t="str" s="21" r="K1329">
        <f>concat("Planned:",(M1329*1000))</f>
        <v>Planned:0</v>
      </c>
      <c t="str" s="5" r="L1329">
        <f>concat("Settled:",(O1329*1000))</f>
        <v>Settled:7966.700000000001</v>
      </c>
      <c s="21" r="M1329">
        <v>0</v>
      </c>
      <c s="3" r="N1329"/>
      <c s="10" r="O1329">
        <v>7.9667</v>
      </c>
      <c s="13" r="P1329">
        <v>0.043</v>
      </c>
      <c s="13" r="Q1329">
        <v>1.57</v>
      </c>
      <c s="13" r="R1329">
        <v>70.09</v>
      </c>
      <c s="13" r="S1329">
        <v>0.1</v>
      </c>
      <c s="11" r="T1329">
        <f>IF((O1329=0),(W1329*8),((R1329/O1329)*8))</f>
        <v>70.3829691089159</v>
      </c>
      <c s="11" r="U1329">
        <f>IF((T1329=0),0,(R1329/T1329))</f>
        <v>0.9958375</v>
      </c>
      <c s="4" r="V1329"/>
      <c s="13" r="W1329">
        <v>6.9</v>
      </c>
      <c s="24" r="X1329">
        <v>0.578</v>
      </c>
    </row>
    <row r="1330">
      <c s="16" r="A1330">
        <v>40780.3333333333</v>
      </c>
      <c s="6" r="B1330">
        <f>A1330+time(5,0,0)</f>
        <v>40780.5416666667</v>
      </c>
      <c s="19" r="C1330">
        <f>date(year(B1330),month(B1330),day(B1330))</f>
        <v>40780</v>
      </c>
      <c s="17" r="D1330">
        <f>hour(B1330)</f>
        <v>13</v>
      </c>
      <c s="28" r="E1330">
        <f>(8-G1330)-M1330</f>
        <v>8</v>
      </c>
      <c s="10" r="F1330">
        <v>8</v>
      </c>
      <c s="21" r="G1330">
        <v>0</v>
      </c>
      <c t="str" s="21" r="H1330">
        <f>concat("AESbid:",(E1330*1000))</f>
        <v>AESbid:8000</v>
      </c>
      <c t="str" s="21" r="I1330">
        <f>concat("NYISOsched:",(F1330*1000))</f>
        <v>NYISOsched:8000</v>
      </c>
      <c t="s" s="21" r="J1330">
        <v>21</v>
      </c>
      <c t="str" s="21" r="K1330">
        <f>concat("Planned:",(M1330*1000))</f>
        <v>Planned:0</v>
      </c>
      <c t="str" s="5" r="L1330">
        <f>concat("Settled:",(O1330*1000))</f>
        <v>Settled:7958.3</v>
      </c>
      <c s="21" r="M1330">
        <v>0</v>
      </c>
      <c s="3" r="N1330"/>
      <c s="10" r="O1330">
        <v>7.9583</v>
      </c>
      <c s="13" r="P1330">
        <v>-0.898</v>
      </c>
      <c s="13" r="Q1330">
        <v>-38.5</v>
      </c>
      <c s="13" r="R1330">
        <v>47.75</v>
      </c>
      <c s="13" r="S1330">
        <v>0.07</v>
      </c>
      <c s="11" r="T1330">
        <f>IF((O1330=0),(W1330*8),((R1330/O1330)*8))</f>
        <v>48.0002010479625</v>
      </c>
      <c s="11" r="U1330">
        <f>IF((T1330=0),0,(R1330/T1330))</f>
        <v>0.9947875</v>
      </c>
      <c s="4" r="V1330"/>
      <c s="13" r="W1330">
        <v>6.9</v>
      </c>
      <c s="24" r="X1330">
        <v>0.403</v>
      </c>
    </row>
    <row r="1331">
      <c s="16" r="A1331">
        <v>40780.375</v>
      </c>
      <c s="6" r="B1331">
        <f>A1331+time(5,0,0)</f>
        <v>40780.5833333333</v>
      </c>
      <c s="19" r="C1331">
        <f>date(year(B1331),month(B1331),day(B1331))</f>
        <v>40780</v>
      </c>
      <c s="17" r="D1331">
        <f>hour(B1331)</f>
        <v>14</v>
      </c>
      <c s="28" r="E1331">
        <f>(8-G1331)-M1331</f>
        <v>8</v>
      </c>
      <c s="10" r="F1331">
        <v>8</v>
      </c>
      <c s="21" r="G1331">
        <v>0</v>
      </c>
      <c t="str" s="21" r="H1331">
        <f>concat("AESbid:",(E1331*1000))</f>
        <v>AESbid:8000</v>
      </c>
      <c t="str" s="21" r="I1331">
        <f>concat("NYISOsched:",(F1331*1000))</f>
        <v>NYISOsched:8000</v>
      </c>
      <c t="s" s="21" r="J1331">
        <v>21</v>
      </c>
      <c t="str" s="21" r="K1331">
        <f>concat("Planned:",(M1331*1000))</f>
        <v>Planned:0</v>
      </c>
      <c t="str" s="5" r="L1331">
        <f>concat("Settled:",(O1331*1000))</f>
        <v>Settled:7993.299999999999</v>
      </c>
      <c s="21" r="M1331">
        <v>0</v>
      </c>
      <c s="3" r="N1331"/>
      <c s="10" r="O1331">
        <v>7.9933</v>
      </c>
      <c s="13" r="P1331">
        <v>-0.173</v>
      </c>
      <c s="13" r="Q1331">
        <v>-7.07</v>
      </c>
      <c s="13" r="R1331">
        <v>49.44</v>
      </c>
      <c s="13" r="S1331">
        <v>0.12</v>
      </c>
      <c s="11" r="T1331">
        <f>IF((O1331=0),(W1331*8),((R1331/O1331)*8))</f>
        <v>49.4814407065918</v>
      </c>
      <c s="11" r="U1331">
        <f>IF((T1331=0),0,(R1331/T1331))</f>
        <v>0.9991625</v>
      </c>
      <c s="4" r="V1331"/>
      <c s="13" r="W1331">
        <v>6</v>
      </c>
      <c s="24" r="X1331">
        <v>0.672</v>
      </c>
    </row>
    <row r="1332">
      <c s="16" r="A1332">
        <v>40780.4166666667</v>
      </c>
      <c s="6" r="B1332">
        <f>A1332+time(5,0,0)</f>
        <v>40780.625</v>
      </c>
      <c s="19" r="C1332">
        <f>date(year(B1332),month(B1332),day(B1332))</f>
        <v>40780</v>
      </c>
      <c s="17" r="D1332">
        <f>hour(B1332)</f>
        <v>15</v>
      </c>
      <c s="28" r="E1332">
        <f>(8-G1332)-M1332</f>
        <v>8</v>
      </c>
      <c s="10" r="F1332">
        <v>8</v>
      </c>
      <c s="21" r="G1332">
        <v>0</v>
      </c>
      <c t="str" s="21" r="H1332">
        <f>concat("AESbid:",(E1332*1000))</f>
        <v>AESbid:8000</v>
      </c>
      <c t="str" s="21" r="I1332">
        <f>concat("NYISOsched:",(F1332*1000))</f>
        <v>NYISOsched:8000</v>
      </c>
      <c t="s" s="21" r="J1332">
        <v>21</v>
      </c>
      <c t="str" s="21" r="K1332">
        <f>concat("Planned:",(M1332*1000))</f>
        <v>Planned:0</v>
      </c>
      <c t="str" s="5" r="L1332">
        <f>concat("Settled:",(O1332*1000))</f>
        <v>Settled:7991.7</v>
      </c>
      <c s="21" r="M1332">
        <v>0</v>
      </c>
      <c s="3" r="N1332"/>
      <c s="10" r="O1332">
        <v>7.9917</v>
      </c>
      <c s="13" r="P1332">
        <v>-0.487</v>
      </c>
      <c s="13" r="Q1332">
        <v>-9.66</v>
      </c>
      <c s="13" r="R1332">
        <v>65.41</v>
      </c>
      <c s="13" r="S1332">
        <v>0.1</v>
      </c>
      <c s="11" r="T1332">
        <f>IF((O1332=0),(W1332*8),((R1332/O1332)*8))</f>
        <v>65.4779333558567</v>
      </c>
      <c s="11" r="U1332">
        <f>IF((T1332=0),0,(R1332/T1332))</f>
        <v>0.9989625</v>
      </c>
      <c s="4" r="V1332"/>
      <c s="13" r="W1332">
        <v>10.5</v>
      </c>
      <c s="24" r="X1332">
        <v>0.559</v>
      </c>
    </row>
    <row r="1333">
      <c s="16" r="A1333">
        <v>40780.4583333333</v>
      </c>
      <c s="6" r="B1333">
        <f>A1333+time(5,0,0)</f>
        <v>40780.6666666667</v>
      </c>
      <c s="19" r="C1333">
        <f>date(year(B1333),month(B1333),day(B1333))</f>
        <v>40780</v>
      </c>
      <c s="17" r="D1333">
        <f>hour(B1333)</f>
        <v>16</v>
      </c>
      <c s="28" r="E1333">
        <f>(8-G1333)-M1333</f>
        <v>8</v>
      </c>
      <c s="10" r="F1333">
        <v>8</v>
      </c>
      <c s="21" r="G1333">
        <v>0</v>
      </c>
      <c t="str" s="21" r="H1333">
        <f>concat("AESbid:",(E1333*1000))</f>
        <v>AESbid:8000</v>
      </c>
      <c t="str" s="21" r="I1333">
        <f>concat("NYISOsched:",(F1333*1000))</f>
        <v>NYISOsched:8000</v>
      </c>
      <c t="s" s="21" r="J1333">
        <v>21</v>
      </c>
      <c t="str" s="21" r="K1333">
        <f>concat("Planned:",(M1333*1000))</f>
        <v>Planned:0</v>
      </c>
      <c t="str" s="5" r="L1333">
        <f>concat("Settled:",(O1333*1000))</f>
        <v>Settled:8000</v>
      </c>
      <c s="21" r="M1333">
        <v>0</v>
      </c>
      <c s="3" r="N1333"/>
      <c s="10" r="O1333">
        <v>8</v>
      </c>
      <c s="13" r="P1333">
        <v>-0.353</v>
      </c>
      <c s="13" r="Q1333">
        <v>-14.59</v>
      </c>
      <c s="13" r="R1333">
        <v>84</v>
      </c>
      <c s="13" r="S1333">
        <v>0.11</v>
      </c>
      <c s="11" r="T1333">
        <f>IF((O1333=0),(W1333*8),((R1333/O1333)*8))</f>
        <v>84</v>
      </c>
      <c s="11" r="U1333">
        <f>IF((T1333=0),0,(R1333/T1333))</f>
        <v>1</v>
      </c>
      <c s="4" r="V1333"/>
      <c s="13" r="W1333">
        <v>10.5</v>
      </c>
      <c s="24" r="X1333">
        <v>0.612</v>
      </c>
    </row>
    <row r="1334">
      <c s="16" r="A1334">
        <v>40780.5</v>
      </c>
      <c s="6" r="B1334">
        <f>A1334+time(5,0,0)</f>
        <v>40780.7083333333</v>
      </c>
      <c s="19" r="C1334">
        <f>date(year(B1334),month(B1334),day(B1334))</f>
        <v>40780</v>
      </c>
      <c s="17" r="D1334">
        <f>hour(B1334)</f>
        <v>17</v>
      </c>
      <c s="28" r="E1334">
        <f>(8-G1334)-M1334</f>
        <v>8</v>
      </c>
      <c s="10" r="F1334">
        <v>8</v>
      </c>
      <c s="21" r="G1334">
        <v>0</v>
      </c>
      <c t="str" s="21" r="H1334">
        <f>concat("AESbid:",(E1334*1000))</f>
        <v>AESbid:8000</v>
      </c>
      <c t="str" s="21" r="I1334">
        <f>concat("NYISOsched:",(F1334*1000))</f>
        <v>NYISOsched:8000</v>
      </c>
      <c t="s" s="21" r="J1334">
        <v>21</v>
      </c>
      <c t="str" s="21" r="K1334">
        <f>concat("Planned:",(M1334*1000))</f>
        <v>Planned:0</v>
      </c>
      <c t="str" s="5" r="L1334">
        <f>concat("Settled:",(O1334*1000))</f>
        <v>Settled:8000</v>
      </c>
      <c s="21" r="M1334">
        <v>0</v>
      </c>
      <c s="3" r="N1334"/>
      <c s="10" r="O1334">
        <v>8</v>
      </c>
      <c s="13" r="P1334">
        <v>-0.096</v>
      </c>
      <c s="13" r="Q1334">
        <v>-3.37</v>
      </c>
      <c s="13" r="R1334">
        <v>84</v>
      </c>
      <c s="13" r="S1334">
        <v>0.08</v>
      </c>
      <c s="11" r="T1334">
        <f>IF((O1334=0),(W1334*8),((R1334/O1334)*8))</f>
        <v>84</v>
      </c>
      <c s="11" r="U1334">
        <f>IF((T1334=0),0,(R1334/T1334))</f>
        <v>1</v>
      </c>
      <c s="4" r="V1334"/>
      <c s="13" r="W1334">
        <v>10.5</v>
      </c>
      <c s="24" r="X1334">
        <v>0.456</v>
      </c>
    </row>
    <row r="1335">
      <c s="16" r="A1335">
        <v>40780.5416666667</v>
      </c>
      <c s="6" r="B1335">
        <f>A1335+time(5,0,0)</f>
        <v>40780.75</v>
      </c>
      <c s="19" r="C1335">
        <f>date(year(B1335),month(B1335),day(B1335))</f>
        <v>40780</v>
      </c>
      <c s="17" r="D1335">
        <f>hour(B1335)</f>
        <v>18</v>
      </c>
      <c s="28" r="E1335">
        <f>(8-G1335)-M1335</f>
        <v>8</v>
      </c>
      <c s="10" r="F1335">
        <v>8</v>
      </c>
      <c s="21" r="G1335">
        <v>0</v>
      </c>
      <c t="str" s="21" r="H1335">
        <f>concat("AESbid:",(E1335*1000))</f>
        <v>AESbid:8000</v>
      </c>
      <c t="str" s="21" r="I1335">
        <f>concat("NYISOsched:",(F1335*1000))</f>
        <v>NYISOsched:8000</v>
      </c>
      <c t="s" s="21" r="J1335">
        <v>21</v>
      </c>
      <c t="str" s="21" r="K1335">
        <f>concat("Planned:",(M1335*1000))</f>
        <v>Planned:0</v>
      </c>
      <c t="str" s="5" r="L1335">
        <f>concat("Settled:",(O1335*1000))</f>
        <v>Settled:8000</v>
      </c>
      <c s="21" r="M1335">
        <v>0</v>
      </c>
      <c s="3" r="N1335"/>
      <c s="10" r="O1335">
        <v>8</v>
      </c>
      <c s="13" r="P1335">
        <v>-0.499</v>
      </c>
      <c s="13" r="Q1335">
        <v>-18.27</v>
      </c>
      <c s="13" r="R1335">
        <v>84</v>
      </c>
      <c s="13" r="S1335">
        <v>0.06</v>
      </c>
      <c s="11" r="T1335">
        <f>IF((O1335=0),(W1335*8),((R1335/O1335)*8))</f>
        <v>84</v>
      </c>
      <c s="11" r="U1335">
        <f>IF((T1335=0),0,(R1335/T1335))</f>
        <v>1</v>
      </c>
      <c s="4" r="V1335"/>
      <c s="13" r="W1335">
        <v>10.5</v>
      </c>
      <c s="24" r="X1335">
        <v>0.348</v>
      </c>
    </row>
    <row r="1336">
      <c s="16" r="A1336">
        <v>40780.5833333333</v>
      </c>
      <c s="6" r="B1336">
        <f>A1336+time(5,0,0)</f>
        <v>40780.7916666667</v>
      </c>
      <c s="19" r="C1336">
        <f>date(year(B1336),month(B1336),day(B1336))</f>
        <v>40780</v>
      </c>
      <c s="17" r="D1336">
        <f>hour(B1336)</f>
        <v>19</v>
      </c>
      <c s="28" r="E1336">
        <f>(8-G1336)-M1336</f>
        <v>8</v>
      </c>
      <c s="10" r="F1336">
        <v>8</v>
      </c>
      <c s="21" r="G1336">
        <v>0</v>
      </c>
      <c t="str" s="21" r="H1336">
        <f>concat("AESbid:",(E1336*1000))</f>
        <v>AESbid:8000</v>
      </c>
      <c t="str" s="21" r="I1336">
        <f>concat("NYISOsched:",(F1336*1000))</f>
        <v>NYISOsched:8000</v>
      </c>
      <c t="s" s="21" r="J1336">
        <v>21</v>
      </c>
      <c t="str" s="21" r="K1336">
        <f>concat("Planned:",(M1336*1000))</f>
        <v>Planned:0</v>
      </c>
      <c t="str" s="5" r="L1336">
        <f>concat("Settled:",(O1336*1000))</f>
        <v>Settled:8000</v>
      </c>
      <c s="21" r="M1336">
        <v>0</v>
      </c>
      <c s="3" r="N1336"/>
      <c s="10" r="O1336">
        <v>8</v>
      </c>
      <c s="13" r="P1336">
        <v>-0.249</v>
      </c>
      <c s="13" r="Q1336">
        <v>-8.68</v>
      </c>
      <c s="13" r="R1336">
        <v>84</v>
      </c>
      <c s="13" r="S1336">
        <v>0.04</v>
      </c>
      <c s="11" r="T1336">
        <f>IF((O1336=0),(W1336*8),((R1336/O1336)*8))</f>
        <v>84</v>
      </c>
      <c s="11" r="U1336">
        <f>IF((T1336=0),0,(R1336/T1336))</f>
        <v>1</v>
      </c>
      <c s="4" r="V1336"/>
      <c s="13" r="W1336">
        <v>10.5</v>
      </c>
      <c s="24" r="X1336">
        <v>0.226</v>
      </c>
    </row>
    <row r="1337">
      <c s="16" r="A1337">
        <v>40780.625</v>
      </c>
      <c s="6" r="B1337">
        <f>A1337+time(5,0,0)</f>
        <v>40780.8333333333</v>
      </c>
      <c s="19" r="C1337">
        <f>date(year(B1337),month(B1337),day(B1337))</f>
        <v>40780</v>
      </c>
      <c s="17" r="D1337">
        <f>hour(B1337)</f>
        <v>20</v>
      </c>
      <c s="28" r="E1337">
        <f>(8-G1337)-M1337</f>
        <v>8</v>
      </c>
      <c s="10" r="F1337">
        <v>8</v>
      </c>
      <c s="21" r="G1337">
        <v>0</v>
      </c>
      <c t="str" s="21" r="H1337">
        <f>concat("AESbid:",(E1337*1000))</f>
        <v>AESbid:8000</v>
      </c>
      <c t="str" s="21" r="I1337">
        <f>concat("NYISOsched:",(F1337*1000))</f>
        <v>NYISOsched:8000</v>
      </c>
      <c t="s" s="21" r="J1337">
        <v>21</v>
      </c>
      <c t="str" s="21" r="K1337">
        <f>concat("Planned:",(M1337*1000))</f>
        <v>Planned:0</v>
      </c>
      <c t="str" s="5" r="L1337">
        <f>concat("Settled:",(O1337*1000))</f>
        <v>Settled:8000</v>
      </c>
      <c s="21" r="M1337">
        <v>0</v>
      </c>
      <c s="3" r="N1337"/>
      <c s="10" r="O1337">
        <v>8</v>
      </c>
      <c s="13" r="P1337">
        <v>-0.245</v>
      </c>
      <c s="13" r="Q1337">
        <v>-8.6</v>
      </c>
      <c s="13" r="R1337">
        <v>84</v>
      </c>
      <c s="13" r="S1337">
        <v>0.07</v>
      </c>
      <c s="11" r="T1337">
        <f>IF((O1337=0),(W1337*8),((R1337/O1337)*8))</f>
        <v>84</v>
      </c>
      <c s="11" r="U1337">
        <f>IF((T1337=0),0,(R1337/T1337))</f>
        <v>1</v>
      </c>
      <c s="4" r="V1337"/>
      <c s="13" r="W1337">
        <v>10.5</v>
      </c>
      <c s="24" r="X1337">
        <v>0.377</v>
      </c>
    </row>
    <row r="1338">
      <c s="16" r="A1338">
        <v>40780.6666666667</v>
      </c>
      <c s="6" r="B1338">
        <f>A1338+time(5,0,0)</f>
        <v>40780.875</v>
      </c>
      <c s="19" r="C1338">
        <f>date(year(B1338),month(B1338),day(B1338))</f>
        <v>40780</v>
      </c>
      <c s="17" r="D1338">
        <f>hour(B1338)</f>
        <v>21</v>
      </c>
      <c s="28" r="E1338">
        <f>(8-G1338)-M1338</f>
        <v>8</v>
      </c>
      <c s="10" r="F1338">
        <v>8</v>
      </c>
      <c s="21" r="G1338">
        <v>0</v>
      </c>
      <c t="str" s="21" r="H1338">
        <f>concat("AESbid:",(E1338*1000))</f>
        <v>AESbid:8000</v>
      </c>
      <c t="str" s="21" r="I1338">
        <f>concat("NYISOsched:",(F1338*1000))</f>
        <v>NYISOsched:8000</v>
      </c>
      <c t="s" s="21" r="J1338">
        <v>21</v>
      </c>
      <c t="str" s="21" r="K1338">
        <f>concat("Planned:",(M1338*1000))</f>
        <v>Planned:0</v>
      </c>
      <c t="str" s="5" r="L1338">
        <f>concat("Settled:",(O1338*1000))</f>
        <v>Settled:8000</v>
      </c>
      <c s="21" r="M1338">
        <v>0</v>
      </c>
      <c s="3" r="N1338"/>
      <c s="10" r="O1338">
        <v>8</v>
      </c>
      <c s="13" r="P1338">
        <v>-0.113</v>
      </c>
      <c s="13" r="Q1338">
        <v>-4.07</v>
      </c>
      <c s="13" r="R1338">
        <v>84</v>
      </c>
      <c s="13" r="S1338">
        <v>0.14</v>
      </c>
      <c s="11" r="T1338">
        <f>IF((O1338=0),(W1338*8),((R1338/O1338)*8))</f>
        <v>84</v>
      </c>
      <c s="11" r="U1338">
        <f>IF((T1338=0),0,(R1338/T1338))</f>
        <v>1</v>
      </c>
      <c s="4" r="V1338"/>
      <c s="13" r="W1338">
        <v>10.5</v>
      </c>
      <c s="24" r="X1338">
        <v>0.828</v>
      </c>
    </row>
    <row r="1339">
      <c s="16" r="A1339">
        <v>40780.7083333333</v>
      </c>
      <c s="6" r="B1339">
        <f>A1339+time(5,0,0)</f>
        <v>40780.9166666667</v>
      </c>
      <c s="19" r="C1339">
        <f>date(year(B1339),month(B1339),day(B1339))</f>
        <v>40780</v>
      </c>
      <c s="17" r="D1339">
        <f>hour(B1339)</f>
        <v>22</v>
      </c>
      <c s="28" r="E1339">
        <f>(8-G1339)-M1339</f>
        <v>8</v>
      </c>
      <c s="10" r="F1339">
        <v>8</v>
      </c>
      <c s="21" r="G1339">
        <v>0</v>
      </c>
      <c t="str" s="21" r="H1339">
        <f>concat("AESbid:",(E1339*1000))</f>
        <v>AESbid:8000</v>
      </c>
      <c t="str" s="21" r="I1339">
        <f>concat("NYISOsched:",(F1339*1000))</f>
        <v>NYISOsched:8000</v>
      </c>
      <c t="s" s="21" r="J1339">
        <v>21</v>
      </c>
      <c t="str" s="21" r="K1339">
        <f>concat("Planned:",(M1339*1000))</f>
        <v>Planned:0</v>
      </c>
      <c t="str" s="5" r="L1339">
        <f>concat("Settled:",(O1339*1000))</f>
        <v>Settled:8000</v>
      </c>
      <c s="21" r="M1339">
        <v>0</v>
      </c>
      <c s="3" r="N1339"/>
      <c s="10" r="O1339">
        <v>8</v>
      </c>
      <c s="13" r="P1339">
        <v>-0.261</v>
      </c>
      <c s="13" r="Q1339">
        <v>-10.03</v>
      </c>
      <c s="13" r="R1339">
        <v>84</v>
      </c>
      <c s="13" r="S1339">
        <v>0.18</v>
      </c>
      <c s="11" r="T1339">
        <f>IF((O1339=0),(W1339*8),((R1339/O1339)*8))</f>
        <v>84</v>
      </c>
      <c s="11" r="U1339">
        <f>IF((T1339=0),0,(R1339/T1339))</f>
        <v>1</v>
      </c>
      <c s="4" r="V1339"/>
      <c s="13" r="W1339">
        <v>14.19</v>
      </c>
      <c s="24" r="X1339">
        <v>1.018</v>
      </c>
    </row>
    <row r="1340">
      <c s="16" r="A1340">
        <v>40780.75</v>
      </c>
      <c s="6" r="B1340">
        <f>A1340+time(5,0,0)</f>
        <v>40780.9583333333</v>
      </c>
      <c s="19" r="C1340">
        <f>date(year(B1340),month(B1340),day(B1340))</f>
        <v>40780</v>
      </c>
      <c s="17" r="D1340">
        <f>hour(B1340)</f>
        <v>23</v>
      </c>
      <c s="28" r="E1340">
        <f>(8-G1340)-M1340</f>
        <v>8</v>
      </c>
      <c s="10" r="F1340">
        <v>8</v>
      </c>
      <c s="21" r="G1340">
        <v>0</v>
      </c>
      <c t="str" s="21" r="H1340">
        <f>concat("AESbid:",(E1340*1000))</f>
        <v>AESbid:8000</v>
      </c>
      <c t="str" s="21" r="I1340">
        <f>concat("NYISOsched:",(F1340*1000))</f>
        <v>NYISOsched:8000</v>
      </c>
      <c t="s" s="21" r="J1340">
        <v>21</v>
      </c>
      <c t="str" s="21" r="K1340">
        <f>concat("Planned:",(M1340*1000))</f>
        <v>Planned:0</v>
      </c>
      <c t="str" s="5" r="L1340">
        <f>concat("Settled:",(O1340*1000))</f>
        <v>Settled:8000</v>
      </c>
      <c s="21" r="M1340">
        <v>0</v>
      </c>
      <c s="3" r="N1340"/>
      <c s="10" r="O1340">
        <v>8</v>
      </c>
      <c s="13" r="P1340">
        <v>-0.72</v>
      </c>
      <c s="13" r="Q1340">
        <v>-29.49</v>
      </c>
      <c s="13" r="R1340">
        <v>84</v>
      </c>
      <c s="13" r="S1340">
        <v>0.04</v>
      </c>
      <c s="11" r="T1340">
        <f>IF((O1340=0),(W1340*8),((R1340/O1340)*8))</f>
        <v>84</v>
      </c>
      <c s="11" r="U1340">
        <f>IF((T1340=0),0,(R1340/T1340))</f>
        <v>1</v>
      </c>
      <c s="4" r="V1340"/>
      <c s="13" r="W1340">
        <v>10.5</v>
      </c>
      <c s="24" r="X1340">
        <v>0.245</v>
      </c>
    </row>
    <row r="1341">
      <c s="16" r="A1341">
        <v>40780.7916666667</v>
      </c>
      <c s="19" r="B1341">
        <f>A1341+time(5,0,0)</f>
        <v>40781</v>
      </c>
      <c s="19" r="C1341">
        <f>date(year(B1341),month(B1341),day(B1341))</f>
        <v>40781</v>
      </c>
      <c s="17" r="D1341">
        <f>hour(B1341)</f>
        <v>0</v>
      </c>
      <c s="28" r="E1341">
        <f>(8-G1341)-M1341</f>
        <v>8</v>
      </c>
      <c s="10" r="F1341">
        <v>8</v>
      </c>
      <c s="21" r="G1341">
        <v>0</v>
      </c>
      <c t="str" s="21" r="H1341">
        <f>concat("AESbid:",(E1341*1000))</f>
        <v>AESbid:8000</v>
      </c>
      <c t="str" s="21" r="I1341">
        <f>concat("NYISOsched:",(F1341*1000))</f>
        <v>NYISOsched:8000</v>
      </c>
      <c t="s" s="21" r="J1341">
        <v>21</v>
      </c>
      <c t="str" s="21" r="K1341">
        <f>concat("Planned:",(M1341*1000))</f>
        <v>Planned:0</v>
      </c>
      <c t="str" s="5" r="L1341">
        <f>concat("Settled:",(O1341*1000))</f>
        <v>Settled:7991.7</v>
      </c>
      <c s="21" r="M1341">
        <v>0</v>
      </c>
      <c s="3" r="N1341"/>
      <c s="10" r="O1341">
        <v>7.9917</v>
      </c>
      <c s="13" r="P1341">
        <v>-0.327</v>
      </c>
      <c s="13" r="Q1341">
        <v>12.14</v>
      </c>
      <c s="13" r="R1341">
        <v>83.91</v>
      </c>
      <c s="13" r="S1341">
        <v>0.12</v>
      </c>
      <c s="11" r="T1341">
        <f>IF((O1341=0),(W1341*8),((R1341/O1341)*8))</f>
        <v>83.9971470400541</v>
      </c>
      <c s="11" r="U1341">
        <f>IF((T1341=0),0,(R1341/T1341))</f>
        <v>0.9989625</v>
      </c>
      <c s="4" r="V1341"/>
      <c s="13" r="W1341">
        <v>10.5</v>
      </c>
      <c s="24" r="X1341">
        <v>0.679</v>
      </c>
    </row>
    <row r="1342">
      <c s="16" r="A1342">
        <v>40780.8333333333</v>
      </c>
      <c s="6" r="B1342">
        <f>A1342+time(5,0,0)</f>
        <v>40781.0416666667</v>
      </c>
      <c s="19" r="C1342">
        <f>date(year(B1342),month(B1342),day(B1342))</f>
        <v>40781</v>
      </c>
      <c s="17" r="D1342">
        <f>hour(B1342)</f>
        <v>1</v>
      </c>
      <c s="28" r="E1342">
        <f>(8-G1342)-M1342</f>
        <v>8</v>
      </c>
      <c s="10" r="F1342">
        <v>8</v>
      </c>
      <c s="21" r="G1342">
        <v>0</v>
      </c>
      <c t="str" s="21" r="H1342">
        <f>concat("AESbid:",(E1342*1000))</f>
        <v>AESbid:8000</v>
      </c>
      <c t="str" s="21" r="I1342">
        <f>concat("NYISOsched:",(F1342*1000))</f>
        <v>NYISOsched:8000</v>
      </c>
      <c t="s" s="21" r="J1342">
        <v>21</v>
      </c>
      <c t="str" s="21" r="K1342">
        <f>concat("Planned:",(M1342*1000))</f>
        <v>Planned:0</v>
      </c>
      <c t="str" s="5" r="L1342">
        <f>concat("Settled:",(O1342*1000))</f>
        <v>Settled:8000</v>
      </c>
      <c s="21" r="M1342">
        <v>0</v>
      </c>
      <c s="3" r="N1342"/>
      <c s="10" r="O1342">
        <v>8</v>
      </c>
      <c s="13" r="P1342">
        <v>-0.302</v>
      </c>
      <c s="13" r="Q1342">
        <v>-8.62</v>
      </c>
      <c s="13" r="R1342">
        <v>82.33</v>
      </c>
      <c s="13" r="S1342">
        <v>0.06</v>
      </c>
      <c s="11" r="T1342">
        <f>IF((O1342=0),(W1342*8),((R1342/O1342)*8))</f>
        <v>82.33</v>
      </c>
      <c s="11" r="U1342">
        <f>IF((T1342=0),0,(R1342/T1342))</f>
        <v>1</v>
      </c>
      <c s="4" r="V1342"/>
      <c s="13" r="W1342">
        <v>10.5</v>
      </c>
      <c s="24" r="X1342">
        <v>0.329</v>
      </c>
    </row>
    <row r="1343">
      <c s="16" r="A1343">
        <v>40780.875</v>
      </c>
      <c s="6" r="B1343">
        <f>A1343+time(5,0,0)</f>
        <v>40781.0833333333</v>
      </c>
      <c s="19" r="C1343">
        <f>date(year(B1343),month(B1343),day(B1343))</f>
        <v>40781</v>
      </c>
      <c s="17" r="D1343">
        <f>hour(B1343)</f>
        <v>2</v>
      </c>
      <c s="28" r="E1343">
        <f>(8-G1343)-M1343</f>
        <v>8</v>
      </c>
      <c s="10" r="F1343">
        <v>8</v>
      </c>
      <c s="21" r="G1343">
        <v>0</v>
      </c>
      <c t="str" s="21" r="H1343">
        <f>concat("AESbid:",(E1343*1000))</f>
        <v>AESbid:8000</v>
      </c>
      <c t="str" s="21" r="I1343">
        <f>concat("NYISOsched:",(F1343*1000))</f>
        <v>NYISOsched:8000</v>
      </c>
      <c t="s" s="21" r="J1343">
        <v>21</v>
      </c>
      <c t="str" s="21" r="K1343">
        <f>concat("Planned:",(M1343*1000))</f>
        <v>Planned:0</v>
      </c>
      <c t="str" s="5" r="L1343">
        <f>concat("Settled:",(O1343*1000))</f>
        <v>Settled:8000</v>
      </c>
      <c s="21" r="M1343">
        <v>0</v>
      </c>
      <c s="3" r="N1343"/>
      <c s="10" r="O1343">
        <v>8</v>
      </c>
      <c s="13" r="P1343">
        <v>-0.297</v>
      </c>
      <c s="13" r="Q1343">
        <v>-6.95</v>
      </c>
      <c s="13" r="R1343">
        <v>64.92</v>
      </c>
      <c s="13" r="S1343">
        <v>0.04</v>
      </c>
      <c s="11" r="T1343">
        <f>IF((O1343=0),(W1343*8),((R1343/O1343)*8))</f>
        <v>64.92</v>
      </c>
      <c s="11" r="U1343">
        <f>IF((T1343=0),0,(R1343/T1343))</f>
        <v>1</v>
      </c>
      <c s="4" r="V1343"/>
      <c s="13" r="W1343">
        <v>8.45</v>
      </c>
      <c s="24" r="X1343">
        <v>0.245</v>
      </c>
    </row>
    <row r="1344">
      <c s="16" r="A1344">
        <v>40780.9166666667</v>
      </c>
      <c s="6" r="B1344">
        <f>A1344+time(5,0,0)</f>
        <v>40781.125</v>
      </c>
      <c s="19" r="C1344">
        <f>date(year(B1344),month(B1344),day(B1344))</f>
        <v>40781</v>
      </c>
      <c s="17" r="D1344">
        <f>hour(B1344)</f>
        <v>3</v>
      </c>
      <c s="28" r="E1344">
        <f>(8-G1344)-M1344</f>
        <v>8</v>
      </c>
      <c s="10" r="F1344">
        <v>8</v>
      </c>
      <c s="21" r="G1344">
        <v>0</v>
      </c>
      <c t="str" s="21" r="H1344">
        <f>concat("AESbid:",(E1344*1000))</f>
        <v>AESbid:8000</v>
      </c>
      <c t="str" s="21" r="I1344">
        <f>concat("NYISOsched:",(F1344*1000))</f>
        <v>NYISOsched:8000</v>
      </c>
      <c t="s" s="21" r="J1344">
        <v>21</v>
      </c>
      <c t="str" s="21" r="K1344">
        <f>concat("Planned:",(M1344*1000))</f>
        <v>Planned:0</v>
      </c>
      <c t="str" s="5" r="L1344">
        <f>concat("Settled:",(O1344*1000))</f>
        <v>Settled:8000</v>
      </c>
      <c s="21" r="M1344">
        <v>0</v>
      </c>
      <c s="3" r="N1344"/>
      <c s="10" r="O1344">
        <v>8</v>
      </c>
      <c s="13" r="P1344">
        <v>-0.13</v>
      </c>
      <c s="13" r="Q1344">
        <v>-1.66</v>
      </c>
      <c s="13" r="R1344">
        <v>122.74</v>
      </c>
      <c s="13" r="S1344">
        <v>0.11</v>
      </c>
      <c s="11" r="T1344">
        <f>IF((O1344=0),(W1344*8),((R1344/O1344)*8))</f>
        <v>122.74</v>
      </c>
      <c s="11" r="U1344">
        <f>IF((T1344=0),0,(R1344/T1344))</f>
        <v>1</v>
      </c>
      <c s="4" r="V1344"/>
      <c s="13" r="W1344">
        <v>8</v>
      </c>
      <c s="24" r="X1344">
        <v>0.648</v>
      </c>
    </row>
    <row r="1345">
      <c s="16" r="A1345">
        <v>40780.9583333333</v>
      </c>
      <c s="6" r="B1345">
        <f>A1345+time(5,0,0)</f>
        <v>40781.1666666667</v>
      </c>
      <c s="19" r="C1345">
        <f>date(year(B1345),month(B1345),day(B1345))</f>
        <v>40781</v>
      </c>
      <c s="17" r="D1345">
        <f>hour(B1345)</f>
        <v>4</v>
      </c>
      <c s="28" r="E1345">
        <f>(8-G1345)-M1345</f>
        <v>8</v>
      </c>
      <c s="10" r="F1345">
        <v>8</v>
      </c>
      <c s="21" r="G1345">
        <v>0</v>
      </c>
      <c t="str" s="21" r="H1345">
        <f>concat("AESbid:",(E1345*1000))</f>
        <v>AESbid:8000</v>
      </c>
      <c t="str" s="21" r="I1345">
        <f>concat("NYISOsched:",(F1345*1000))</f>
        <v>NYISOsched:8000</v>
      </c>
      <c t="s" s="21" r="J1345">
        <v>21</v>
      </c>
      <c t="str" s="21" r="K1345">
        <f>concat("Planned:",(M1345*1000))</f>
        <v>Planned:0</v>
      </c>
      <c t="str" s="5" r="L1345">
        <f>concat("Settled:",(O1345*1000))</f>
        <v>Settled:7933.3</v>
      </c>
      <c s="21" r="M1345">
        <v>0</v>
      </c>
      <c s="3" r="N1345"/>
      <c s="10" r="O1345">
        <v>7.9333</v>
      </c>
      <c s="13" r="P1345">
        <v>-0.003</v>
      </c>
      <c s="13" r="Q1345">
        <v>-0.11</v>
      </c>
      <c s="13" r="R1345">
        <v>63.23</v>
      </c>
      <c s="13" r="S1345">
        <v>0.12</v>
      </c>
      <c s="11" r="T1345">
        <f>IF((O1345=0),(W1345*8),((R1345/O1345)*8))</f>
        <v>63.7616124437498</v>
      </c>
      <c s="11" r="U1345">
        <f>IF((T1345=0),0,(R1345/T1345))</f>
        <v>0.9916625</v>
      </c>
      <c s="4" r="V1345"/>
      <c s="13" r="W1345">
        <v>8</v>
      </c>
      <c s="24" r="X1345">
        <v>0.686</v>
      </c>
    </row>
    <row r="1346">
      <c s="16" r="A1346">
        <v>40781</v>
      </c>
      <c s="6" r="B1346">
        <f>A1346+time(5,0,0)</f>
        <v>40781.2083333333</v>
      </c>
      <c s="19" r="C1346">
        <f>date(year(B1346),month(B1346),day(B1346))</f>
        <v>40781</v>
      </c>
      <c s="17" r="D1346">
        <f>hour(B1346)</f>
        <v>5</v>
      </c>
      <c s="28" r="E1346">
        <f>(8-G1346)-M1346</f>
        <v>8</v>
      </c>
      <c s="10" r="F1346">
        <v>8</v>
      </c>
      <c s="21" r="G1346">
        <v>0</v>
      </c>
      <c t="str" s="21" r="H1346">
        <f>concat("AESbid:",(E1346*1000))</f>
        <v>AESbid:8000</v>
      </c>
      <c t="str" s="21" r="I1346">
        <f>concat("NYISOsched:",(F1346*1000))</f>
        <v>NYISOsched:8000</v>
      </c>
      <c t="s" s="21" r="J1346">
        <v>21</v>
      </c>
      <c t="str" s="21" r="K1346">
        <f>concat("Planned:",(M1346*1000))</f>
        <v>Planned:0</v>
      </c>
      <c t="str" s="5" r="L1346">
        <f>concat("Settled:",(O1346*1000))</f>
        <v>Settled:7991.7</v>
      </c>
      <c s="21" r="M1346">
        <v>0</v>
      </c>
      <c s="3" r="N1346"/>
      <c s="10" r="O1346">
        <v>7.9917</v>
      </c>
      <c s="13" r="P1346">
        <v>-0.696</v>
      </c>
      <c s="13" r="Q1346">
        <v>-27.56</v>
      </c>
      <c s="13" r="R1346">
        <v>45.95</v>
      </c>
      <c s="13" r="S1346">
        <v>0.08</v>
      </c>
      <c s="11" r="T1346">
        <f>IF((O1346=0),(W1346*8),((R1346/O1346)*8))</f>
        <v>45.9977226372361</v>
      </c>
      <c s="11" r="U1346">
        <f>IF((T1346=0),0,(R1346/T1346))</f>
        <v>0.9989625</v>
      </c>
      <c s="4" r="V1346"/>
      <c s="13" r="W1346">
        <v>5.75</v>
      </c>
      <c s="24" r="X1346">
        <v>0.482</v>
      </c>
    </row>
    <row r="1347">
      <c s="16" r="A1347">
        <v>40781.0416666667</v>
      </c>
      <c s="6" r="B1347">
        <f>A1347+time(5,0,0)</f>
        <v>40781.25</v>
      </c>
      <c s="19" r="C1347">
        <f>date(year(B1347),month(B1347),day(B1347))</f>
        <v>40781</v>
      </c>
      <c s="17" r="D1347">
        <f>hour(B1347)</f>
        <v>6</v>
      </c>
      <c s="28" r="E1347">
        <f>(8-G1347)-M1347</f>
        <v>8</v>
      </c>
      <c s="10" r="F1347">
        <v>8</v>
      </c>
      <c s="21" r="G1347">
        <v>0</v>
      </c>
      <c t="str" s="21" r="H1347">
        <f>concat("AESbid:",(E1347*1000))</f>
        <v>AESbid:8000</v>
      </c>
      <c t="str" s="21" r="I1347">
        <f>concat("NYISOsched:",(F1347*1000))</f>
        <v>NYISOsched:8000</v>
      </c>
      <c t="s" s="21" r="J1347">
        <v>21</v>
      </c>
      <c t="str" s="21" r="K1347">
        <f>concat("Planned:",(M1347*1000))</f>
        <v>Planned:0</v>
      </c>
      <c t="str" s="5" r="L1347">
        <f>concat("Settled:",(O1347*1000))</f>
        <v>Settled:8000</v>
      </c>
      <c s="21" r="M1347">
        <v>0</v>
      </c>
      <c s="3" r="N1347"/>
      <c s="10" r="O1347">
        <v>8</v>
      </c>
      <c s="13" r="P1347">
        <v>-0.408</v>
      </c>
      <c s="13" r="Q1347">
        <v>-13.91</v>
      </c>
      <c s="13" r="R1347">
        <v>46</v>
      </c>
      <c s="13" r="S1347">
        <v>0.09</v>
      </c>
      <c s="11" r="T1347">
        <f>IF((O1347=0),(W1347*8),((R1347/O1347)*8))</f>
        <v>46</v>
      </c>
      <c s="11" r="U1347">
        <f>IF((T1347=0),0,(R1347/T1347))</f>
        <v>1</v>
      </c>
      <c s="4" r="V1347"/>
      <c s="13" r="W1347">
        <v>5.75</v>
      </c>
      <c s="24" r="X1347">
        <v>0.526</v>
      </c>
    </row>
    <row r="1348">
      <c s="16" r="A1348">
        <v>40781.0833333333</v>
      </c>
      <c s="6" r="B1348">
        <f>A1348+time(5,0,0)</f>
        <v>40781.2916666667</v>
      </c>
      <c s="19" r="C1348">
        <f>date(year(B1348),month(B1348),day(B1348))</f>
        <v>40781</v>
      </c>
      <c s="17" r="D1348">
        <f>hour(B1348)</f>
        <v>7</v>
      </c>
      <c s="28" r="E1348">
        <f>(8-G1348)-M1348</f>
        <v>8</v>
      </c>
      <c s="10" r="F1348">
        <v>8</v>
      </c>
      <c s="21" r="G1348">
        <v>0</v>
      </c>
      <c t="str" s="21" r="H1348">
        <f>concat("AESbid:",(E1348*1000))</f>
        <v>AESbid:8000</v>
      </c>
      <c t="str" s="21" r="I1348">
        <f>concat("NYISOsched:",(F1348*1000))</f>
        <v>NYISOsched:8000</v>
      </c>
      <c t="s" s="21" r="J1348">
        <v>21</v>
      </c>
      <c t="str" s="21" r="K1348">
        <f>concat("Planned:",(M1348*1000))</f>
        <v>Planned:0</v>
      </c>
      <c t="str" s="5" r="L1348">
        <f>concat("Settled:",(O1348*1000))</f>
        <v>Settled:8000</v>
      </c>
      <c s="21" r="M1348">
        <v>0</v>
      </c>
      <c s="3" r="N1348"/>
      <c s="10" r="O1348">
        <v>8</v>
      </c>
      <c s="13" r="P1348">
        <v>-0.262</v>
      </c>
      <c s="13" r="Q1348">
        <v>-7.44</v>
      </c>
      <c s="13" r="R1348">
        <v>46</v>
      </c>
      <c s="13" r="S1348">
        <v>0.08</v>
      </c>
      <c s="11" r="T1348">
        <f>IF((O1348=0),(W1348*8),((R1348/O1348)*8))</f>
        <v>46</v>
      </c>
      <c s="11" r="U1348">
        <f>IF((T1348=0),0,(R1348/T1348))</f>
        <v>1</v>
      </c>
      <c s="4" r="V1348"/>
      <c s="13" r="W1348">
        <v>5.75</v>
      </c>
      <c s="24" r="X1348">
        <v>0.463</v>
      </c>
    </row>
    <row r="1349">
      <c s="16" r="A1349">
        <v>40781.125</v>
      </c>
      <c s="6" r="B1349">
        <f>A1349+time(5,0,0)</f>
        <v>40781.3333333333</v>
      </c>
      <c s="19" r="C1349">
        <f>date(year(B1349),month(B1349),day(B1349))</f>
        <v>40781</v>
      </c>
      <c s="17" r="D1349">
        <f>hour(B1349)</f>
        <v>8</v>
      </c>
      <c s="28" r="E1349">
        <f>(8-G1349)-M1349</f>
        <v>8</v>
      </c>
      <c s="10" r="F1349">
        <v>8</v>
      </c>
      <c s="21" r="G1349">
        <v>0</v>
      </c>
      <c t="str" s="21" r="H1349">
        <f>concat("AESbid:",(E1349*1000))</f>
        <v>AESbid:8000</v>
      </c>
      <c t="str" s="21" r="I1349">
        <f>concat("NYISOsched:",(F1349*1000))</f>
        <v>NYISOsched:8000</v>
      </c>
      <c t="s" s="21" r="J1349">
        <v>21</v>
      </c>
      <c t="str" s="21" r="K1349">
        <f>concat("Planned:",(M1349*1000))</f>
        <v>Planned:0</v>
      </c>
      <c t="str" s="5" r="L1349">
        <f>concat("Settled:",(O1349*1000))</f>
        <v>Settled:8000</v>
      </c>
      <c s="21" r="M1349">
        <v>0</v>
      </c>
      <c s="3" r="N1349"/>
      <c s="10" r="O1349">
        <v>8</v>
      </c>
      <c s="13" r="P1349">
        <v>-0.065</v>
      </c>
      <c s="13" r="Q1349">
        <v>-2.1</v>
      </c>
      <c s="13" r="R1349">
        <v>46.83</v>
      </c>
      <c s="13" r="S1349">
        <v>0.09</v>
      </c>
      <c s="11" r="T1349">
        <f>IF((O1349=0),(W1349*8),((R1349/O1349)*8))</f>
        <v>46.83</v>
      </c>
      <c s="11" r="U1349">
        <f>IF((T1349=0),0,(R1349/T1349))</f>
        <v>1</v>
      </c>
      <c s="4" r="V1349"/>
      <c s="13" r="W1349">
        <v>7.24</v>
      </c>
      <c s="24" r="X1349">
        <v>0.506</v>
      </c>
    </row>
    <row r="1350">
      <c s="16" r="A1350">
        <v>40781.1666666667</v>
      </c>
      <c s="6" r="B1350">
        <f>A1350+time(5,0,0)</f>
        <v>40781.375</v>
      </c>
      <c s="19" r="C1350">
        <f>date(year(B1350),month(B1350),day(B1350))</f>
        <v>40781</v>
      </c>
      <c s="17" r="D1350">
        <f>hour(B1350)</f>
        <v>9</v>
      </c>
      <c s="28" r="E1350">
        <f>(8-G1350)-M1350</f>
        <v>8</v>
      </c>
      <c s="10" r="F1350">
        <v>8</v>
      </c>
      <c s="21" r="G1350">
        <v>0</v>
      </c>
      <c t="str" s="21" r="H1350">
        <f>concat("AESbid:",(E1350*1000))</f>
        <v>AESbid:8000</v>
      </c>
      <c t="str" s="21" r="I1350">
        <f>concat("NYISOsched:",(F1350*1000))</f>
        <v>NYISOsched:8000</v>
      </c>
      <c t="s" s="21" r="J1350">
        <v>21</v>
      </c>
      <c t="str" s="21" r="K1350">
        <f>concat("Planned:",(M1350*1000))</f>
        <v>Planned:0</v>
      </c>
      <c t="str" s="5" r="L1350">
        <f>concat("Settled:",(O1350*1000))</f>
        <v>Settled:8000</v>
      </c>
      <c s="21" r="M1350">
        <v>0</v>
      </c>
      <c s="3" r="N1350"/>
      <c s="10" r="O1350">
        <v>8</v>
      </c>
      <c s="13" r="P1350">
        <v>-0.132</v>
      </c>
      <c s="13" r="Q1350">
        <v>-4.29</v>
      </c>
      <c s="13" r="R1350">
        <v>60.94</v>
      </c>
      <c s="13" r="S1350">
        <v>0.11</v>
      </c>
      <c s="11" r="T1350">
        <f>IF((O1350=0),(W1350*8),((R1350/O1350)*8))</f>
        <v>60.94</v>
      </c>
      <c s="11" r="U1350">
        <f>IF((T1350=0),0,(R1350/T1350))</f>
        <v>1</v>
      </c>
      <c s="4" r="V1350"/>
      <c s="13" r="W1350">
        <v>9.76</v>
      </c>
      <c s="24" r="X1350">
        <v>0.626</v>
      </c>
    </row>
    <row r="1351">
      <c s="16" r="A1351">
        <v>40781.2083333333</v>
      </c>
      <c s="6" r="B1351">
        <f>A1351+time(5,0,0)</f>
        <v>40781.4166666667</v>
      </c>
      <c s="19" r="C1351">
        <f>date(year(B1351),month(B1351),day(B1351))</f>
        <v>40781</v>
      </c>
      <c s="17" r="D1351">
        <f>hour(B1351)</f>
        <v>10</v>
      </c>
      <c s="28" r="E1351">
        <f>(8-G1351)-M1351</f>
        <v>8</v>
      </c>
      <c s="10" r="F1351">
        <v>8</v>
      </c>
      <c s="21" r="G1351">
        <v>0</v>
      </c>
      <c t="str" s="21" r="H1351">
        <f>concat("AESbid:",(E1351*1000))</f>
        <v>AESbid:8000</v>
      </c>
      <c t="str" s="21" r="I1351">
        <f>concat("NYISOsched:",(F1351*1000))</f>
        <v>NYISOsched:8000</v>
      </c>
      <c t="s" s="21" r="J1351">
        <v>21</v>
      </c>
      <c t="str" s="21" r="K1351">
        <f>concat("Planned:",(M1351*1000))</f>
        <v>Planned:0</v>
      </c>
      <c t="str" s="5" r="L1351">
        <f>concat("Settled:",(O1351*1000))</f>
        <v>Settled:7975</v>
      </c>
      <c s="21" r="M1351">
        <v>0</v>
      </c>
      <c s="3" r="N1351"/>
      <c s="10" r="O1351">
        <v>7.975</v>
      </c>
      <c s="13" r="P1351">
        <v>-0.168</v>
      </c>
      <c s="13" r="Q1351">
        <v>-4.43</v>
      </c>
      <c s="13" r="R1351">
        <v>132.98</v>
      </c>
      <c s="13" r="S1351">
        <v>0.1</v>
      </c>
      <c s="11" r="T1351">
        <f>IF((O1351=0),(W1351*8),((R1351/O1351)*8))</f>
        <v>133.396865203762</v>
      </c>
      <c s="11" r="U1351">
        <f>IF((T1351=0),0,(R1351/T1351))</f>
        <v>0.996875</v>
      </c>
      <c s="4" r="V1351"/>
      <c s="13" r="W1351">
        <v>10.5</v>
      </c>
      <c s="24" r="X1351">
        <v>0.559</v>
      </c>
    </row>
    <row r="1352">
      <c s="16" r="A1352">
        <v>40781.25</v>
      </c>
      <c s="6" r="B1352">
        <f>A1352+time(5,0,0)</f>
        <v>40781.4583333333</v>
      </c>
      <c s="19" r="C1352">
        <f>date(year(B1352),month(B1352),day(B1352))</f>
        <v>40781</v>
      </c>
      <c s="17" r="D1352">
        <f>hour(B1352)</f>
        <v>11</v>
      </c>
      <c s="28" r="E1352">
        <f>(8-G1352)-M1352</f>
        <v>8</v>
      </c>
      <c s="10" r="F1352">
        <v>8</v>
      </c>
      <c s="21" r="G1352">
        <v>0</v>
      </c>
      <c t="str" s="21" r="H1352">
        <f>concat("AESbid:",(E1352*1000))</f>
        <v>AESbid:8000</v>
      </c>
      <c t="str" s="21" r="I1352">
        <f>concat("NYISOsched:",(F1352*1000))</f>
        <v>NYISOsched:8000</v>
      </c>
      <c t="s" s="21" r="J1352">
        <v>21</v>
      </c>
      <c t="str" s="21" r="K1352">
        <f>concat("Planned:",(M1352*1000))</f>
        <v>Planned:0</v>
      </c>
      <c t="str" s="5" r="L1352">
        <f>concat("Settled:",(O1352*1000))</f>
        <v>Settled:7991.7</v>
      </c>
      <c s="21" r="M1352">
        <v>0</v>
      </c>
      <c s="3" r="N1352"/>
      <c s="10" r="O1352">
        <v>7.9917</v>
      </c>
      <c s="13" r="P1352">
        <v>-0.698</v>
      </c>
      <c s="13" r="Q1352">
        <v>-26.31</v>
      </c>
      <c s="13" r="R1352">
        <v>57.95</v>
      </c>
      <c s="13" r="S1352">
        <v>0.07</v>
      </c>
      <c s="11" r="T1352">
        <f>IF((O1352=0),(W1352*8),((R1352/O1352)*8))</f>
        <v>58.0101855675263</v>
      </c>
      <c s="11" r="U1352">
        <f>IF((T1352=0),0,(R1352/T1352))</f>
        <v>0.9989625</v>
      </c>
      <c s="4" r="V1352"/>
      <c s="13" r="W1352">
        <v>10.25</v>
      </c>
      <c s="24" r="X1352">
        <v>0.384</v>
      </c>
    </row>
    <row r="1353">
      <c s="16" r="A1353">
        <v>40781.2916666667</v>
      </c>
      <c s="6" r="B1353">
        <f>A1353+time(5,0,0)</f>
        <v>40781.5</v>
      </c>
      <c s="19" r="C1353">
        <f>date(year(B1353),month(B1353),day(B1353))</f>
        <v>40781</v>
      </c>
      <c s="17" r="D1353">
        <f>hour(B1353)</f>
        <v>12</v>
      </c>
      <c s="28" r="E1353">
        <f>(8-G1353)-M1353</f>
        <v>8</v>
      </c>
      <c s="10" r="F1353">
        <v>8</v>
      </c>
      <c s="21" r="G1353">
        <v>0</v>
      </c>
      <c t="str" s="21" r="H1353">
        <f>concat("AESbid:",(E1353*1000))</f>
        <v>AESbid:8000</v>
      </c>
      <c t="str" s="21" r="I1353">
        <f>concat("NYISOsched:",(F1353*1000))</f>
        <v>NYISOsched:8000</v>
      </c>
      <c t="s" s="21" r="J1353">
        <v>21</v>
      </c>
      <c t="str" s="21" r="K1353">
        <f>concat("Planned:",(M1353*1000))</f>
        <v>Planned:0</v>
      </c>
      <c t="str" s="5" r="L1353">
        <f>concat("Settled:",(O1353*1000))</f>
        <v>Settled:7983.3</v>
      </c>
      <c s="21" r="M1353">
        <v>0</v>
      </c>
      <c s="3" r="N1353"/>
      <c s="10" r="O1353">
        <v>7.9833</v>
      </c>
      <c s="13" r="P1353">
        <v>-0.441</v>
      </c>
      <c s="13" r="Q1353">
        <v>-15.8</v>
      </c>
      <c s="13" r="R1353">
        <v>73.32</v>
      </c>
      <c s="13" r="S1353">
        <v>0.11</v>
      </c>
      <c s="11" r="T1353">
        <f>IF((O1353=0),(W1353*8),((R1353/O1353)*8))</f>
        <v>73.4733756717147</v>
      </c>
      <c s="11" r="U1353">
        <f>IF((T1353=0),0,(R1353/T1353))</f>
        <v>0.9979125</v>
      </c>
      <c s="4" r="V1353"/>
      <c s="13" r="W1353">
        <v>6.9</v>
      </c>
      <c s="24" r="X1353">
        <v>0.646</v>
      </c>
    </row>
    <row r="1354">
      <c s="16" r="A1354">
        <v>40781.3333333333</v>
      </c>
      <c s="6" r="B1354">
        <f>A1354+time(5,0,0)</f>
        <v>40781.5416666667</v>
      </c>
      <c s="19" r="C1354">
        <f>date(year(B1354),month(B1354),day(B1354))</f>
        <v>40781</v>
      </c>
      <c s="17" r="D1354">
        <f>hour(B1354)</f>
        <v>13</v>
      </c>
      <c s="28" r="E1354">
        <f>(8-G1354)-M1354</f>
        <v>8</v>
      </c>
      <c s="10" r="F1354">
        <v>8</v>
      </c>
      <c s="21" r="G1354">
        <v>0</v>
      </c>
      <c t="str" s="21" r="H1354">
        <f>concat("AESbid:",(E1354*1000))</f>
        <v>AESbid:8000</v>
      </c>
      <c t="str" s="21" r="I1354">
        <f>concat("NYISOsched:",(F1354*1000))</f>
        <v>NYISOsched:8000</v>
      </c>
      <c t="s" s="21" r="J1354">
        <v>21</v>
      </c>
      <c t="str" s="21" r="K1354">
        <f>concat("Planned:",(M1354*1000))</f>
        <v>Planned:0</v>
      </c>
      <c t="str" s="5" r="L1354">
        <f>concat("Settled:",(O1354*1000))</f>
        <v>Settled:7186.7</v>
      </c>
      <c s="21" r="M1354">
        <v>0</v>
      </c>
      <c s="3" r="N1354"/>
      <c s="10" r="O1354">
        <v>7.1867</v>
      </c>
      <c s="13" r="P1354">
        <v>-0.065</v>
      </c>
      <c s="13" r="Q1354">
        <v>-2.6</v>
      </c>
      <c s="13" r="R1354">
        <v>45.65</v>
      </c>
      <c s="13" r="S1354">
        <v>0.17</v>
      </c>
      <c s="11" r="T1354">
        <f>IF((O1354=0),(W1354*8),((R1354/O1354)*8))</f>
        <v>50.8160908344581</v>
      </c>
      <c s="11" r="U1354">
        <f>IF((T1354=0),0,(R1354/T1354))</f>
        <v>0.8983375</v>
      </c>
      <c s="4" r="V1354"/>
      <c s="13" r="W1354">
        <v>6.71</v>
      </c>
      <c s="24" r="X1354">
        <v>0.972</v>
      </c>
    </row>
    <row r="1355">
      <c s="16" r="A1355">
        <v>40781.375</v>
      </c>
      <c s="6" r="B1355">
        <f>A1355+time(5,0,0)</f>
        <v>40781.5833333333</v>
      </c>
      <c s="19" r="C1355">
        <f>date(year(B1355),month(B1355),day(B1355))</f>
        <v>40781</v>
      </c>
      <c s="17" r="D1355">
        <f>hour(B1355)</f>
        <v>14</v>
      </c>
      <c s="28" r="E1355">
        <f>(8-G1355)-M1355</f>
        <v>8</v>
      </c>
      <c s="10" r="F1355">
        <v>8</v>
      </c>
      <c s="21" r="G1355">
        <v>0</v>
      </c>
      <c t="str" s="21" r="H1355">
        <f>concat("AESbid:",(E1355*1000))</f>
        <v>AESbid:8000</v>
      </c>
      <c t="str" s="21" r="I1355">
        <f>concat("NYISOsched:",(F1355*1000))</f>
        <v>NYISOsched:8000</v>
      </c>
      <c t="s" s="21" r="J1355">
        <v>21</v>
      </c>
      <c t="str" s="21" r="K1355">
        <f>concat("Planned:",(M1355*1000))</f>
        <v>Planned:0</v>
      </c>
      <c t="str" s="5" r="L1355">
        <f>concat("Settled:",(O1355*1000))</f>
        <v>Settled:7950</v>
      </c>
      <c s="21" r="M1355">
        <v>0</v>
      </c>
      <c s="3" r="N1355"/>
      <c s="10" r="O1355">
        <v>7.95</v>
      </c>
      <c s="13" r="P1355">
        <v>-0.161</v>
      </c>
      <c s="13" r="Q1355">
        <v>-8.55</v>
      </c>
      <c s="13" r="R1355">
        <v>50.7</v>
      </c>
      <c s="13" r="S1355">
        <v>0.08</v>
      </c>
      <c s="11" r="T1355">
        <f>IF((O1355=0),(W1355*8),((R1355/O1355)*8))</f>
        <v>51.0188679245283</v>
      </c>
      <c s="11" r="U1355">
        <f>IF((T1355=0),0,(R1355/T1355))</f>
        <v>0.99375</v>
      </c>
      <c s="4" r="V1355"/>
      <c s="13" r="W1355">
        <v>6</v>
      </c>
      <c s="24" r="X1355">
        <v>0.473</v>
      </c>
    </row>
    <row r="1356">
      <c s="16" r="A1356">
        <v>40781.4166666667</v>
      </c>
      <c s="6" r="B1356">
        <f>A1356+time(5,0,0)</f>
        <v>40781.625</v>
      </c>
      <c s="19" r="C1356">
        <f>date(year(B1356),month(B1356),day(B1356))</f>
        <v>40781</v>
      </c>
      <c s="17" r="D1356">
        <f>hour(B1356)</f>
        <v>15</v>
      </c>
      <c s="28" r="E1356">
        <f>(8-G1356)-M1356</f>
        <v>8</v>
      </c>
      <c s="10" r="F1356">
        <v>8</v>
      </c>
      <c s="21" r="G1356">
        <v>0</v>
      </c>
      <c t="str" s="21" r="H1356">
        <f>concat("AESbid:",(E1356*1000))</f>
        <v>AESbid:8000</v>
      </c>
      <c t="str" s="21" r="I1356">
        <f>concat("NYISOsched:",(F1356*1000))</f>
        <v>NYISOsched:8000</v>
      </c>
      <c t="s" s="21" r="J1356">
        <v>21</v>
      </c>
      <c t="str" s="21" r="K1356">
        <f>concat("Planned:",(M1356*1000))</f>
        <v>Planned:0</v>
      </c>
      <c t="str" s="5" r="L1356">
        <f>concat("Settled:",(O1356*1000))</f>
        <v>Settled:7983.3</v>
      </c>
      <c s="21" r="M1356">
        <v>0</v>
      </c>
      <c s="3" r="N1356"/>
      <c s="10" r="O1356">
        <v>7.9833</v>
      </c>
      <c s="13" r="P1356">
        <v>-0.42</v>
      </c>
      <c s="13" r="Q1356">
        <v>-20.42</v>
      </c>
      <c s="13" r="R1356">
        <v>83.83</v>
      </c>
      <c s="13" r="S1356">
        <v>0.08</v>
      </c>
      <c s="11" r="T1356">
        <f>IF((O1356=0),(W1356*8),((R1356/O1356)*8))</f>
        <v>84.0053611914872</v>
      </c>
      <c s="11" r="U1356">
        <f>IF((T1356=0),0,(R1356/T1356))</f>
        <v>0.9979125</v>
      </c>
      <c s="4" r="V1356"/>
      <c s="13" r="W1356">
        <v>10.5</v>
      </c>
      <c s="24" r="X1356">
        <v>0.437</v>
      </c>
    </row>
    <row r="1357">
      <c s="16" r="A1357">
        <v>40781.4583333333</v>
      </c>
      <c s="6" r="B1357">
        <f>A1357+time(5,0,0)</f>
        <v>40781.6666666667</v>
      </c>
      <c s="19" r="C1357">
        <f>date(year(B1357),month(B1357),day(B1357))</f>
        <v>40781</v>
      </c>
      <c s="17" r="D1357">
        <f>hour(B1357)</f>
        <v>16</v>
      </c>
      <c s="28" r="E1357">
        <f>(8-G1357)-M1357</f>
        <v>8</v>
      </c>
      <c s="10" r="F1357">
        <v>8</v>
      </c>
      <c s="21" r="G1357">
        <v>0</v>
      </c>
      <c t="str" s="21" r="H1357">
        <f>concat("AESbid:",(E1357*1000))</f>
        <v>AESbid:8000</v>
      </c>
      <c t="str" s="21" r="I1357">
        <f>concat("NYISOsched:",(F1357*1000))</f>
        <v>NYISOsched:8000</v>
      </c>
      <c t="s" s="21" r="J1357">
        <v>21</v>
      </c>
      <c t="str" s="21" r="K1357">
        <f>concat("Planned:",(M1357*1000))</f>
        <v>Planned:0</v>
      </c>
      <c t="str" s="5" r="L1357">
        <f>concat("Settled:",(O1357*1000))</f>
        <v>Settled:7991.7</v>
      </c>
      <c s="21" r="M1357">
        <v>0</v>
      </c>
      <c s="3" r="N1357"/>
      <c s="10" r="O1357">
        <v>7.9917</v>
      </c>
      <c s="13" r="P1357">
        <v>-0.753</v>
      </c>
      <c s="13" r="Q1357">
        <v>-35.48</v>
      </c>
      <c s="13" r="R1357">
        <v>84.25</v>
      </c>
      <c s="13" r="S1357">
        <v>0.12</v>
      </c>
      <c s="11" r="T1357">
        <f>IF((O1357=0),(W1357*8),((R1357/O1357)*8))</f>
        <v>84.3375001564123</v>
      </c>
      <c s="11" r="U1357">
        <f>IF((T1357=0),0,(R1357/T1357))</f>
        <v>0.9989625</v>
      </c>
      <c s="4" r="V1357"/>
      <c s="13" r="W1357">
        <v>10.5</v>
      </c>
      <c s="24" r="X1357">
        <v>0.677</v>
      </c>
    </row>
    <row r="1358">
      <c s="16" r="A1358">
        <v>40781.5</v>
      </c>
      <c s="6" r="B1358">
        <f>A1358+time(5,0,0)</f>
        <v>40781.7083333333</v>
      </c>
      <c s="19" r="C1358">
        <f>date(year(B1358),month(B1358),day(B1358))</f>
        <v>40781</v>
      </c>
      <c s="17" r="D1358">
        <f>hour(B1358)</f>
        <v>17</v>
      </c>
      <c s="28" r="E1358">
        <f>(8-G1358)-M1358</f>
        <v>8</v>
      </c>
      <c s="10" r="F1358">
        <v>8</v>
      </c>
      <c s="21" r="G1358">
        <v>0</v>
      </c>
      <c t="str" s="21" r="H1358">
        <f>concat("AESbid:",(E1358*1000))</f>
        <v>AESbid:8000</v>
      </c>
      <c t="str" s="21" r="I1358">
        <f>concat("NYISOsched:",(F1358*1000))</f>
        <v>NYISOsched:8000</v>
      </c>
      <c t="s" s="21" r="J1358">
        <v>21</v>
      </c>
      <c t="str" s="21" r="K1358">
        <f>concat("Planned:",(M1358*1000))</f>
        <v>Planned:0</v>
      </c>
      <c t="str" s="5" r="L1358">
        <f>concat("Settled:",(O1358*1000))</f>
        <v>Settled:8000</v>
      </c>
      <c s="21" r="M1358">
        <v>0</v>
      </c>
      <c s="3" r="N1358"/>
      <c s="10" r="O1358">
        <v>8</v>
      </c>
      <c s="13" r="P1358">
        <v>0.288</v>
      </c>
      <c s="13" r="Q1358">
        <v>12.77</v>
      </c>
      <c s="13" r="R1358">
        <v>84</v>
      </c>
      <c s="13" r="S1358">
        <v>0.08</v>
      </c>
      <c s="11" r="T1358">
        <f>IF((O1358=0),(W1358*8),((R1358/O1358)*8))</f>
        <v>84</v>
      </c>
      <c s="11" r="U1358">
        <f>IF((T1358=0),0,(R1358/T1358))</f>
        <v>1</v>
      </c>
      <c s="4" r="V1358"/>
      <c s="13" r="W1358">
        <v>10.5</v>
      </c>
      <c s="24" r="X1358">
        <v>0.466</v>
      </c>
    </row>
    <row r="1359">
      <c s="16" r="A1359">
        <v>40781.5416666667</v>
      </c>
      <c s="6" r="B1359">
        <f>A1359+time(5,0,0)</f>
        <v>40781.75</v>
      </c>
      <c s="19" r="C1359">
        <f>date(year(B1359),month(B1359),day(B1359))</f>
        <v>40781</v>
      </c>
      <c s="17" r="D1359">
        <f>hour(B1359)</f>
        <v>18</v>
      </c>
      <c s="28" r="E1359">
        <f>(8-G1359)-M1359</f>
        <v>8</v>
      </c>
      <c s="10" r="F1359">
        <v>8</v>
      </c>
      <c s="21" r="G1359">
        <v>0</v>
      </c>
      <c t="str" s="21" r="H1359">
        <f>concat("AESbid:",(E1359*1000))</f>
        <v>AESbid:8000</v>
      </c>
      <c t="str" s="21" r="I1359">
        <f>concat("NYISOsched:",(F1359*1000))</f>
        <v>NYISOsched:8000</v>
      </c>
      <c t="s" s="21" r="J1359">
        <v>21</v>
      </c>
      <c t="str" s="21" r="K1359">
        <f>concat("Planned:",(M1359*1000))</f>
        <v>Planned:0</v>
      </c>
      <c t="str" s="5" r="L1359">
        <f>concat("Settled:",(O1359*1000))</f>
        <v>Settled:7983.3</v>
      </c>
      <c s="21" r="M1359">
        <v>0</v>
      </c>
      <c s="3" r="N1359"/>
      <c s="10" r="O1359">
        <v>7.9833</v>
      </c>
      <c s="13" r="P1359">
        <v>-0.682</v>
      </c>
      <c s="13" r="Q1359">
        <v>-39.44</v>
      </c>
      <c s="13" r="R1359">
        <v>129.7</v>
      </c>
      <c s="13" r="S1359">
        <v>0.04</v>
      </c>
      <c s="11" r="T1359">
        <f>IF((O1359=0),(W1359*8),((R1359/O1359)*8))</f>
        <v>129.971315120314</v>
      </c>
      <c s="11" r="U1359">
        <f>IF((T1359=0),0,(R1359/T1359))</f>
        <v>0.9979125</v>
      </c>
      <c s="4" r="V1359"/>
      <c s="13" r="W1359">
        <v>10.94</v>
      </c>
      <c s="24" r="X1359">
        <v>0.252</v>
      </c>
    </row>
    <row r="1360">
      <c s="16" r="A1360">
        <v>40781.5833333333</v>
      </c>
      <c s="6" r="B1360">
        <f>A1360+time(5,0,0)</f>
        <v>40781.7916666667</v>
      </c>
      <c s="19" r="C1360">
        <f>date(year(B1360),month(B1360),day(B1360))</f>
        <v>40781</v>
      </c>
      <c s="17" r="D1360">
        <f>hour(B1360)</f>
        <v>19</v>
      </c>
      <c s="28" r="E1360">
        <f>(8-G1360)-M1360</f>
        <v>8</v>
      </c>
      <c s="10" r="F1360">
        <v>8</v>
      </c>
      <c s="21" r="G1360">
        <v>0</v>
      </c>
      <c t="str" s="21" r="H1360">
        <f>concat("AESbid:",(E1360*1000))</f>
        <v>AESbid:8000</v>
      </c>
      <c t="str" s="21" r="I1360">
        <f>concat("NYISOsched:",(F1360*1000))</f>
        <v>NYISOsched:8000</v>
      </c>
      <c t="s" s="21" r="J1360">
        <v>21</v>
      </c>
      <c t="str" s="21" r="K1360">
        <f>concat("Planned:",(M1360*1000))</f>
        <v>Planned:0</v>
      </c>
      <c t="str" s="5" r="L1360">
        <f>concat("Settled:",(O1360*1000))</f>
        <v>Settled:8000</v>
      </c>
      <c s="21" r="M1360">
        <v>0</v>
      </c>
      <c s="3" r="N1360"/>
      <c s="10" r="O1360">
        <v>8</v>
      </c>
      <c s="13" r="P1360">
        <v>-0.259</v>
      </c>
      <c s="13" r="Q1360">
        <v>-14.42</v>
      </c>
      <c s="13" r="R1360">
        <v>84</v>
      </c>
      <c s="13" r="S1360">
        <v>0.05</v>
      </c>
      <c s="11" r="T1360">
        <f>IF((O1360=0),(W1360*8),((R1360/O1360)*8))</f>
        <v>84</v>
      </c>
      <c s="11" r="U1360">
        <f>IF((T1360=0),0,(R1360/T1360))</f>
        <v>1</v>
      </c>
      <c s="4" r="V1360"/>
      <c s="13" r="W1360">
        <v>13.56</v>
      </c>
      <c s="24" r="X1360">
        <v>0.305</v>
      </c>
    </row>
    <row r="1361">
      <c s="16" r="A1361">
        <v>40781.625</v>
      </c>
      <c s="6" r="B1361">
        <f>A1361+time(5,0,0)</f>
        <v>40781.8333333333</v>
      </c>
      <c s="19" r="C1361">
        <f>date(year(B1361),month(B1361),day(B1361))</f>
        <v>40781</v>
      </c>
      <c s="17" r="D1361">
        <f>hour(B1361)</f>
        <v>20</v>
      </c>
      <c s="28" r="E1361">
        <f>(8-G1361)-M1361</f>
        <v>8</v>
      </c>
      <c s="10" r="F1361">
        <v>8</v>
      </c>
      <c s="21" r="G1361">
        <v>0</v>
      </c>
      <c t="str" s="21" r="H1361">
        <f>concat("AESbid:",(E1361*1000))</f>
        <v>AESbid:8000</v>
      </c>
      <c t="str" s="21" r="I1361">
        <f>concat("NYISOsched:",(F1361*1000))</f>
        <v>NYISOsched:8000</v>
      </c>
      <c t="s" s="21" r="J1361">
        <v>21</v>
      </c>
      <c t="str" s="21" r="K1361">
        <f>concat("Planned:",(M1361*1000))</f>
        <v>Planned:0</v>
      </c>
      <c t="str" s="5" r="L1361">
        <f>concat("Settled:",(O1361*1000))</f>
        <v>Settled:8000</v>
      </c>
      <c s="21" r="M1361">
        <v>0</v>
      </c>
      <c s="3" r="N1361"/>
      <c s="10" r="O1361">
        <v>8</v>
      </c>
      <c s="13" r="P1361">
        <v>-0.31</v>
      </c>
      <c s="13" r="Q1361">
        <v>-15.43</v>
      </c>
      <c s="13" r="R1361">
        <v>84</v>
      </c>
      <c s="13" r="S1361">
        <v>0.07</v>
      </c>
      <c s="11" r="T1361">
        <f>IF((O1361=0),(W1361*8),((R1361/O1361)*8))</f>
        <v>84</v>
      </c>
      <c s="11" r="U1361">
        <f>IF((T1361=0),0,(R1361/T1361))</f>
        <v>1</v>
      </c>
      <c s="4" r="V1361"/>
      <c s="13" r="W1361">
        <v>10.78</v>
      </c>
      <c s="24" r="X1361">
        <v>0.415</v>
      </c>
    </row>
    <row r="1362">
      <c s="16" r="A1362">
        <v>40781.6666666667</v>
      </c>
      <c s="6" r="B1362">
        <f>A1362+time(5,0,0)</f>
        <v>40781.875</v>
      </c>
      <c s="19" r="C1362">
        <f>date(year(B1362),month(B1362),day(B1362))</f>
        <v>40781</v>
      </c>
      <c s="17" r="D1362">
        <f>hour(B1362)</f>
        <v>21</v>
      </c>
      <c s="28" r="E1362">
        <f>(8-G1362)-M1362</f>
        <v>8</v>
      </c>
      <c s="10" r="F1362">
        <v>8</v>
      </c>
      <c s="21" r="G1362">
        <v>0</v>
      </c>
      <c t="str" s="21" r="H1362">
        <f>concat("AESbid:",(E1362*1000))</f>
        <v>AESbid:8000</v>
      </c>
      <c t="str" s="21" r="I1362">
        <f>concat("NYISOsched:",(F1362*1000))</f>
        <v>NYISOsched:8000</v>
      </c>
      <c t="s" s="21" r="J1362">
        <v>21</v>
      </c>
      <c t="str" s="21" r="K1362">
        <f>concat("Planned:",(M1362*1000))</f>
        <v>Planned:0</v>
      </c>
      <c t="str" s="5" r="L1362">
        <f>concat("Settled:",(O1362*1000))</f>
        <v>Settled:8000</v>
      </c>
      <c s="21" r="M1362">
        <v>0</v>
      </c>
      <c s="3" r="N1362"/>
      <c s="10" r="O1362">
        <v>8</v>
      </c>
      <c s="13" r="P1362">
        <v>-0.328</v>
      </c>
      <c s="13" r="Q1362">
        <v>-17.4</v>
      </c>
      <c s="13" r="R1362">
        <v>85.23</v>
      </c>
      <c s="13" r="S1362">
        <v>0.04</v>
      </c>
      <c s="11" r="T1362">
        <f>IF((O1362=0),(W1362*8),((R1362/O1362)*8))</f>
        <v>85.23</v>
      </c>
      <c s="11" r="U1362">
        <f>IF((T1362=0),0,(R1362/T1362))</f>
        <v>1</v>
      </c>
      <c s="4" r="V1362"/>
      <c s="13" r="W1362">
        <v>17.57</v>
      </c>
      <c s="24" r="X1362">
        <v>0.25</v>
      </c>
    </row>
    <row r="1363">
      <c s="16" r="A1363">
        <v>40781.7083333333</v>
      </c>
      <c s="6" r="B1363">
        <f>A1363+time(5,0,0)</f>
        <v>40781.9166666667</v>
      </c>
      <c s="19" r="C1363">
        <f>date(year(B1363),month(B1363),day(B1363))</f>
        <v>40781</v>
      </c>
      <c s="17" r="D1363">
        <f>hour(B1363)</f>
        <v>22</v>
      </c>
      <c s="28" r="E1363">
        <f>(8-G1363)-M1363</f>
        <v>8</v>
      </c>
      <c s="10" r="F1363">
        <v>8</v>
      </c>
      <c s="21" r="G1363">
        <v>0</v>
      </c>
      <c t="str" s="21" r="H1363">
        <f>concat("AESbid:",(E1363*1000))</f>
        <v>AESbid:8000</v>
      </c>
      <c t="str" s="21" r="I1363">
        <f>concat("NYISOsched:",(F1363*1000))</f>
        <v>NYISOsched:8000</v>
      </c>
      <c t="s" s="21" r="J1363">
        <v>21</v>
      </c>
      <c t="str" s="21" r="K1363">
        <f>concat("Planned:",(M1363*1000))</f>
        <v>Planned:0</v>
      </c>
      <c t="str" s="5" r="L1363">
        <f>concat("Settled:",(O1363*1000))</f>
        <v>Settled:7991.7</v>
      </c>
      <c s="21" r="M1363">
        <v>0</v>
      </c>
      <c s="3" r="N1363"/>
      <c s="10" r="O1363">
        <v>7.9917</v>
      </c>
      <c s="13" r="P1363">
        <v>-0.166</v>
      </c>
      <c s="13" r="Q1363">
        <v>-10.78</v>
      </c>
      <c s="13" r="R1363">
        <v>197.77</v>
      </c>
      <c s="13" r="S1363">
        <v>0.12</v>
      </c>
      <c s="11" r="T1363">
        <f>IF((O1363=0),(W1363*8),((R1363/O1363)*8))</f>
        <v>197.975399476957</v>
      </c>
      <c s="11" r="U1363">
        <f>IF((T1363=0),0,(R1363/T1363))</f>
        <v>0.9989625</v>
      </c>
      <c s="4" r="V1363"/>
      <c s="13" r="W1363">
        <v>11.5</v>
      </c>
      <c s="24" r="X1363">
        <v>0.679</v>
      </c>
    </row>
    <row r="1364">
      <c s="16" r="A1364">
        <v>40781.75</v>
      </c>
      <c s="6" r="B1364">
        <f>A1364+time(5,0,0)</f>
        <v>40781.9583333333</v>
      </c>
      <c s="19" r="C1364">
        <f>date(year(B1364),month(B1364),day(B1364))</f>
        <v>40781</v>
      </c>
      <c s="17" r="D1364">
        <f>hour(B1364)</f>
        <v>23</v>
      </c>
      <c s="28" r="E1364">
        <f>(8-G1364)-M1364</f>
        <v>8</v>
      </c>
      <c s="10" r="F1364">
        <v>8</v>
      </c>
      <c s="21" r="G1364">
        <v>0</v>
      </c>
      <c t="str" s="21" r="H1364">
        <f>concat("AESbid:",(E1364*1000))</f>
        <v>AESbid:8000</v>
      </c>
      <c t="str" s="21" r="I1364">
        <f>concat("NYISOsched:",(F1364*1000))</f>
        <v>NYISOsched:8000</v>
      </c>
      <c t="s" s="21" r="J1364">
        <v>21</v>
      </c>
      <c t="str" s="21" r="K1364">
        <f>concat("Planned:",(M1364*1000))</f>
        <v>Planned:0</v>
      </c>
      <c t="str" s="5" r="L1364">
        <f>concat("Settled:",(O1364*1000))</f>
        <v>Settled:8000</v>
      </c>
      <c s="21" r="M1364">
        <v>0</v>
      </c>
      <c s="3" r="N1364"/>
      <c s="10" r="O1364">
        <v>8</v>
      </c>
      <c s="13" r="P1364">
        <v>-0.7</v>
      </c>
      <c s="13" r="Q1364">
        <v>-37.77</v>
      </c>
      <c s="13" r="R1364">
        <v>141.73</v>
      </c>
      <c s="13" r="S1364">
        <v>0.04</v>
      </c>
      <c s="11" r="T1364">
        <f>IF((O1364=0),(W1364*8),((R1364/O1364)*8))</f>
        <v>141.73</v>
      </c>
      <c s="11" r="U1364">
        <f>IF((T1364=0),0,(R1364/T1364))</f>
        <v>1</v>
      </c>
      <c s="4" r="V1364"/>
      <c s="13" r="W1364">
        <v>10.5</v>
      </c>
      <c s="24" r="X1364">
        <v>0.202</v>
      </c>
    </row>
    <row r="1365">
      <c s="16" r="A1365">
        <v>40781.7916666667</v>
      </c>
      <c s="19" r="B1365">
        <f>A1365+time(5,0,0)</f>
        <v>40782</v>
      </c>
      <c s="19" r="C1365">
        <f>date(year(B1365),month(B1365),day(B1365))</f>
        <v>40782</v>
      </c>
      <c s="17" r="D1365">
        <f>hour(B1365)</f>
        <v>0</v>
      </c>
      <c s="28" r="E1365">
        <f>(8-G1365)-M1365</f>
        <v>8</v>
      </c>
      <c s="10" r="F1365">
        <v>8</v>
      </c>
      <c s="21" r="G1365">
        <v>0</v>
      </c>
      <c t="str" s="21" r="H1365">
        <f>concat("AESbid:",(E1365*1000))</f>
        <v>AESbid:8000</v>
      </c>
      <c t="str" s="21" r="I1365">
        <f>concat("NYISOsched:",(F1365*1000))</f>
        <v>NYISOsched:8000</v>
      </c>
      <c t="s" s="21" r="J1365">
        <v>21</v>
      </c>
      <c t="str" s="21" r="K1365">
        <f>concat("Planned:",(M1365*1000))</f>
        <v>Planned:0</v>
      </c>
      <c t="str" s="5" r="L1365">
        <f>concat("Settled:",(O1365*1000))</f>
        <v>Settled:7983.3</v>
      </c>
      <c s="21" r="M1365">
        <v>0</v>
      </c>
      <c s="3" r="N1365"/>
      <c s="10" r="O1365">
        <v>7.9833</v>
      </c>
      <c s="13" r="P1365">
        <v>0.279</v>
      </c>
      <c s="13" r="Q1365">
        <v>12.88</v>
      </c>
      <c s="13" r="R1365">
        <v>83.82</v>
      </c>
      <c s="13" r="S1365">
        <v>0.13</v>
      </c>
      <c s="11" r="T1365">
        <f>IF((O1365=0),(W1365*8),((R1365/O1365)*8))</f>
        <v>83.9953402728195</v>
      </c>
      <c s="11" r="U1365">
        <f>IF((T1365=0),0,(R1365/T1365))</f>
        <v>0.9979125</v>
      </c>
      <c s="4" r="V1365"/>
      <c s="13" r="W1365">
        <v>10.5</v>
      </c>
      <c s="24" r="X1365">
        <v>0.773</v>
      </c>
    </row>
    <row r="1366">
      <c s="16" r="A1366">
        <v>40781.8333333333</v>
      </c>
      <c s="6" r="B1366">
        <f>A1366+time(5,0,0)</f>
        <v>40782.0416666667</v>
      </c>
      <c s="19" r="C1366">
        <f>date(year(B1366),month(B1366),day(B1366))</f>
        <v>40782</v>
      </c>
      <c s="17" r="D1366">
        <f>hour(B1366)</f>
        <v>1</v>
      </c>
      <c s="28" r="E1366">
        <f>(8-G1366)-M1366</f>
        <v>8</v>
      </c>
      <c s="10" r="F1366">
        <v>8</v>
      </c>
      <c s="21" r="G1366">
        <v>0</v>
      </c>
      <c t="str" s="21" r="H1366">
        <f>concat("AESbid:",(E1366*1000))</f>
        <v>AESbid:8000</v>
      </c>
      <c t="str" s="21" r="I1366">
        <f>concat("NYISOsched:",(F1366*1000))</f>
        <v>NYISOsched:8000</v>
      </c>
      <c t="s" s="21" r="J1366">
        <v>21</v>
      </c>
      <c t="str" s="21" r="K1366">
        <f>concat("Planned:",(M1366*1000))</f>
        <v>Planned:0</v>
      </c>
      <c t="str" s="5" r="L1366">
        <f>concat("Settled:",(O1366*1000))</f>
        <v>Settled:7975</v>
      </c>
      <c s="21" r="M1366">
        <v>0</v>
      </c>
      <c s="3" r="N1366"/>
      <c s="10" r="O1366">
        <v>7.975</v>
      </c>
      <c s="13" r="P1366">
        <v>-0.71</v>
      </c>
      <c s="13" r="Q1366">
        <v>-35.96</v>
      </c>
      <c s="13" r="R1366">
        <v>92.63</v>
      </c>
      <c s="13" r="S1366">
        <v>0.08</v>
      </c>
      <c s="11" r="T1366">
        <f>IF((O1366=0),(W1366*8),((R1366/O1366)*8))</f>
        <v>92.9203761755486</v>
      </c>
      <c s="11" r="U1366">
        <f>IF((T1366=0),0,(R1366/T1366))</f>
        <v>0.996875</v>
      </c>
      <c s="4" r="V1366"/>
      <c s="13" r="W1366">
        <v>10.5</v>
      </c>
      <c s="24" r="X1366">
        <v>0.432</v>
      </c>
    </row>
    <row r="1367">
      <c s="16" r="A1367">
        <v>40781.875</v>
      </c>
      <c s="6" r="B1367">
        <f>A1367+time(5,0,0)</f>
        <v>40782.0833333333</v>
      </c>
      <c s="19" r="C1367">
        <f>date(year(B1367),month(B1367),day(B1367))</f>
        <v>40782</v>
      </c>
      <c s="17" r="D1367">
        <f>hour(B1367)</f>
        <v>2</v>
      </c>
      <c s="28" r="E1367">
        <f>(8-G1367)-M1367</f>
        <v>8</v>
      </c>
      <c s="10" r="F1367">
        <v>8</v>
      </c>
      <c s="21" r="G1367">
        <v>0</v>
      </c>
      <c t="str" s="21" r="H1367">
        <f>concat("AESbid:",(E1367*1000))</f>
        <v>AESbid:8000</v>
      </c>
      <c t="str" s="21" r="I1367">
        <f>concat("NYISOsched:",(F1367*1000))</f>
        <v>NYISOsched:8000</v>
      </c>
      <c t="s" s="21" r="J1367">
        <v>21</v>
      </c>
      <c t="str" s="21" r="K1367">
        <f>concat("Planned:",(M1367*1000))</f>
        <v>Planned:0</v>
      </c>
      <c t="str" s="5" r="L1367">
        <f>concat("Settled:",(O1367*1000))</f>
        <v>Settled:8000</v>
      </c>
      <c s="21" r="M1367">
        <v>0</v>
      </c>
      <c s="3" r="N1367"/>
      <c s="10" r="O1367">
        <v>8</v>
      </c>
      <c s="13" r="P1367">
        <v>-0.279</v>
      </c>
      <c s="13" r="Q1367">
        <v>-12.25</v>
      </c>
      <c s="13" r="R1367">
        <v>64</v>
      </c>
      <c s="13" r="S1367">
        <v>0.09</v>
      </c>
      <c s="11" r="T1367">
        <f>IF((O1367=0),(W1367*8),((R1367/O1367)*8))</f>
        <v>64</v>
      </c>
      <c s="11" r="U1367">
        <f>IF((T1367=0),0,(R1367/T1367))</f>
        <v>1</v>
      </c>
      <c s="4" r="V1367"/>
      <c s="13" r="W1367">
        <v>8</v>
      </c>
      <c s="24" r="X1367">
        <v>0.487</v>
      </c>
    </row>
    <row r="1368">
      <c s="16" r="A1368">
        <v>40781.9166666667</v>
      </c>
      <c s="6" r="B1368">
        <f>A1368+time(5,0,0)</f>
        <v>40782.125</v>
      </c>
      <c s="19" r="C1368">
        <f>date(year(B1368),month(B1368),day(B1368))</f>
        <v>40782</v>
      </c>
      <c s="17" r="D1368">
        <f>hour(B1368)</f>
        <v>3</v>
      </c>
      <c s="28" r="E1368">
        <f>(8-G1368)-M1368</f>
        <v>8</v>
      </c>
      <c s="10" r="F1368">
        <v>8</v>
      </c>
      <c s="21" r="G1368">
        <v>0</v>
      </c>
      <c t="str" s="21" r="H1368">
        <f>concat("AESbid:",(E1368*1000))</f>
        <v>AESbid:8000</v>
      </c>
      <c t="str" s="21" r="I1368">
        <f>concat("NYISOsched:",(F1368*1000))</f>
        <v>NYISOsched:8000</v>
      </c>
      <c t="s" s="21" r="J1368">
        <v>21</v>
      </c>
      <c t="str" s="21" r="K1368">
        <f>concat("Planned:",(M1368*1000))</f>
        <v>Planned:0</v>
      </c>
      <c t="str" s="5" r="L1368">
        <f>concat("Settled:",(O1368*1000))</f>
        <v>Settled:8000</v>
      </c>
      <c s="21" r="M1368">
        <v>0</v>
      </c>
      <c s="3" r="N1368"/>
      <c s="10" r="O1368">
        <v>8</v>
      </c>
      <c s="13" r="P1368">
        <v>-0.249</v>
      </c>
      <c s="13" r="Q1368">
        <v>-10.18</v>
      </c>
      <c s="13" r="R1368">
        <v>64</v>
      </c>
      <c s="13" r="S1368">
        <v>0.12</v>
      </c>
      <c s="11" r="T1368">
        <f>IF((O1368=0),(W1368*8),((R1368/O1368)*8))</f>
        <v>64</v>
      </c>
      <c s="11" r="U1368">
        <f>IF((T1368=0),0,(R1368/T1368))</f>
        <v>1</v>
      </c>
      <c s="4" r="V1368"/>
      <c s="13" r="W1368">
        <v>8</v>
      </c>
      <c s="24" r="X1368">
        <v>0.706</v>
      </c>
    </row>
    <row r="1369">
      <c s="16" r="A1369">
        <v>40781.9583333333</v>
      </c>
      <c s="6" r="B1369">
        <f>A1369+time(5,0,0)</f>
        <v>40782.1666666667</v>
      </c>
      <c s="19" r="C1369">
        <f>date(year(B1369),month(B1369),day(B1369))</f>
        <v>40782</v>
      </c>
      <c s="17" r="D1369">
        <f>hour(B1369)</f>
        <v>4</v>
      </c>
      <c s="28" r="E1369">
        <f>(8-G1369)-M1369</f>
        <v>8</v>
      </c>
      <c s="10" r="F1369">
        <v>8</v>
      </c>
      <c s="21" r="G1369">
        <v>0</v>
      </c>
      <c t="str" s="21" r="H1369">
        <f>concat("AESbid:",(E1369*1000))</f>
        <v>AESbid:8000</v>
      </c>
      <c t="str" s="21" r="I1369">
        <f>concat("NYISOsched:",(F1369*1000))</f>
        <v>NYISOsched:8000</v>
      </c>
      <c t="s" s="21" r="J1369">
        <v>21</v>
      </c>
      <c t="str" s="21" r="K1369">
        <f>concat("Planned:",(M1369*1000))</f>
        <v>Planned:0</v>
      </c>
      <c t="str" s="5" r="L1369">
        <f>concat("Settled:",(O1369*1000))</f>
        <v>Settled:7983.3</v>
      </c>
      <c s="21" r="M1369">
        <v>0</v>
      </c>
      <c s="3" r="N1369"/>
      <c s="10" r="O1369">
        <v>7.9833</v>
      </c>
      <c s="13" r="P1369">
        <v>-0.619</v>
      </c>
      <c s="13" r="Q1369">
        <v>-26.54</v>
      </c>
      <c s="13" r="R1369">
        <v>62.37</v>
      </c>
      <c s="13" r="S1369">
        <v>0.07</v>
      </c>
      <c s="11" r="T1369">
        <f>IF((O1369=0),(W1369*8),((R1369/O1369)*8))</f>
        <v>62.5004697305626</v>
      </c>
      <c s="11" r="U1369">
        <f>IF((T1369=0),0,(R1369/T1369))</f>
        <v>0.9979125</v>
      </c>
      <c s="4" r="V1369"/>
      <c s="13" r="W1369">
        <v>8</v>
      </c>
      <c s="24" r="X1369">
        <v>0.425</v>
      </c>
    </row>
    <row r="1370">
      <c s="16" r="A1370">
        <v>40782</v>
      </c>
      <c s="6" r="B1370">
        <f>A1370+time(5,0,0)</f>
        <v>40782.2083333333</v>
      </c>
      <c s="19" r="C1370">
        <f>date(year(B1370),month(B1370),day(B1370))</f>
        <v>40782</v>
      </c>
      <c s="17" r="D1370">
        <f>hour(B1370)</f>
        <v>5</v>
      </c>
      <c s="28" r="E1370">
        <f>(8-G1370)-M1370</f>
        <v>8</v>
      </c>
      <c s="10" r="F1370">
        <v>8</v>
      </c>
      <c s="21" r="G1370">
        <v>0</v>
      </c>
      <c t="str" s="21" r="H1370">
        <f>concat("AESbid:",(E1370*1000))</f>
        <v>AESbid:8000</v>
      </c>
      <c t="str" s="21" r="I1370">
        <f>concat("NYISOsched:",(F1370*1000))</f>
        <v>NYISOsched:8000</v>
      </c>
      <c t="s" s="21" r="J1370">
        <v>21</v>
      </c>
      <c t="str" s="21" r="K1370">
        <f>concat("Planned:",(M1370*1000))</f>
        <v>Planned:0</v>
      </c>
      <c t="str" s="5" r="L1370">
        <f>concat("Settled:",(O1370*1000))</f>
        <v>Settled:7991.7</v>
      </c>
      <c s="21" r="M1370">
        <v>0</v>
      </c>
      <c s="3" r="N1370"/>
      <c s="10" r="O1370">
        <v>7.9917</v>
      </c>
      <c s="13" r="P1370">
        <v>-0.283</v>
      </c>
      <c s="13" r="Q1370">
        <v>-12.23</v>
      </c>
      <c s="13" r="R1370">
        <v>45.95</v>
      </c>
      <c s="13" r="S1370">
        <v>0.15</v>
      </c>
      <c s="11" r="T1370">
        <f>IF((O1370=0),(W1370*8),((R1370/O1370)*8))</f>
        <v>45.9977226372361</v>
      </c>
      <c s="11" r="U1370">
        <f>IF((T1370=0),0,(R1370/T1370))</f>
        <v>0.9989625</v>
      </c>
      <c s="4" r="V1370"/>
      <c s="13" r="W1370">
        <v>5.75</v>
      </c>
      <c s="24" r="X1370">
        <v>0.835</v>
      </c>
    </row>
    <row r="1371">
      <c s="16" r="A1371">
        <v>40782.0416666667</v>
      </c>
      <c s="6" r="B1371">
        <f>A1371+time(5,0,0)</f>
        <v>40782.25</v>
      </c>
      <c s="19" r="C1371">
        <f>date(year(B1371),month(B1371),day(B1371))</f>
        <v>40782</v>
      </c>
      <c s="17" r="D1371">
        <f>hour(B1371)</f>
        <v>6</v>
      </c>
      <c s="28" r="E1371">
        <f>(8-G1371)-M1371</f>
        <v>8</v>
      </c>
      <c s="10" r="F1371">
        <v>8</v>
      </c>
      <c s="21" r="G1371">
        <v>0</v>
      </c>
      <c t="str" s="21" r="H1371">
        <f>concat("AESbid:",(E1371*1000))</f>
        <v>AESbid:8000</v>
      </c>
      <c t="str" s="21" r="I1371">
        <f>concat("NYISOsched:",(F1371*1000))</f>
        <v>NYISOsched:8000</v>
      </c>
      <c t="s" s="21" r="J1371">
        <v>21</v>
      </c>
      <c t="str" s="21" r="K1371">
        <f>concat("Planned:",(M1371*1000))</f>
        <v>Planned:0</v>
      </c>
      <c t="str" s="5" r="L1371">
        <f>concat("Settled:",(O1371*1000))</f>
        <v>Settled:8000</v>
      </c>
      <c s="21" r="M1371">
        <v>0</v>
      </c>
      <c s="3" r="N1371"/>
      <c s="10" r="O1371">
        <v>8</v>
      </c>
      <c s="13" r="P1371">
        <v>-0.36</v>
      </c>
      <c s="13" r="Q1371">
        <v>-11.74</v>
      </c>
      <c s="13" r="R1371">
        <v>46</v>
      </c>
      <c s="13" r="S1371">
        <v>0.05</v>
      </c>
      <c s="11" r="T1371">
        <f>IF((O1371=0),(W1371*8),((R1371/O1371)*8))</f>
        <v>46</v>
      </c>
      <c s="11" r="U1371">
        <f>IF((T1371=0),0,(R1371/T1371))</f>
        <v>1</v>
      </c>
      <c s="4" r="V1371"/>
      <c s="13" r="W1371">
        <v>5.75</v>
      </c>
      <c s="24" r="X1371">
        <v>0.278</v>
      </c>
    </row>
    <row r="1372">
      <c s="16" r="A1372">
        <v>40782.0833333333</v>
      </c>
      <c s="6" r="B1372">
        <f>A1372+time(5,0,0)</f>
        <v>40782.2916666667</v>
      </c>
      <c s="19" r="C1372">
        <f>date(year(B1372),month(B1372),day(B1372))</f>
        <v>40782</v>
      </c>
      <c s="17" r="D1372">
        <f>hour(B1372)</f>
        <v>7</v>
      </c>
      <c s="28" r="E1372">
        <f>(8-G1372)-M1372</f>
        <v>8</v>
      </c>
      <c s="10" r="F1372">
        <v>8</v>
      </c>
      <c s="21" r="G1372">
        <v>0</v>
      </c>
      <c t="str" s="21" r="H1372">
        <f>concat("AESbid:",(E1372*1000))</f>
        <v>AESbid:8000</v>
      </c>
      <c t="str" s="21" r="I1372">
        <f>concat("NYISOsched:",(F1372*1000))</f>
        <v>NYISOsched:8000</v>
      </c>
      <c t="s" s="21" r="J1372">
        <v>21</v>
      </c>
      <c t="str" s="21" r="K1372">
        <f>concat("Planned:",(M1372*1000))</f>
        <v>Planned:0</v>
      </c>
      <c t="str" s="5" r="L1372">
        <f>concat("Settled:",(O1372*1000))</f>
        <v>Settled:8000</v>
      </c>
      <c s="21" r="M1372">
        <v>0</v>
      </c>
      <c s="3" r="N1372"/>
      <c s="10" r="O1372">
        <v>8</v>
      </c>
      <c s="13" r="P1372">
        <v>-0.264</v>
      </c>
      <c s="13" r="Q1372">
        <v>-6.7</v>
      </c>
      <c s="13" r="R1372">
        <v>46</v>
      </c>
      <c s="13" r="S1372">
        <v>0.07</v>
      </c>
      <c s="11" r="T1372">
        <f>IF((O1372=0),(W1372*8),((R1372/O1372)*8))</f>
        <v>46</v>
      </c>
      <c s="11" r="U1372">
        <f>IF((T1372=0),0,(R1372/T1372))</f>
        <v>1</v>
      </c>
      <c s="4" r="V1372"/>
      <c s="13" r="W1372">
        <v>5.75</v>
      </c>
      <c s="24" r="X1372">
        <v>0.401</v>
      </c>
    </row>
    <row r="1373">
      <c s="16" r="A1373">
        <v>40782.125</v>
      </c>
      <c s="6" r="B1373">
        <f>A1373+time(5,0,0)</f>
        <v>40782.3333333333</v>
      </c>
      <c s="19" r="C1373">
        <f>date(year(B1373),month(B1373),day(B1373))</f>
        <v>40782</v>
      </c>
      <c s="17" r="D1373">
        <f>hour(B1373)</f>
        <v>8</v>
      </c>
      <c s="28" r="E1373">
        <f>(8-G1373)-M1373</f>
        <v>8</v>
      </c>
      <c s="10" r="F1373">
        <v>8</v>
      </c>
      <c s="21" r="G1373">
        <v>0</v>
      </c>
      <c t="str" s="21" r="H1373">
        <f>concat("AESbid:",(E1373*1000))</f>
        <v>AESbid:8000</v>
      </c>
      <c t="str" s="21" r="I1373">
        <f>concat("NYISOsched:",(F1373*1000))</f>
        <v>NYISOsched:8000</v>
      </c>
      <c t="s" s="21" r="J1373">
        <v>21</v>
      </c>
      <c t="str" s="21" r="K1373">
        <f>concat("Planned:",(M1373*1000))</f>
        <v>Planned:0</v>
      </c>
      <c t="str" s="5" r="L1373">
        <f>concat("Settled:",(O1373*1000))</f>
        <v>Settled:7983.3</v>
      </c>
      <c s="21" r="M1373">
        <v>0</v>
      </c>
      <c s="3" r="N1373"/>
      <c s="10" r="O1373">
        <v>7.9833</v>
      </c>
      <c s="13" r="P1373">
        <v>0.064</v>
      </c>
      <c s="13" r="Q1373">
        <v>1.74</v>
      </c>
      <c s="13" r="R1373">
        <v>46.67</v>
      </c>
      <c s="13" r="S1373">
        <v>0.17</v>
      </c>
      <c s="11" r="T1373">
        <f>IF((O1373=0),(W1373*8),((R1373/O1373)*8))</f>
        <v>46.7676274222439</v>
      </c>
      <c s="11" r="U1373">
        <f>IF((T1373=0),0,(R1373/T1373))</f>
        <v>0.9979125</v>
      </c>
      <c s="4" r="V1373"/>
      <c s="13" r="W1373">
        <v>8.64</v>
      </c>
      <c s="24" r="X1373">
        <v>0.974</v>
      </c>
    </row>
    <row r="1374">
      <c s="16" r="A1374">
        <v>40782.1666666667</v>
      </c>
      <c s="6" r="B1374">
        <f>A1374+time(5,0,0)</f>
        <v>40782.375</v>
      </c>
      <c s="19" r="C1374">
        <f>date(year(B1374),month(B1374),day(B1374))</f>
        <v>40782</v>
      </c>
      <c s="17" r="D1374">
        <f>hour(B1374)</f>
        <v>9</v>
      </c>
      <c s="28" r="E1374">
        <f>(8-G1374)-M1374</f>
        <v>8</v>
      </c>
      <c s="10" r="F1374">
        <v>8</v>
      </c>
      <c s="21" r="G1374">
        <v>0</v>
      </c>
      <c t="str" s="21" r="H1374">
        <f>concat("AESbid:",(E1374*1000))</f>
        <v>AESbid:8000</v>
      </c>
      <c t="str" s="21" r="I1374">
        <f>concat("NYISOsched:",(F1374*1000))</f>
        <v>NYISOsched:8000</v>
      </c>
      <c t="s" s="21" r="J1374">
        <v>21</v>
      </c>
      <c t="str" s="21" r="K1374">
        <f>concat("Planned:",(M1374*1000))</f>
        <v>Planned:0</v>
      </c>
      <c t="str" s="5" r="L1374">
        <f>concat("Settled:",(O1374*1000))</f>
        <v>Settled:7983.3</v>
      </c>
      <c s="21" r="M1374">
        <v>0</v>
      </c>
      <c s="3" r="N1374"/>
      <c s="10" r="O1374">
        <v>7.9833</v>
      </c>
      <c s="13" r="P1374">
        <v>-0.516</v>
      </c>
      <c s="13" r="Q1374">
        <v>-16.94</v>
      </c>
      <c s="13" r="R1374">
        <v>51.84</v>
      </c>
      <c s="13" r="S1374">
        <v>0.09</v>
      </c>
      <c s="11" r="T1374">
        <f>IF((O1374=0),(W1374*8),((R1374/O1374)*8))</f>
        <v>51.9484423734546</v>
      </c>
      <c s="11" r="U1374">
        <f>IF((T1374=0),0,(R1374/T1374))</f>
        <v>0.9979125</v>
      </c>
      <c s="4" r="V1374"/>
      <c s="13" r="W1374">
        <v>11.95</v>
      </c>
      <c s="24" r="X1374">
        <v>0.502</v>
      </c>
    </row>
    <row r="1375">
      <c s="16" r="A1375">
        <v>40782.2083333333</v>
      </c>
      <c s="6" r="B1375">
        <f>A1375+time(5,0,0)</f>
        <v>40782.4166666667</v>
      </c>
      <c s="19" r="C1375">
        <f>date(year(B1375),month(B1375),day(B1375))</f>
        <v>40782</v>
      </c>
      <c s="17" r="D1375">
        <f>hour(B1375)</f>
        <v>10</v>
      </c>
      <c s="28" r="E1375">
        <f>(8-G1375)-M1375</f>
        <v>8</v>
      </c>
      <c s="10" r="F1375">
        <v>8</v>
      </c>
      <c s="21" r="G1375">
        <v>0</v>
      </c>
      <c t="str" s="21" r="H1375">
        <f>concat("AESbid:",(E1375*1000))</f>
        <v>AESbid:8000</v>
      </c>
      <c t="str" s="21" r="I1375">
        <f>concat("NYISOsched:",(F1375*1000))</f>
        <v>NYISOsched:8000</v>
      </c>
      <c t="s" s="21" r="J1375">
        <v>21</v>
      </c>
      <c t="str" s="21" r="K1375">
        <f>concat("Planned:",(M1375*1000))</f>
        <v>Planned:0</v>
      </c>
      <c t="str" s="5" r="L1375">
        <f>concat("Settled:",(O1375*1000))</f>
        <v>Settled:7991.7</v>
      </c>
      <c s="21" r="M1375">
        <v>0</v>
      </c>
      <c s="3" r="N1375"/>
      <c s="10" r="O1375">
        <v>7.9917</v>
      </c>
      <c s="13" r="P1375">
        <v>-0.348</v>
      </c>
      <c s="13" r="Q1375">
        <v>-12.32</v>
      </c>
      <c s="13" r="R1375">
        <v>46.65</v>
      </c>
      <c s="13" r="S1375">
        <v>0.12</v>
      </c>
      <c s="11" r="T1375">
        <f>IF((O1375=0),(W1375*8),((R1375/O1375)*8))</f>
        <v>46.6984496415031</v>
      </c>
      <c s="11" r="U1375">
        <f>IF((T1375=0),0,(R1375/T1375))</f>
        <v>0.9989625</v>
      </c>
      <c s="4" r="V1375"/>
      <c s="13" r="W1375">
        <v>12.66</v>
      </c>
      <c s="24" r="X1375">
        <v>0.665</v>
      </c>
    </row>
    <row r="1376">
      <c s="16" r="A1376">
        <v>40782.25</v>
      </c>
      <c s="6" r="B1376">
        <f>A1376+time(5,0,0)</f>
        <v>40782.4583333333</v>
      </c>
      <c s="19" r="C1376">
        <f>date(year(B1376),month(B1376),day(B1376))</f>
        <v>40782</v>
      </c>
      <c s="17" r="D1376">
        <f>hour(B1376)</f>
        <v>11</v>
      </c>
      <c s="28" r="E1376">
        <f>(8-G1376)-M1376</f>
        <v>8</v>
      </c>
      <c s="10" r="F1376">
        <v>8</v>
      </c>
      <c s="21" r="G1376">
        <v>0</v>
      </c>
      <c t="str" s="21" r="H1376">
        <f>concat("AESbid:",(E1376*1000))</f>
        <v>AESbid:8000</v>
      </c>
      <c t="str" s="21" r="I1376">
        <f>concat("NYISOsched:",(F1376*1000))</f>
        <v>NYISOsched:8000</v>
      </c>
      <c t="s" s="21" r="J1376">
        <v>21</v>
      </c>
      <c t="str" s="21" r="K1376">
        <f>concat("Planned:",(M1376*1000))</f>
        <v>Planned:0</v>
      </c>
      <c t="str" s="5" r="L1376">
        <f>concat("Settled:",(O1376*1000))</f>
        <v>Settled:8000</v>
      </c>
      <c s="21" r="M1376">
        <v>0</v>
      </c>
      <c s="3" r="N1376"/>
      <c s="10" r="O1376">
        <v>8</v>
      </c>
      <c s="13" r="P1376">
        <v>0.014</v>
      </c>
      <c s="13" r="Q1376">
        <v>0.49</v>
      </c>
      <c s="13" r="R1376">
        <v>61.11</v>
      </c>
      <c s="13" r="S1376">
        <v>0.13</v>
      </c>
      <c s="11" r="T1376">
        <f>IF((O1376=0),(W1376*8),((R1376/O1376)*8))</f>
        <v>61.11</v>
      </c>
      <c s="11" r="U1376">
        <f>IF((T1376=0),0,(R1376/T1376))</f>
        <v>1</v>
      </c>
      <c s="4" r="V1376"/>
      <c s="13" r="W1376">
        <v>11.79</v>
      </c>
      <c s="24" r="X1376">
        <v>0.746</v>
      </c>
    </row>
    <row r="1377">
      <c s="16" r="A1377">
        <v>40782.2916666667</v>
      </c>
      <c s="6" r="B1377">
        <f>A1377+time(5,0,0)</f>
        <v>40782.5</v>
      </c>
      <c s="19" r="C1377">
        <f>date(year(B1377),month(B1377),day(B1377))</f>
        <v>40782</v>
      </c>
      <c s="17" r="D1377">
        <f>hour(B1377)</f>
        <v>12</v>
      </c>
      <c s="28" r="E1377">
        <f>(8-G1377)-M1377</f>
        <v>8</v>
      </c>
      <c s="10" r="F1377">
        <v>8</v>
      </c>
      <c s="21" r="G1377">
        <v>0</v>
      </c>
      <c t="str" s="21" r="H1377">
        <f>concat("AESbid:",(E1377*1000))</f>
        <v>AESbid:8000</v>
      </c>
      <c t="str" s="21" r="I1377">
        <f>concat("NYISOsched:",(F1377*1000))</f>
        <v>NYISOsched:8000</v>
      </c>
      <c t="s" s="21" r="J1377">
        <v>21</v>
      </c>
      <c t="str" s="21" r="K1377">
        <f>concat("Planned:",(M1377*1000))</f>
        <v>Planned:0</v>
      </c>
      <c t="str" s="5" r="L1377">
        <f>concat("Settled:",(O1377*1000))</f>
        <v>Settled:7941.7</v>
      </c>
      <c s="21" r="M1377">
        <v>0</v>
      </c>
      <c s="3" r="N1377"/>
      <c s="10" r="O1377">
        <v>7.9417</v>
      </c>
      <c s="13" r="P1377">
        <v>-0.297</v>
      </c>
      <c s="13" r="Q1377">
        <v>-11.16</v>
      </c>
      <c s="13" r="R1377">
        <v>48.47</v>
      </c>
      <c s="13" r="S1377">
        <v>0.08</v>
      </c>
      <c s="11" r="T1377">
        <f>IF((O1377=0),(W1377*8),((R1377/O1377)*8))</f>
        <v>48.8258181497664</v>
      </c>
      <c s="11" r="U1377">
        <f>IF((T1377=0),0,(R1377/T1377))</f>
        <v>0.9927125</v>
      </c>
      <c s="4" r="V1377"/>
      <c s="13" r="W1377">
        <v>11.37</v>
      </c>
      <c s="24" r="X1377">
        <v>0.449</v>
      </c>
    </row>
    <row r="1378">
      <c s="16" r="A1378">
        <v>40782.3333333333</v>
      </c>
      <c s="6" r="B1378">
        <f>A1378+time(5,0,0)</f>
        <v>40782.5416666667</v>
      </c>
      <c s="19" r="C1378">
        <f>date(year(B1378),month(B1378),day(B1378))</f>
        <v>40782</v>
      </c>
      <c s="17" r="D1378">
        <f>hour(B1378)</f>
        <v>13</v>
      </c>
      <c s="28" r="E1378">
        <f>(8-G1378)-M1378</f>
        <v>8</v>
      </c>
      <c s="10" r="F1378">
        <v>8</v>
      </c>
      <c s="21" r="G1378">
        <v>0</v>
      </c>
      <c t="str" s="21" r="H1378">
        <f>concat("AESbid:",(E1378*1000))</f>
        <v>AESbid:8000</v>
      </c>
      <c t="str" s="21" r="I1378">
        <f>concat("NYISOsched:",(F1378*1000))</f>
        <v>NYISOsched:8000</v>
      </c>
      <c t="s" s="21" r="J1378">
        <v>21</v>
      </c>
      <c t="str" s="21" r="K1378">
        <f>concat("Planned:",(M1378*1000))</f>
        <v>Planned:0</v>
      </c>
      <c t="str" s="5" r="L1378">
        <f>concat("Settled:",(O1378*1000))</f>
        <v>Settled:7958.3</v>
      </c>
      <c s="21" r="M1378">
        <v>0</v>
      </c>
      <c s="3" r="N1378"/>
      <c s="10" r="O1378">
        <v>7.9583</v>
      </c>
      <c s="13" r="P1378">
        <v>-0.413</v>
      </c>
      <c s="13" r="Q1378">
        <v>-15.86</v>
      </c>
      <c s="13" r="R1378">
        <v>47.75</v>
      </c>
      <c s="13" r="S1378">
        <v>0.12</v>
      </c>
      <c s="11" r="T1378">
        <f>IF((O1378=0),(W1378*8),((R1378/O1378)*8))</f>
        <v>48.0002010479625</v>
      </c>
      <c s="11" r="U1378">
        <f>IF((T1378=0),0,(R1378/T1378))</f>
        <v>0.9947875</v>
      </c>
      <c s="4" r="V1378"/>
      <c s="13" r="W1378">
        <v>6</v>
      </c>
      <c s="24" r="X1378">
        <v>0.672</v>
      </c>
    </row>
    <row r="1379">
      <c s="16" r="A1379">
        <v>40782.375</v>
      </c>
      <c s="6" r="B1379">
        <f>A1379+time(5,0,0)</f>
        <v>40782.5833333333</v>
      </c>
      <c s="19" r="C1379">
        <f>date(year(B1379),month(B1379),day(B1379))</f>
        <v>40782</v>
      </c>
      <c s="17" r="D1379">
        <f>hour(B1379)</f>
        <v>14</v>
      </c>
      <c s="28" r="E1379">
        <f>(8-G1379)-M1379</f>
        <v>8</v>
      </c>
      <c s="10" r="F1379">
        <v>8</v>
      </c>
      <c s="21" r="G1379">
        <v>0</v>
      </c>
      <c t="str" s="21" r="H1379">
        <f>concat("AESbid:",(E1379*1000))</f>
        <v>AESbid:8000</v>
      </c>
      <c t="str" s="21" r="I1379">
        <f>concat("NYISOsched:",(F1379*1000))</f>
        <v>NYISOsched:8000</v>
      </c>
      <c t="s" s="21" r="J1379">
        <v>21</v>
      </c>
      <c t="str" s="21" r="K1379">
        <f>concat("Planned:",(M1379*1000))</f>
        <v>Planned:0</v>
      </c>
      <c t="str" s="5" r="L1379">
        <f>concat("Settled:",(O1379*1000))</f>
        <v>Settled:7950</v>
      </c>
      <c s="21" r="M1379">
        <v>0</v>
      </c>
      <c s="3" r="N1379"/>
      <c s="10" r="O1379">
        <v>7.95</v>
      </c>
      <c s="13" r="P1379">
        <v>-0.052</v>
      </c>
      <c s="13" r="Q1379">
        <v>-2.19</v>
      </c>
      <c s="13" r="R1379">
        <v>49.54</v>
      </c>
      <c s="13" r="S1379">
        <v>0.11</v>
      </c>
      <c s="11" r="T1379">
        <f>IF((O1379=0),(W1379*8),((R1379/O1379)*8))</f>
        <v>49.851572327044</v>
      </c>
      <c s="11" r="U1379">
        <f>IF((T1379=0),0,(R1379/T1379))</f>
        <v>0.99375</v>
      </c>
      <c s="4" r="V1379"/>
      <c s="13" r="W1379">
        <v>6</v>
      </c>
      <c s="24" r="X1379">
        <v>0.61</v>
      </c>
    </row>
    <row r="1380">
      <c s="16" r="A1380">
        <v>40782.4166666667</v>
      </c>
      <c s="6" r="B1380">
        <f>A1380+time(5,0,0)</f>
        <v>40782.625</v>
      </c>
      <c s="19" r="C1380">
        <f>date(year(B1380),month(B1380),day(B1380))</f>
        <v>40782</v>
      </c>
      <c s="17" r="D1380">
        <f>hour(B1380)</f>
        <v>15</v>
      </c>
      <c s="28" r="E1380">
        <f>(8-G1380)-M1380</f>
        <v>8</v>
      </c>
      <c s="10" r="F1380">
        <v>8</v>
      </c>
      <c s="21" r="G1380">
        <v>0</v>
      </c>
      <c t="str" s="21" r="H1380">
        <f>concat("AESbid:",(E1380*1000))</f>
        <v>AESbid:8000</v>
      </c>
      <c t="str" s="21" r="I1380">
        <f>concat("NYISOsched:",(F1380*1000))</f>
        <v>NYISOsched:8000</v>
      </c>
      <c t="s" s="21" r="J1380">
        <v>21</v>
      </c>
      <c t="str" s="21" r="K1380">
        <f>concat("Planned:",(M1380*1000))</f>
        <v>Planned:0</v>
      </c>
      <c t="str" s="5" r="L1380">
        <f>concat("Settled:",(O1380*1000))</f>
        <v>Settled:7975</v>
      </c>
      <c s="21" r="M1380">
        <v>0</v>
      </c>
      <c s="3" r="N1380"/>
      <c s="10" r="O1380">
        <v>7.975</v>
      </c>
      <c s="13" r="P1380">
        <v>-1.037</v>
      </c>
      <c s="13" r="Q1380">
        <v>-47.53</v>
      </c>
      <c s="13" r="R1380">
        <v>78.81</v>
      </c>
      <c s="13" r="S1380">
        <v>0.05</v>
      </c>
      <c s="11" r="T1380">
        <f>IF((O1380=0),(W1380*8),((R1380/O1380)*8))</f>
        <v>79.057053291536</v>
      </c>
      <c s="11" r="U1380">
        <f>IF((T1380=0),0,(R1380/T1380))</f>
        <v>0.996875</v>
      </c>
      <c s="4" r="V1380"/>
      <c s="13" r="W1380">
        <v>10.5</v>
      </c>
      <c s="24" r="X1380">
        <v>0.307</v>
      </c>
    </row>
    <row r="1381">
      <c s="16" r="A1381">
        <v>40782.4583333333</v>
      </c>
      <c s="6" r="B1381">
        <f>A1381+time(5,0,0)</f>
        <v>40782.6666666667</v>
      </c>
      <c s="19" r="C1381">
        <f>date(year(B1381),month(B1381),day(B1381))</f>
        <v>40782</v>
      </c>
      <c s="17" r="D1381">
        <f>hour(B1381)</f>
        <v>16</v>
      </c>
      <c s="28" r="E1381">
        <f>(8-G1381)-M1381</f>
        <v>8</v>
      </c>
      <c s="10" r="F1381">
        <v>8</v>
      </c>
      <c s="21" r="G1381">
        <v>0</v>
      </c>
      <c t="str" s="21" r="H1381">
        <f>concat("AESbid:",(E1381*1000))</f>
        <v>AESbid:8000</v>
      </c>
      <c t="str" s="21" r="I1381">
        <f>concat("NYISOsched:",(F1381*1000))</f>
        <v>NYISOsched:8000</v>
      </c>
      <c t="s" s="21" r="J1381">
        <v>21</v>
      </c>
      <c t="str" s="21" r="K1381">
        <f>concat("Planned:",(M1381*1000))</f>
        <v>Planned:0</v>
      </c>
      <c t="str" s="5" r="L1381">
        <f>concat("Settled:",(O1381*1000))</f>
        <v>Settled:7966.700000000001</v>
      </c>
      <c s="21" r="M1381">
        <v>0</v>
      </c>
      <c s="3" r="N1381"/>
      <c s="10" r="O1381">
        <v>7.9667</v>
      </c>
      <c s="13" r="P1381">
        <v>0.002</v>
      </c>
      <c s="13" r="Q1381">
        <v>0.08</v>
      </c>
      <c s="13" r="R1381">
        <v>81.25</v>
      </c>
      <c s="13" r="S1381">
        <v>0.12</v>
      </c>
      <c s="11" r="T1381">
        <f>IF((O1381=0),(W1381*8),((R1381/O1381)*8))</f>
        <v>81.5896167798461</v>
      </c>
      <c s="11" r="U1381">
        <f>IF((T1381=0),0,(R1381/T1381))</f>
        <v>0.9958375</v>
      </c>
      <c s="4" r="V1381"/>
      <c s="13" r="W1381">
        <v>10.5</v>
      </c>
      <c s="24" r="X1381">
        <v>0.696</v>
      </c>
    </row>
    <row r="1382">
      <c s="16" r="A1382">
        <v>40782.5</v>
      </c>
      <c s="6" r="B1382">
        <f>A1382+time(5,0,0)</f>
        <v>40782.7083333333</v>
      </c>
      <c s="19" r="C1382">
        <f>date(year(B1382),month(B1382),day(B1382))</f>
        <v>40782</v>
      </c>
      <c s="17" r="D1382">
        <f>hour(B1382)</f>
        <v>17</v>
      </c>
      <c s="28" r="E1382">
        <f>(8-G1382)-M1382</f>
        <v>8</v>
      </c>
      <c s="10" r="F1382">
        <v>8</v>
      </c>
      <c s="21" r="G1382">
        <v>0</v>
      </c>
      <c t="str" s="21" r="H1382">
        <f>concat("AESbid:",(E1382*1000))</f>
        <v>AESbid:8000</v>
      </c>
      <c t="str" s="21" r="I1382">
        <f>concat("NYISOsched:",(F1382*1000))</f>
        <v>NYISOsched:8000</v>
      </c>
      <c t="s" s="21" r="J1382">
        <v>21</v>
      </c>
      <c t="str" s="21" r="K1382">
        <f>concat("Planned:",(M1382*1000))</f>
        <v>Planned:0</v>
      </c>
      <c t="str" s="5" r="L1382">
        <f>concat("Settled:",(O1382*1000))</f>
        <v>Settled:7966.700000000001</v>
      </c>
      <c s="21" r="M1382">
        <v>0</v>
      </c>
      <c s="3" r="N1382"/>
      <c s="10" r="O1382">
        <v>7.9667</v>
      </c>
      <c s="13" r="P1382">
        <v>-0.66</v>
      </c>
      <c s="13" r="Q1382">
        <v>-28.28</v>
      </c>
      <c s="13" r="R1382">
        <v>60.5</v>
      </c>
      <c s="13" r="S1382">
        <v>0.11</v>
      </c>
      <c s="11" r="T1382">
        <f>IF((O1382=0),(W1382*8),((R1382/O1382)*8))</f>
        <v>60.752883879147</v>
      </c>
      <c s="11" r="U1382">
        <f>IF((T1382=0),0,(R1382/T1382))</f>
        <v>0.9958375</v>
      </c>
      <c s="4" r="V1382"/>
      <c s="13" r="W1382">
        <v>10.5</v>
      </c>
      <c s="24" r="X1382">
        <v>0.607</v>
      </c>
    </row>
    <row r="1383">
      <c s="16" r="A1383">
        <v>40782.5416666667</v>
      </c>
      <c s="6" r="B1383">
        <f>A1383+time(5,0,0)</f>
        <v>40782.75</v>
      </c>
      <c s="19" r="C1383">
        <f>date(year(B1383),month(B1383),day(B1383))</f>
        <v>40782</v>
      </c>
      <c s="17" r="D1383">
        <f>hour(B1383)</f>
        <v>18</v>
      </c>
      <c s="28" r="E1383">
        <f>(8-G1383)-M1383</f>
        <v>8</v>
      </c>
      <c s="10" r="F1383">
        <v>8</v>
      </c>
      <c s="21" r="G1383">
        <v>0</v>
      </c>
      <c t="str" s="21" r="H1383">
        <f>concat("AESbid:",(E1383*1000))</f>
        <v>AESbid:8000</v>
      </c>
      <c t="str" s="21" r="I1383">
        <f>concat("NYISOsched:",(F1383*1000))</f>
        <v>NYISOsched:8000</v>
      </c>
      <c t="s" s="21" r="J1383">
        <v>21</v>
      </c>
      <c t="str" s="21" r="K1383">
        <f>concat("Planned:",(M1383*1000))</f>
        <v>Planned:0</v>
      </c>
      <c t="str" s="5" r="L1383">
        <f>concat("Settled:",(O1383*1000))</f>
        <v>Settled:7983.3</v>
      </c>
      <c s="21" r="M1383">
        <v>0</v>
      </c>
      <c s="3" r="N1383"/>
      <c s="10" r="O1383">
        <v>7.9833</v>
      </c>
      <c s="13" r="P1383">
        <v>0.113</v>
      </c>
      <c s="13" r="Q1383">
        <v>5.09</v>
      </c>
      <c s="13" r="R1383">
        <v>72.19</v>
      </c>
      <c s="13" r="S1383">
        <v>0.14</v>
      </c>
      <c s="11" r="T1383">
        <f>IF((O1383=0),(W1383*8),((R1383/O1383)*8))</f>
        <v>72.3410118622625</v>
      </c>
      <c s="11" r="U1383">
        <f>IF((T1383=0),0,(R1383/T1383))</f>
        <v>0.9979125</v>
      </c>
      <c s="4" r="V1383"/>
      <c s="13" r="W1383">
        <v>10.5</v>
      </c>
      <c s="24" r="X1383">
        <v>0.811</v>
      </c>
    </row>
    <row r="1384">
      <c s="16" r="A1384">
        <v>40782.5833333333</v>
      </c>
      <c s="6" r="B1384">
        <f>A1384+time(5,0,0)</f>
        <v>40782.7916666667</v>
      </c>
      <c s="19" r="C1384">
        <f>date(year(B1384),month(B1384),day(B1384))</f>
        <v>40782</v>
      </c>
      <c s="17" r="D1384">
        <f>hour(B1384)</f>
        <v>19</v>
      </c>
      <c s="28" r="E1384">
        <f>(8-G1384)-M1384</f>
        <v>8</v>
      </c>
      <c s="10" r="F1384">
        <v>8</v>
      </c>
      <c s="21" r="G1384">
        <v>0</v>
      </c>
      <c t="str" s="21" r="H1384">
        <f>concat("AESbid:",(E1384*1000))</f>
        <v>AESbid:8000</v>
      </c>
      <c t="str" s="21" r="I1384">
        <f>concat("NYISOsched:",(F1384*1000))</f>
        <v>NYISOsched:8000</v>
      </c>
      <c t="s" s="21" r="J1384">
        <v>21</v>
      </c>
      <c t="str" s="21" r="K1384">
        <f>concat("Planned:",(M1384*1000))</f>
        <v>Planned:0</v>
      </c>
      <c t="str" s="5" r="L1384">
        <f>concat("Settled:",(O1384*1000))</f>
        <v>Settled:7975</v>
      </c>
      <c s="21" r="M1384">
        <v>0</v>
      </c>
      <c s="3" r="N1384"/>
      <c s="10" r="O1384">
        <v>7.975</v>
      </c>
      <c s="13" r="P1384">
        <v>-0.583</v>
      </c>
      <c s="13" r="Q1384">
        <v>-30.86</v>
      </c>
      <c s="13" r="R1384">
        <v>83.74</v>
      </c>
      <c s="13" r="S1384">
        <v>0.08</v>
      </c>
      <c s="11" r="T1384">
        <f>IF((O1384=0),(W1384*8),((R1384/O1384)*8))</f>
        <v>84.0025078369906</v>
      </c>
      <c s="11" r="U1384">
        <f>IF((T1384=0),0,(R1384/T1384))</f>
        <v>0.996875</v>
      </c>
      <c s="4" r="V1384"/>
      <c s="13" r="W1384">
        <v>10.5</v>
      </c>
      <c s="24" r="X1384">
        <v>0.48</v>
      </c>
    </row>
    <row r="1385">
      <c s="16" r="A1385">
        <v>40782.625</v>
      </c>
      <c s="6" r="B1385">
        <f>A1385+time(5,0,0)</f>
        <v>40782.8333333333</v>
      </c>
      <c s="19" r="C1385">
        <f>date(year(B1385),month(B1385),day(B1385))</f>
        <v>40782</v>
      </c>
      <c s="17" r="D1385">
        <f>hour(B1385)</f>
        <v>20</v>
      </c>
      <c s="28" r="E1385">
        <f>(8-G1385)-M1385</f>
        <v>8</v>
      </c>
      <c s="10" r="F1385">
        <v>8</v>
      </c>
      <c s="21" r="G1385">
        <v>0</v>
      </c>
      <c t="str" s="21" r="H1385">
        <f>concat("AESbid:",(E1385*1000))</f>
        <v>AESbid:8000</v>
      </c>
      <c t="str" s="21" r="I1385">
        <f>concat("NYISOsched:",(F1385*1000))</f>
        <v>NYISOsched:8000</v>
      </c>
      <c t="s" s="21" r="J1385">
        <v>21</v>
      </c>
      <c t="str" s="21" r="K1385">
        <f>concat("Planned:",(M1385*1000))</f>
        <v>Planned:0</v>
      </c>
      <c t="str" s="5" r="L1385">
        <f>concat("Settled:",(O1385*1000))</f>
        <v>Settled:8000</v>
      </c>
      <c s="21" r="M1385">
        <v>0</v>
      </c>
      <c s="3" r="N1385"/>
      <c s="10" r="O1385">
        <v>8</v>
      </c>
      <c s="13" r="P1385">
        <v>-0.41</v>
      </c>
      <c s="13" r="Q1385">
        <v>-18.67</v>
      </c>
      <c s="13" r="R1385">
        <v>80.03</v>
      </c>
      <c s="13" r="S1385">
        <v>0.12</v>
      </c>
      <c s="11" r="T1385">
        <f>IF((O1385=0),(W1385*8),((R1385/O1385)*8))</f>
        <v>80.03</v>
      </c>
      <c s="11" r="U1385">
        <f>IF((T1385=0),0,(R1385/T1385))</f>
        <v>1</v>
      </c>
      <c s="4" r="V1385"/>
      <c s="13" r="W1385">
        <v>10.5</v>
      </c>
      <c s="24" r="X1385">
        <v>0.708</v>
      </c>
    </row>
    <row r="1386">
      <c s="16" r="A1386">
        <v>40782.6666666667</v>
      </c>
      <c s="6" r="B1386">
        <f>A1386+time(5,0,0)</f>
        <v>40782.875</v>
      </c>
      <c s="19" r="C1386">
        <f>date(year(B1386),month(B1386),day(B1386))</f>
        <v>40782</v>
      </c>
      <c s="17" r="D1386">
        <f>hour(B1386)</f>
        <v>21</v>
      </c>
      <c s="28" r="E1386">
        <f>(8-G1386)-M1386</f>
        <v>8</v>
      </c>
      <c s="10" r="F1386">
        <v>8</v>
      </c>
      <c s="21" r="G1386">
        <v>0</v>
      </c>
      <c t="str" s="21" r="H1386">
        <f>concat("AESbid:",(E1386*1000))</f>
        <v>AESbid:8000</v>
      </c>
      <c t="str" s="21" r="I1386">
        <f>concat("NYISOsched:",(F1386*1000))</f>
        <v>NYISOsched:8000</v>
      </c>
      <c t="s" s="21" r="J1386">
        <v>21</v>
      </c>
      <c t="str" s="21" r="K1386">
        <f>concat("Planned:",(M1386*1000))</f>
        <v>Planned:0</v>
      </c>
      <c t="str" s="5" r="L1386">
        <f>concat("Settled:",(O1386*1000))</f>
        <v>Settled:8000</v>
      </c>
      <c s="21" r="M1386">
        <v>0</v>
      </c>
      <c s="3" r="N1386"/>
      <c s="10" r="O1386">
        <v>8</v>
      </c>
      <c s="13" r="P1386">
        <v>0.057</v>
      </c>
      <c s="13" r="Q1386">
        <v>2.44</v>
      </c>
      <c s="13" r="R1386">
        <v>84</v>
      </c>
      <c s="13" r="S1386">
        <v>0.07</v>
      </c>
      <c s="11" r="T1386">
        <f>IF((O1386=0),(W1386*8),((R1386/O1386)*8))</f>
        <v>84</v>
      </c>
      <c s="11" r="U1386">
        <f>IF((T1386=0),0,(R1386/T1386))</f>
        <v>1</v>
      </c>
      <c s="4" r="V1386"/>
      <c s="13" r="W1386">
        <v>10.5</v>
      </c>
      <c s="24" r="X1386">
        <v>0.386</v>
      </c>
    </row>
    <row r="1387">
      <c s="16" r="A1387">
        <v>40782.7083333333</v>
      </c>
      <c s="6" r="B1387">
        <f>A1387+time(5,0,0)</f>
        <v>40782.9166666667</v>
      </c>
      <c s="19" r="C1387">
        <f>date(year(B1387),month(B1387),day(B1387))</f>
        <v>40782</v>
      </c>
      <c s="17" r="D1387">
        <f>hour(B1387)</f>
        <v>22</v>
      </c>
      <c s="28" r="E1387">
        <f>(8-G1387)-M1387</f>
        <v>8</v>
      </c>
      <c s="10" r="F1387">
        <v>8</v>
      </c>
      <c s="21" r="G1387">
        <v>0</v>
      </c>
      <c t="str" s="21" r="H1387">
        <f>concat("AESbid:",(E1387*1000))</f>
        <v>AESbid:8000</v>
      </c>
      <c t="str" s="21" r="I1387">
        <f>concat("NYISOsched:",(F1387*1000))</f>
        <v>NYISOsched:8000</v>
      </c>
      <c t="s" s="21" r="J1387">
        <v>21</v>
      </c>
      <c t="str" s="21" r="K1387">
        <f>concat("Planned:",(M1387*1000))</f>
        <v>Planned:0</v>
      </c>
      <c t="str" s="5" r="L1387">
        <f>concat("Settled:",(O1387*1000))</f>
        <v>Settled:8000</v>
      </c>
      <c s="21" r="M1387">
        <v>0</v>
      </c>
      <c s="3" r="N1387"/>
      <c s="10" r="O1387">
        <v>8</v>
      </c>
      <c s="13" r="P1387">
        <v>-0.653</v>
      </c>
      <c s="13" r="Q1387">
        <v>-27.97</v>
      </c>
      <c s="13" r="R1387">
        <v>84</v>
      </c>
      <c s="13" r="S1387">
        <v>0.05</v>
      </c>
      <c s="11" r="T1387">
        <f>IF((O1387=0),(W1387*8),((R1387/O1387)*8))</f>
        <v>84</v>
      </c>
      <c s="11" r="U1387">
        <f>IF((T1387=0),0,(R1387/T1387))</f>
        <v>1</v>
      </c>
      <c s="4" r="V1387"/>
      <c s="13" r="W1387">
        <v>10.5</v>
      </c>
      <c s="24" r="X1387">
        <v>0.302</v>
      </c>
    </row>
    <row r="1388">
      <c s="16" r="A1388">
        <v>40782.75</v>
      </c>
      <c s="6" r="B1388">
        <f>A1388+time(5,0,0)</f>
        <v>40782.9583333333</v>
      </c>
      <c s="19" r="C1388">
        <f>date(year(B1388),month(B1388),day(B1388))</f>
        <v>40782</v>
      </c>
      <c s="17" r="D1388">
        <f>hour(B1388)</f>
        <v>23</v>
      </c>
      <c s="28" r="E1388">
        <f>(8-G1388)-M1388</f>
        <v>8</v>
      </c>
      <c s="10" r="F1388">
        <v>8</v>
      </c>
      <c s="21" r="G1388">
        <v>0</v>
      </c>
      <c t="str" s="21" r="H1388">
        <f>concat("AESbid:",(E1388*1000))</f>
        <v>AESbid:8000</v>
      </c>
      <c t="str" s="21" r="I1388">
        <f>concat("NYISOsched:",(F1388*1000))</f>
        <v>NYISOsched:8000</v>
      </c>
      <c t="s" s="21" r="J1388">
        <v>21</v>
      </c>
      <c t="str" s="21" r="K1388">
        <f>concat("Planned:",(M1388*1000))</f>
        <v>Planned:0</v>
      </c>
      <c t="str" s="5" r="L1388">
        <f>concat("Settled:",(O1388*1000))</f>
        <v>Settled:8000</v>
      </c>
      <c s="21" r="M1388">
        <v>0</v>
      </c>
      <c s="3" r="N1388"/>
      <c s="10" r="O1388">
        <v>8</v>
      </c>
      <c s="13" r="P1388">
        <v>0.108</v>
      </c>
      <c s="13" r="Q1388">
        <v>4.59</v>
      </c>
      <c s="13" r="R1388">
        <v>84</v>
      </c>
      <c s="13" r="S1388">
        <v>0.15</v>
      </c>
      <c s="11" r="T1388">
        <f>IF((O1388=0),(W1388*8),((R1388/O1388)*8))</f>
        <v>84</v>
      </c>
      <c s="11" r="U1388">
        <f>IF((T1388=0),0,(R1388/T1388))</f>
        <v>1</v>
      </c>
      <c s="4" r="V1388"/>
      <c s="13" r="W1388">
        <v>10.5</v>
      </c>
      <c s="24" r="X1388">
        <v>0.857</v>
      </c>
    </row>
    <row r="1389">
      <c s="16" r="A1389">
        <v>40782.7916666667</v>
      </c>
      <c s="19" r="B1389">
        <f>A1389+time(5,0,0)</f>
        <v>40783</v>
      </c>
      <c s="19" r="C1389">
        <f>date(year(B1389),month(B1389),day(B1389))</f>
        <v>40783</v>
      </c>
      <c s="17" r="D1389">
        <f>hour(B1389)</f>
        <v>0</v>
      </c>
      <c s="28" r="E1389">
        <f>(8-G1389)-M1389</f>
        <v>8</v>
      </c>
      <c s="10" r="F1389">
        <v>8</v>
      </c>
      <c s="21" r="G1389">
        <v>0</v>
      </c>
      <c t="str" s="21" r="H1389">
        <f>concat("AESbid:",(E1389*1000))</f>
        <v>AESbid:8000</v>
      </c>
      <c t="str" s="21" r="I1389">
        <f>concat("NYISOsched:",(F1389*1000))</f>
        <v>NYISOsched:8000</v>
      </c>
      <c t="s" s="21" r="J1389">
        <v>21</v>
      </c>
      <c t="str" s="21" r="K1389">
        <f>concat("Planned:",(M1389*1000))</f>
        <v>Planned:0</v>
      </c>
      <c t="str" s="5" r="L1389">
        <f>concat("Settled:",(O1389*1000))</f>
        <v>Settled:7991.7</v>
      </c>
      <c s="21" r="M1389">
        <v>0</v>
      </c>
      <c s="3" r="N1389"/>
      <c s="10" r="O1389">
        <v>7.9917</v>
      </c>
      <c s="13" r="P1389">
        <v>-0.83</v>
      </c>
      <c s="13" r="Q1389">
        <v>-39.35</v>
      </c>
      <c s="13" r="R1389">
        <v>83.91</v>
      </c>
      <c s="13" r="S1389">
        <v>0.08</v>
      </c>
      <c s="11" r="T1389">
        <f>IF((O1389=0),(W1389*8),((R1389/O1389)*8))</f>
        <v>83.9971470400541</v>
      </c>
      <c s="11" r="U1389">
        <f>IF((T1389=0),0,(R1389/T1389))</f>
        <v>0.9989625</v>
      </c>
      <c s="4" r="V1389"/>
      <c s="13" r="W1389">
        <v>10.5</v>
      </c>
      <c s="24" r="X1389">
        <v>0.43</v>
      </c>
    </row>
    <row r="1390">
      <c s="16" r="A1390">
        <v>40782.8333333333</v>
      </c>
      <c s="6" r="B1390">
        <f>A1390+time(5,0,0)</f>
        <v>40783.0416666667</v>
      </c>
      <c s="19" r="C1390">
        <f>date(year(B1390),month(B1390),day(B1390))</f>
        <v>40783</v>
      </c>
      <c s="17" r="D1390">
        <f>hour(B1390)</f>
        <v>1</v>
      </c>
      <c s="28" r="E1390">
        <f>(8-G1390)-M1390</f>
        <v>8</v>
      </c>
      <c s="10" r="F1390">
        <v>8</v>
      </c>
      <c s="21" r="G1390">
        <v>0</v>
      </c>
      <c t="str" s="21" r="H1390">
        <f>concat("AESbid:",(E1390*1000))</f>
        <v>AESbid:8000</v>
      </c>
      <c t="str" s="21" r="I1390">
        <f>concat("NYISOsched:",(F1390*1000))</f>
        <v>NYISOsched:8000</v>
      </c>
      <c t="s" s="21" r="J1390">
        <v>21</v>
      </c>
      <c t="str" s="21" r="K1390">
        <f>concat("Planned:",(M1390*1000))</f>
        <v>Planned:0</v>
      </c>
      <c t="str" s="5" r="L1390">
        <f>concat("Settled:",(O1390*1000))</f>
        <v>Settled:8000</v>
      </c>
      <c s="21" r="M1390">
        <v>0</v>
      </c>
      <c s="3" r="N1390"/>
      <c s="10" r="O1390">
        <v>8</v>
      </c>
      <c s="13" r="P1390">
        <v>0.233</v>
      </c>
      <c s="13" r="Q1390">
        <v>9.9</v>
      </c>
      <c s="13" r="R1390">
        <v>82.66</v>
      </c>
      <c s="13" r="S1390">
        <v>0.13</v>
      </c>
      <c s="11" r="T1390">
        <f>IF((O1390=0),(W1390*8),((R1390/O1390)*8))</f>
        <v>82.66</v>
      </c>
      <c s="11" r="U1390">
        <f>IF((T1390=0),0,(R1390/T1390))</f>
        <v>1</v>
      </c>
      <c s="4" r="V1390"/>
      <c s="13" r="W1390">
        <v>10.5</v>
      </c>
      <c s="24" r="X1390">
        <v>0.725</v>
      </c>
    </row>
    <row r="1391">
      <c s="16" r="A1391">
        <v>40782.875</v>
      </c>
      <c s="6" r="B1391">
        <f>A1391+time(5,0,0)</f>
        <v>40783.0833333333</v>
      </c>
      <c s="19" r="C1391">
        <f>date(year(B1391),month(B1391),day(B1391))</f>
        <v>40783</v>
      </c>
      <c s="17" r="D1391">
        <f>hour(B1391)</f>
        <v>2</v>
      </c>
      <c s="28" r="E1391">
        <f>(8-G1391)-M1391</f>
        <v>8</v>
      </c>
      <c s="10" r="F1391">
        <v>8</v>
      </c>
      <c s="21" r="G1391">
        <v>0</v>
      </c>
      <c t="str" s="21" r="H1391">
        <f>concat("AESbid:",(E1391*1000))</f>
        <v>AESbid:8000</v>
      </c>
      <c t="str" s="21" r="I1391">
        <f>concat("NYISOsched:",(F1391*1000))</f>
        <v>NYISOsched:8000</v>
      </c>
      <c t="s" s="21" r="J1391">
        <v>21</v>
      </c>
      <c t="str" s="21" r="K1391">
        <f>concat("Planned:",(M1391*1000))</f>
        <v>Planned:0</v>
      </c>
      <c t="str" s="5" r="L1391">
        <f>concat("Settled:",(O1391*1000))</f>
        <v>Settled:8000</v>
      </c>
      <c s="21" r="M1391">
        <v>0</v>
      </c>
      <c s="3" r="N1391"/>
      <c s="10" r="O1391">
        <v>8</v>
      </c>
      <c s="13" r="P1391">
        <v>-1.017</v>
      </c>
      <c s="13" r="Q1391">
        <v>-40.16</v>
      </c>
      <c s="13" r="R1391">
        <v>64</v>
      </c>
      <c s="13" r="S1391">
        <v>0.03</v>
      </c>
      <c s="11" r="T1391">
        <f>IF((O1391=0),(W1391*8),((R1391/O1391)*8))</f>
        <v>64</v>
      </c>
      <c s="11" r="U1391">
        <f>IF((T1391=0),0,(R1391/T1391))</f>
        <v>1</v>
      </c>
      <c s="4" r="V1391"/>
      <c s="13" r="W1391">
        <v>8</v>
      </c>
      <c s="24" r="X1391">
        <v>0.149</v>
      </c>
    </row>
    <row r="1392">
      <c s="16" r="A1392">
        <v>40782.9166666667</v>
      </c>
      <c s="6" r="B1392">
        <f>A1392+time(5,0,0)</f>
        <v>40783.125</v>
      </c>
      <c s="19" r="C1392">
        <f>date(year(B1392),month(B1392),day(B1392))</f>
        <v>40783</v>
      </c>
      <c s="17" r="D1392">
        <f>hour(B1392)</f>
        <v>3</v>
      </c>
      <c s="28" r="E1392">
        <f>(8-G1392)-M1392</f>
        <v>8</v>
      </c>
      <c s="10" r="F1392">
        <v>8</v>
      </c>
      <c s="21" r="G1392">
        <v>0</v>
      </c>
      <c t="str" s="21" r="H1392">
        <f>concat("AESbid:",(E1392*1000))</f>
        <v>AESbid:8000</v>
      </c>
      <c t="str" s="21" r="I1392">
        <f>concat("NYISOsched:",(F1392*1000))</f>
        <v>NYISOsched:8000</v>
      </c>
      <c t="s" s="21" r="J1392">
        <v>21</v>
      </c>
      <c t="str" s="21" r="K1392">
        <f>concat("Planned:",(M1392*1000))</f>
        <v>Planned:0</v>
      </c>
      <c t="str" s="5" r="L1392">
        <f>concat("Settled:",(O1392*1000))</f>
        <v>Settled:8000</v>
      </c>
      <c s="21" r="M1392">
        <v>0</v>
      </c>
      <c s="3" r="N1392"/>
      <c s="10" r="O1392">
        <v>8</v>
      </c>
      <c s="13" r="P1392">
        <v>0.01</v>
      </c>
      <c s="13" r="Q1392">
        <v>0.35</v>
      </c>
      <c s="13" r="R1392">
        <v>64</v>
      </c>
      <c s="13" r="S1392">
        <v>0.08</v>
      </c>
      <c s="11" r="T1392">
        <f>IF((O1392=0),(W1392*8),((R1392/O1392)*8))</f>
        <v>64</v>
      </c>
      <c s="11" r="U1392">
        <f>IF((T1392=0),0,(R1392/T1392))</f>
        <v>1</v>
      </c>
      <c s="4" r="V1392"/>
      <c s="13" r="W1392">
        <v>8</v>
      </c>
      <c s="24" r="X1392">
        <v>0.449</v>
      </c>
    </row>
    <row r="1393">
      <c s="16" r="A1393">
        <v>40782.9583333333</v>
      </c>
      <c s="6" r="B1393">
        <f>A1393+time(5,0,0)</f>
        <v>40783.1666666667</v>
      </c>
      <c s="19" r="C1393">
        <f>date(year(B1393),month(B1393),day(B1393))</f>
        <v>40783</v>
      </c>
      <c s="17" r="D1393">
        <f>hour(B1393)</f>
        <v>4</v>
      </c>
      <c s="28" r="E1393">
        <f>(8-G1393)-M1393</f>
        <v>8</v>
      </c>
      <c s="10" r="F1393">
        <v>8</v>
      </c>
      <c s="21" r="G1393">
        <v>0</v>
      </c>
      <c t="str" s="21" r="H1393">
        <f>concat("AESbid:",(E1393*1000))</f>
        <v>AESbid:8000</v>
      </c>
      <c t="str" s="21" r="I1393">
        <f>concat("NYISOsched:",(F1393*1000))</f>
        <v>NYISOsched:8000</v>
      </c>
      <c t="s" s="21" r="J1393">
        <v>21</v>
      </c>
      <c t="str" s="21" r="K1393">
        <f>concat("Planned:",(M1393*1000))</f>
        <v>Planned:0</v>
      </c>
      <c t="str" s="5" r="L1393">
        <f>concat("Settled:",(O1393*1000))</f>
        <v>Settled:7975</v>
      </c>
      <c s="21" r="M1393">
        <v>0</v>
      </c>
      <c s="3" r="N1393"/>
      <c s="10" r="O1393">
        <v>7.975</v>
      </c>
      <c s="13" r="P1393">
        <v>-0.612</v>
      </c>
      <c s="13" r="Q1393">
        <v>-21.69</v>
      </c>
      <c s="13" r="R1393">
        <v>65.11</v>
      </c>
      <c s="13" r="S1393">
        <v>0.09</v>
      </c>
      <c s="11" r="T1393">
        <f>IF((O1393=0),(W1393*8),((R1393/O1393)*8))</f>
        <v>65.3141065830721</v>
      </c>
      <c s="11" r="U1393">
        <f>IF((T1393=0),0,(R1393/T1393))</f>
        <v>0.996875</v>
      </c>
      <c s="4" r="V1393"/>
      <c s="13" r="W1393">
        <v>8</v>
      </c>
      <c s="24" r="X1393">
        <v>0.502</v>
      </c>
    </row>
    <row r="1394">
      <c s="16" r="A1394">
        <v>40783</v>
      </c>
      <c s="6" r="B1394">
        <f>A1394+time(5,0,0)</f>
        <v>40783.2083333333</v>
      </c>
      <c s="19" r="C1394">
        <f>date(year(B1394),month(B1394),day(B1394))</f>
        <v>40783</v>
      </c>
      <c s="17" r="D1394">
        <f>hour(B1394)</f>
        <v>5</v>
      </c>
      <c s="28" r="E1394">
        <f>(8-G1394)-M1394</f>
        <v>8</v>
      </c>
      <c s="10" r="F1394">
        <v>8</v>
      </c>
      <c s="21" r="G1394">
        <v>0</v>
      </c>
      <c t="str" s="21" r="H1394">
        <f>concat("AESbid:",(E1394*1000))</f>
        <v>AESbid:8000</v>
      </c>
      <c t="str" s="21" r="I1394">
        <f>concat("NYISOsched:",(F1394*1000))</f>
        <v>NYISOsched:8000</v>
      </c>
      <c t="s" s="21" r="J1394">
        <v>21</v>
      </c>
      <c t="str" s="21" r="K1394">
        <f>concat("Planned:",(M1394*1000))</f>
        <v>Planned:0</v>
      </c>
      <c t="str" s="5" r="L1394">
        <f>concat("Settled:",(O1394*1000))</f>
        <v>Settled:8000</v>
      </c>
      <c s="21" r="M1394">
        <v>0</v>
      </c>
      <c s="3" r="N1394"/>
      <c s="10" r="O1394">
        <v>8</v>
      </c>
      <c s="13" r="P1394">
        <v>-0.283</v>
      </c>
      <c s="13" r="Q1394">
        <v>-9.66</v>
      </c>
      <c s="13" r="R1394">
        <v>56.09</v>
      </c>
      <c s="13" r="S1394">
        <v>0.01</v>
      </c>
      <c s="11" r="T1394">
        <f>IF((O1394=0),(W1394*8),((R1394/O1394)*8))</f>
        <v>56.09</v>
      </c>
      <c s="11" r="U1394">
        <f>IF((T1394=0),0,(R1394/T1394))</f>
        <v>1</v>
      </c>
      <c s="4" r="V1394"/>
      <c s="13" r="W1394">
        <v>5.75</v>
      </c>
      <c s="24" r="X1394">
        <v>0.079</v>
      </c>
    </row>
    <row r="1395">
      <c s="16" r="A1395">
        <v>40783.0416666667</v>
      </c>
      <c s="6" r="B1395">
        <f>A1395+time(5,0,0)</f>
        <v>40783.25</v>
      </c>
      <c s="19" r="C1395">
        <f>date(year(B1395),month(B1395),day(B1395))</f>
        <v>40783</v>
      </c>
      <c s="17" r="D1395">
        <f>hour(B1395)</f>
        <v>6</v>
      </c>
      <c s="28" r="E1395">
        <f>(8-G1395)-M1395</f>
        <v>8</v>
      </c>
      <c s="10" r="F1395">
        <v>8</v>
      </c>
      <c s="21" r="G1395">
        <v>0</v>
      </c>
      <c t="str" s="21" r="H1395">
        <f>concat("AESbid:",(E1395*1000))</f>
        <v>AESbid:8000</v>
      </c>
      <c t="str" s="21" r="I1395">
        <f>concat("NYISOsched:",(F1395*1000))</f>
        <v>NYISOsched:8000</v>
      </c>
      <c t="s" s="21" r="J1395">
        <v>21</v>
      </c>
      <c t="str" s="21" r="K1395">
        <f>concat("Planned:",(M1395*1000))</f>
        <v>Planned:0</v>
      </c>
      <c t="str" s="5" r="L1395">
        <f>concat("Settled:",(O1395*1000))</f>
        <v>Settled:8000</v>
      </c>
      <c s="21" r="M1395">
        <v>0</v>
      </c>
      <c s="3" r="N1395"/>
      <c s="10" r="O1395">
        <v>8</v>
      </c>
      <c s="13" r="P1395">
        <v>-0.199</v>
      </c>
      <c s="13" r="Q1395">
        <v>-3.67</v>
      </c>
      <c s="13" r="R1395">
        <v>46</v>
      </c>
      <c s="13" r="S1395">
        <v>0.06</v>
      </c>
      <c s="11" r="T1395">
        <f>IF((O1395=0),(W1395*8),((R1395/O1395)*8))</f>
        <v>46</v>
      </c>
      <c s="11" r="U1395">
        <f>IF((T1395=0),0,(R1395/T1395))</f>
        <v>1</v>
      </c>
      <c s="4" r="V1395"/>
      <c s="13" r="W1395">
        <v>5.75</v>
      </c>
      <c s="24" r="X1395">
        <v>0.346</v>
      </c>
    </row>
    <row r="1396">
      <c s="16" r="A1396">
        <v>40783.0833333333</v>
      </c>
      <c s="6" r="B1396">
        <f>A1396+time(5,0,0)</f>
        <v>40783.2916666667</v>
      </c>
      <c s="19" r="C1396">
        <f>date(year(B1396),month(B1396),day(B1396))</f>
        <v>40783</v>
      </c>
      <c s="17" r="D1396">
        <f>hour(B1396)</f>
        <v>7</v>
      </c>
      <c s="28" r="E1396">
        <f>(8-G1396)-M1396</f>
        <v>8</v>
      </c>
      <c s="10" r="F1396">
        <v>8</v>
      </c>
      <c s="21" r="G1396">
        <v>0</v>
      </c>
      <c t="str" s="21" r="H1396">
        <f>concat("AESbid:",(E1396*1000))</f>
        <v>AESbid:8000</v>
      </c>
      <c t="str" s="21" r="I1396">
        <f>concat("NYISOsched:",(F1396*1000))</f>
        <v>NYISOsched:8000</v>
      </c>
      <c t="s" s="21" r="J1396">
        <v>21</v>
      </c>
      <c t="str" s="21" r="K1396">
        <f>concat("Planned:",(M1396*1000))</f>
        <v>Planned:0</v>
      </c>
      <c t="str" s="5" r="L1396">
        <f>concat("Settled:",(O1396*1000))</f>
        <v>Settled:7991.7</v>
      </c>
      <c s="21" r="M1396">
        <v>0</v>
      </c>
      <c s="3" r="N1396"/>
      <c s="10" r="O1396">
        <v>7.9917</v>
      </c>
      <c s="13" r="P1396">
        <v>-0.326</v>
      </c>
      <c s="13" r="Q1396">
        <v>-3.73</v>
      </c>
      <c s="13" r="R1396">
        <v>45.95</v>
      </c>
      <c s="13" r="S1396">
        <v>0.12</v>
      </c>
      <c s="11" r="T1396">
        <f>IF((O1396=0),(W1396*8),((R1396/O1396)*8))</f>
        <v>45.9977226372361</v>
      </c>
      <c s="11" r="U1396">
        <f>IF((T1396=0),0,(R1396/T1396))</f>
        <v>0.9989625</v>
      </c>
      <c s="4" r="V1396"/>
      <c s="13" r="W1396">
        <v>5.75</v>
      </c>
      <c s="24" r="X1396">
        <v>0.67</v>
      </c>
    </row>
    <row r="1397">
      <c s="16" r="A1397">
        <v>40783.125</v>
      </c>
      <c s="6" r="B1397">
        <f>A1397+time(5,0,0)</f>
        <v>40783.3333333333</v>
      </c>
      <c s="19" r="C1397">
        <f>date(year(B1397),month(B1397),day(B1397))</f>
        <v>40783</v>
      </c>
      <c s="17" r="D1397">
        <f>hour(B1397)</f>
        <v>8</v>
      </c>
      <c s="28" r="E1397">
        <f>(8-G1397)-M1397</f>
        <v>8</v>
      </c>
      <c s="10" r="F1397">
        <v>8</v>
      </c>
      <c s="21" r="G1397">
        <v>0</v>
      </c>
      <c t="str" s="21" r="H1397">
        <f>concat("AESbid:",(E1397*1000))</f>
        <v>AESbid:8000</v>
      </c>
      <c t="str" s="21" r="I1397">
        <f>concat("NYISOsched:",(F1397*1000))</f>
        <v>NYISOsched:8000</v>
      </c>
      <c t="s" s="21" r="J1397">
        <v>21</v>
      </c>
      <c t="str" s="21" r="K1397">
        <f>concat("Planned:",(M1397*1000))</f>
        <v>Planned:0</v>
      </c>
      <c t="str" s="5" r="L1397">
        <f>concat("Settled:",(O1397*1000))</f>
        <v>Settled:8000</v>
      </c>
      <c s="21" r="M1397">
        <v>0</v>
      </c>
      <c s="3" r="N1397"/>
      <c s="10" r="O1397">
        <v>8</v>
      </c>
      <c s="13" r="P1397">
        <v>-0.235</v>
      </c>
      <c s="13" r="Q1397">
        <v>-1.4</v>
      </c>
      <c s="13" r="R1397">
        <v>64.92</v>
      </c>
      <c s="13" r="S1397">
        <v>0.14</v>
      </c>
      <c s="11" r="T1397">
        <f>IF((O1397=0),(W1397*8),((R1397/O1397)*8))</f>
        <v>64.92</v>
      </c>
      <c s="11" r="U1397">
        <f>IF((T1397=0),0,(R1397/T1397))</f>
        <v>1</v>
      </c>
      <c s="4" r="V1397"/>
      <c s="13" r="W1397">
        <v>5.75</v>
      </c>
      <c s="24" r="X1397">
        <v>0.79</v>
      </c>
    </row>
    <row r="1398">
      <c s="16" r="A1398">
        <v>40783.1666666667</v>
      </c>
      <c s="6" r="B1398">
        <f>A1398+time(5,0,0)</f>
        <v>40783.375</v>
      </c>
      <c s="19" r="C1398">
        <f>date(year(B1398),month(B1398),day(B1398))</f>
        <v>40783</v>
      </c>
      <c s="17" r="D1398">
        <f>hour(B1398)</f>
        <v>9</v>
      </c>
      <c s="28" r="E1398">
        <f>(8-G1398)-M1398</f>
        <v>8</v>
      </c>
      <c s="10" r="F1398">
        <v>8</v>
      </c>
      <c s="21" r="G1398">
        <v>0</v>
      </c>
      <c t="str" s="21" r="H1398">
        <f>concat("AESbid:",(E1398*1000))</f>
        <v>AESbid:8000</v>
      </c>
      <c t="str" s="21" r="I1398">
        <f>concat("NYISOsched:",(F1398*1000))</f>
        <v>NYISOsched:8000</v>
      </c>
      <c t="s" s="21" r="J1398">
        <v>21</v>
      </c>
      <c t="str" s="21" r="K1398">
        <f>concat("Planned:",(M1398*1000))</f>
        <v>Planned:0</v>
      </c>
      <c t="str" s="5" r="L1398">
        <f>concat("Settled:",(O1398*1000))</f>
        <v>Settled:7983.3</v>
      </c>
      <c s="21" r="M1398">
        <v>0</v>
      </c>
      <c s="3" r="N1398"/>
      <c s="10" r="O1398">
        <v>7.9833</v>
      </c>
      <c s="13" r="P1398">
        <v>-0.048</v>
      </c>
      <c s="13" r="Q1398">
        <v>0.2</v>
      </c>
      <c s="13" r="R1398">
        <v>330.2</v>
      </c>
      <c s="13" r="S1398">
        <v>0.17</v>
      </c>
      <c s="11" r="T1398">
        <f>IF((O1398=0),(W1398*8),((R1398/O1398)*8))</f>
        <v>330.890734408077</v>
      </c>
      <c s="11" r="U1398">
        <f>IF((T1398=0),0,(R1398/T1398))</f>
        <v>0.9979125</v>
      </c>
      <c s="4" r="V1398"/>
      <c s="13" r="W1398">
        <v>12.61</v>
      </c>
      <c s="24" r="X1398">
        <v>0.958</v>
      </c>
    </row>
    <row r="1399">
      <c s="16" r="A1399">
        <v>40783.2083333333</v>
      </c>
      <c s="6" r="B1399">
        <f>A1399+time(5,0,0)</f>
        <v>40783.4166666667</v>
      </c>
      <c s="19" r="C1399">
        <f>date(year(B1399),month(B1399),day(B1399))</f>
        <v>40783</v>
      </c>
      <c s="17" r="D1399">
        <f>hour(B1399)</f>
        <v>10</v>
      </c>
      <c s="28" r="E1399">
        <f>(8-G1399)-M1399</f>
        <v>8</v>
      </c>
      <c s="10" r="F1399">
        <v>8</v>
      </c>
      <c s="21" r="G1399">
        <v>0</v>
      </c>
      <c t="str" s="21" r="H1399">
        <f>concat("AESbid:",(E1399*1000))</f>
        <v>AESbid:8000</v>
      </c>
      <c t="str" s="21" r="I1399">
        <f>concat("NYISOsched:",(F1399*1000))</f>
        <v>NYISOsched:8000</v>
      </c>
      <c t="s" s="21" r="J1399">
        <v>21</v>
      </c>
      <c t="str" s="21" r="K1399">
        <f>concat("Planned:",(M1399*1000))</f>
        <v>Planned:0</v>
      </c>
      <c t="str" s="5" r="L1399">
        <f>concat("Settled:",(O1399*1000))</f>
        <v>Settled:8000</v>
      </c>
      <c s="21" r="M1399">
        <v>0</v>
      </c>
      <c s="3" r="N1399"/>
      <c s="10" r="O1399">
        <v>8</v>
      </c>
      <c s="13" r="P1399">
        <v>-0.497</v>
      </c>
      <c s="13" r="Q1399">
        <v>13.39</v>
      </c>
      <c s="13" r="R1399">
        <v>534.66</v>
      </c>
      <c s="13" r="S1399">
        <v>0.03</v>
      </c>
      <c s="11" r="T1399">
        <f>IF((O1399=0),(W1399*8),((R1399/O1399)*8))</f>
        <v>534.66</v>
      </c>
      <c s="11" r="U1399">
        <f>IF((T1399=0),0,(R1399/T1399))</f>
        <v>1</v>
      </c>
      <c s="4" r="V1399"/>
      <c s="13" r="W1399">
        <v>17.54</v>
      </c>
      <c s="24" r="X1399">
        <v>0.185</v>
      </c>
    </row>
    <row r="1400">
      <c s="16" r="A1400">
        <v>40783.25</v>
      </c>
      <c s="6" r="B1400">
        <f>A1400+time(5,0,0)</f>
        <v>40783.4583333333</v>
      </c>
      <c s="19" r="C1400">
        <f>date(year(B1400),month(B1400),day(B1400))</f>
        <v>40783</v>
      </c>
      <c s="17" r="D1400">
        <f>hour(B1400)</f>
        <v>11</v>
      </c>
      <c s="28" r="E1400">
        <f>(8-G1400)-M1400</f>
        <v>8</v>
      </c>
      <c s="10" r="F1400">
        <v>8</v>
      </c>
      <c s="21" r="G1400">
        <v>0</v>
      </c>
      <c t="str" s="21" r="H1400">
        <f>concat("AESbid:",(E1400*1000))</f>
        <v>AESbid:8000</v>
      </c>
      <c t="str" s="21" r="I1400">
        <f>concat("NYISOsched:",(F1400*1000))</f>
        <v>NYISOsched:8000</v>
      </c>
      <c t="s" s="21" r="J1400">
        <v>21</v>
      </c>
      <c t="str" s="21" r="K1400">
        <f>concat("Planned:",(M1400*1000))</f>
        <v>Planned:0</v>
      </c>
      <c t="str" s="5" r="L1400">
        <f>concat("Settled:",(O1400*1000))</f>
        <v>Settled:7983.3</v>
      </c>
      <c s="21" r="M1400">
        <v>0</v>
      </c>
      <c s="3" r="N1400"/>
      <c s="10" r="O1400">
        <v>7.9833</v>
      </c>
      <c s="13" r="P1400">
        <v>-0.682</v>
      </c>
      <c s="13" r="Q1400">
        <v>5.38</v>
      </c>
      <c s="13" r="R1400">
        <v>399</v>
      </c>
      <c s="13" r="S1400">
        <v>0.07</v>
      </c>
      <c s="11" r="T1400">
        <f>IF((O1400=0),(W1400*8),((R1400/O1400)*8))</f>
        <v>399.834654841983</v>
      </c>
      <c s="11" r="U1400">
        <f>IF((T1400=0),0,(R1400/T1400))</f>
        <v>0.9979125</v>
      </c>
      <c s="4" r="V1400"/>
      <c s="13" r="W1400">
        <v>17.39</v>
      </c>
      <c s="24" r="X1400">
        <v>0.396</v>
      </c>
    </row>
    <row r="1401">
      <c s="16" r="A1401">
        <v>40783.2916666667</v>
      </c>
      <c s="6" r="B1401">
        <f>A1401+time(5,0,0)</f>
        <v>40783.5</v>
      </c>
      <c s="19" r="C1401">
        <f>date(year(B1401),month(B1401),day(B1401))</f>
        <v>40783</v>
      </c>
      <c s="17" r="D1401">
        <f>hour(B1401)</f>
        <v>12</v>
      </c>
      <c s="28" r="E1401">
        <f>(8-G1401)-M1401</f>
        <v>8</v>
      </c>
      <c s="10" r="F1401">
        <v>8</v>
      </c>
      <c s="21" r="G1401">
        <v>0</v>
      </c>
      <c t="str" s="21" r="H1401">
        <f>concat("AESbid:",(E1401*1000))</f>
        <v>AESbid:8000</v>
      </c>
      <c t="str" s="21" r="I1401">
        <f>concat("NYISOsched:",(F1401*1000))</f>
        <v>NYISOsched:8000</v>
      </c>
      <c t="s" s="21" r="J1401">
        <v>21</v>
      </c>
      <c t="str" s="21" r="K1401">
        <f>concat("Planned:",(M1401*1000))</f>
        <v>Planned:0</v>
      </c>
      <c t="str" s="5" r="L1401">
        <f>concat("Settled:",(O1401*1000))</f>
        <v>Settled:7950</v>
      </c>
      <c s="21" r="M1401">
        <v>0</v>
      </c>
      <c s="3" r="N1401"/>
      <c s="10" r="O1401">
        <v>7.95</v>
      </c>
      <c s="13" r="P1401">
        <v>0.094</v>
      </c>
      <c s="13" r="Q1401">
        <v>-4.79</v>
      </c>
      <c s="13" r="R1401">
        <v>717.05</v>
      </c>
      <c s="13" r="S1401">
        <v>0.15</v>
      </c>
      <c s="11" r="T1401">
        <f>IF((O1401=0),(W1401*8),((R1401/O1401)*8))</f>
        <v>721.559748427673</v>
      </c>
      <c s="11" r="U1401">
        <f>IF((T1401=0),0,(R1401/T1401))</f>
        <v>0.99375</v>
      </c>
      <c s="4" r="V1401"/>
      <c s="13" r="W1401">
        <v>14.09</v>
      </c>
      <c s="24" r="X1401">
        <v>0.876</v>
      </c>
    </row>
    <row r="1402">
      <c s="16" r="A1402">
        <v>40783.3333333333</v>
      </c>
      <c s="6" r="B1402">
        <f>A1402+time(5,0,0)</f>
        <v>40783.5416666667</v>
      </c>
      <c s="19" r="C1402">
        <f>date(year(B1402),month(B1402),day(B1402))</f>
        <v>40783</v>
      </c>
      <c s="17" r="D1402">
        <f>hour(B1402)</f>
        <v>13</v>
      </c>
      <c s="28" r="E1402">
        <f>(8-G1402)-M1402</f>
        <v>8</v>
      </c>
      <c s="10" r="F1402">
        <v>8</v>
      </c>
      <c s="21" r="G1402">
        <v>0</v>
      </c>
      <c t="str" s="21" r="H1402">
        <f>concat("AESbid:",(E1402*1000))</f>
        <v>AESbid:8000</v>
      </c>
      <c t="str" s="21" r="I1402">
        <f>concat("NYISOsched:",(F1402*1000))</f>
        <v>NYISOsched:8000</v>
      </c>
      <c t="s" s="21" r="J1402">
        <v>21</v>
      </c>
      <c t="str" s="21" r="K1402">
        <f>concat("Planned:",(M1402*1000))</f>
        <v>Planned:0</v>
      </c>
      <c t="str" s="5" r="L1402">
        <f>concat("Settled:",(O1402*1000))</f>
        <v>Settled:7983.3</v>
      </c>
      <c s="21" r="M1402">
        <v>0</v>
      </c>
      <c s="3" r="N1402"/>
      <c s="10" r="O1402">
        <v>7.9833</v>
      </c>
      <c s="13" r="P1402">
        <v>-0.286</v>
      </c>
      <c s="13" r="Q1402">
        <v>25.57</v>
      </c>
      <c s="13" r="R1402">
        <v>985.43</v>
      </c>
      <c s="13" r="S1402">
        <v>0.19</v>
      </c>
      <c s="11" r="T1402">
        <f>IF((O1402=0),(W1402*8),((R1402/O1402)*8))</f>
        <v>987.49138827302</v>
      </c>
      <c s="11" r="U1402">
        <f>IF((T1402=0),0,(R1402/T1402))</f>
        <v>0.9979125</v>
      </c>
      <c s="4" r="V1402"/>
      <c s="13" r="W1402">
        <v>9.25</v>
      </c>
      <c s="24" r="X1402">
        <v>1.075</v>
      </c>
    </row>
    <row r="1403">
      <c s="16" r="A1403">
        <v>40783.375</v>
      </c>
      <c s="6" r="B1403">
        <f>A1403+time(5,0,0)</f>
        <v>40783.5833333333</v>
      </c>
      <c s="19" r="C1403">
        <f>date(year(B1403),month(B1403),day(B1403))</f>
        <v>40783</v>
      </c>
      <c s="17" r="D1403">
        <f>hour(B1403)</f>
        <v>14</v>
      </c>
      <c s="28" r="E1403">
        <f>(8-G1403)-M1403</f>
        <v>8</v>
      </c>
      <c s="10" r="F1403">
        <v>8</v>
      </c>
      <c s="21" r="G1403">
        <v>0</v>
      </c>
      <c t="str" s="21" r="H1403">
        <f>concat("AESbid:",(E1403*1000))</f>
        <v>AESbid:8000</v>
      </c>
      <c t="str" s="21" r="I1403">
        <f>concat("NYISOsched:",(F1403*1000))</f>
        <v>NYISOsched:8000</v>
      </c>
      <c t="s" s="21" r="J1403">
        <v>21</v>
      </c>
      <c t="str" s="21" r="K1403">
        <f>concat("Planned:",(M1403*1000))</f>
        <v>Planned:0</v>
      </c>
      <c t="str" s="5" r="L1403">
        <f>concat("Settled:",(O1403*1000))</f>
        <v>Settled:8000</v>
      </c>
      <c s="21" r="M1403">
        <v>0</v>
      </c>
      <c s="3" r="N1403"/>
      <c s="10" r="O1403">
        <v>8</v>
      </c>
      <c s="13" r="P1403">
        <v>-0.312</v>
      </c>
      <c s="13" r="Q1403">
        <v>-1.66</v>
      </c>
      <c s="13" r="R1403">
        <v>329.79</v>
      </c>
      <c s="13" r="S1403">
        <v>0.12</v>
      </c>
      <c s="11" r="T1403">
        <f>IF((O1403=0),(W1403*8),((R1403/O1403)*8))</f>
        <v>329.79</v>
      </c>
      <c s="11" r="U1403">
        <f>IF((T1403=0),0,(R1403/T1403))</f>
        <v>1</v>
      </c>
      <c s="4" r="V1403"/>
      <c s="13" r="W1403">
        <v>6</v>
      </c>
      <c s="24" r="X1403">
        <v>0.682</v>
      </c>
    </row>
    <row r="1404">
      <c s="16" r="A1404">
        <v>40783.4166666667</v>
      </c>
      <c s="6" r="B1404">
        <f>A1404+time(5,0,0)</f>
        <v>40783.625</v>
      </c>
      <c s="19" r="C1404">
        <f>date(year(B1404),month(B1404),day(B1404))</f>
        <v>40783</v>
      </c>
      <c s="17" r="D1404">
        <f>hour(B1404)</f>
        <v>15</v>
      </c>
      <c s="28" r="E1404">
        <f>(8-G1404)-M1404</f>
        <v>8</v>
      </c>
      <c s="10" r="F1404">
        <v>8</v>
      </c>
      <c s="21" r="G1404">
        <v>0</v>
      </c>
      <c t="str" s="21" r="H1404">
        <f>concat("AESbid:",(E1404*1000))</f>
        <v>AESbid:8000</v>
      </c>
      <c t="str" s="21" r="I1404">
        <f>concat("NYISOsched:",(F1404*1000))</f>
        <v>NYISOsched:8000</v>
      </c>
      <c t="s" s="21" r="J1404">
        <v>21</v>
      </c>
      <c t="str" s="21" r="K1404">
        <f>concat("Planned:",(M1404*1000))</f>
        <v>Planned:0</v>
      </c>
      <c t="str" s="5" r="L1404">
        <f>concat("Settled:",(O1404*1000))</f>
        <v>Settled:7965.7</v>
      </c>
      <c s="21" r="M1404">
        <v>0</v>
      </c>
      <c s="3" r="N1404"/>
      <c s="10" r="O1404">
        <v>7.9657</v>
      </c>
      <c s="13" r="P1404">
        <v>-0.643</v>
      </c>
      <c s="13" r="Q1404">
        <v>-4.76</v>
      </c>
      <c s="13" r="R1404">
        <v>319.93</v>
      </c>
      <c s="13" r="S1404">
        <v>0.07</v>
      </c>
      <c s="11" r="T1404">
        <f>IF((O1404=0),(W1404*8),((R1404/O1404)*8))</f>
        <v>321.307606362278</v>
      </c>
      <c s="11" r="U1404">
        <f>IF((T1404=0),0,(R1404/T1404))</f>
        <v>0.9957125</v>
      </c>
      <c s="4" r="V1404"/>
      <c s="13" r="W1404">
        <v>9.95</v>
      </c>
      <c s="24" r="X1404">
        <v>0.379</v>
      </c>
    </row>
    <row r="1405">
      <c s="16" r="A1405">
        <v>40783.4583333333</v>
      </c>
      <c s="6" r="B1405">
        <f>A1405+time(5,0,0)</f>
        <v>40783.6666666667</v>
      </c>
      <c s="19" r="C1405">
        <f>date(year(B1405),month(B1405),day(B1405))</f>
        <v>40783</v>
      </c>
      <c s="17" r="D1405">
        <f>hour(B1405)</f>
        <v>16</v>
      </c>
      <c s="28" r="E1405">
        <f>(8-G1405)-M1405</f>
        <v>8</v>
      </c>
      <c s="10" r="F1405">
        <v>8</v>
      </c>
      <c s="21" r="G1405">
        <v>0</v>
      </c>
      <c t="str" s="21" r="H1405">
        <f>concat("AESbid:",(E1405*1000))</f>
        <v>AESbid:8000</v>
      </c>
      <c t="str" s="21" r="I1405">
        <f>concat("NYISOsched:",(F1405*1000))</f>
        <v>NYISOsched:8000</v>
      </c>
      <c t="s" s="21" r="J1405">
        <v>21</v>
      </c>
      <c t="str" s="21" r="K1405">
        <f>concat("Planned:",(M1405*1000))</f>
        <v>Planned:0</v>
      </c>
      <c t="str" s="5" r="L1405">
        <f>concat("Settled:",(O1405*1000))</f>
        <v>Settled:7983.3</v>
      </c>
      <c s="21" r="M1405">
        <v>0</v>
      </c>
      <c s="3" r="N1405"/>
      <c s="10" r="O1405">
        <v>7.9833</v>
      </c>
      <c s="13" r="P1405">
        <v>0.196</v>
      </c>
      <c s="13" r="Q1405">
        <v>0.42</v>
      </c>
      <c s="13" r="R1405">
        <v>357.82</v>
      </c>
      <c s="13" r="S1405">
        <v>0.13</v>
      </c>
      <c s="11" r="T1405">
        <f>IF((O1405=0),(W1405*8),((R1405/O1405)*8))</f>
        <v>358.568511768316</v>
      </c>
      <c s="11" r="U1405">
        <f>IF((T1405=0),0,(R1405/T1405))</f>
        <v>0.9979125</v>
      </c>
      <c s="4" r="V1405"/>
      <c s="13" r="W1405">
        <v>9.95</v>
      </c>
      <c s="24" r="X1405">
        <v>0.734</v>
      </c>
    </row>
    <row r="1406">
      <c s="16" r="A1406">
        <v>40783.5</v>
      </c>
      <c s="6" r="B1406">
        <f>A1406+time(5,0,0)</f>
        <v>40783.7083333333</v>
      </c>
      <c s="19" r="C1406">
        <f>date(year(B1406),month(B1406),day(B1406))</f>
        <v>40783</v>
      </c>
      <c s="17" r="D1406">
        <f>hour(B1406)</f>
        <v>17</v>
      </c>
      <c s="28" r="E1406">
        <f>(8-G1406)-M1406</f>
        <v>8</v>
      </c>
      <c s="10" r="F1406">
        <v>8</v>
      </c>
      <c s="21" r="G1406">
        <v>0</v>
      </c>
      <c t="str" s="21" r="H1406">
        <f>concat("AESbid:",(E1406*1000))</f>
        <v>AESbid:8000</v>
      </c>
      <c t="str" s="21" r="I1406">
        <f>concat("NYISOsched:",(F1406*1000))</f>
        <v>NYISOsched:8000</v>
      </c>
      <c t="s" s="21" r="J1406">
        <v>21</v>
      </c>
      <c t="str" s="21" r="K1406">
        <f>concat("Planned:",(M1406*1000))</f>
        <v>Planned:0</v>
      </c>
      <c t="str" s="5" r="L1406">
        <f>concat("Settled:",(O1406*1000))</f>
        <v>Settled:7943.7</v>
      </c>
      <c s="21" r="M1406">
        <v>0</v>
      </c>
      <c s="3" r="N1406"/>
      <c s="10" r="O1406">
        <v>7.9437</v>
      </c>
      <c s="13" r="P1406">
        <v>-0.283</v>
      </c>
      <c s="13" r="Q1406">
        <v>-1.28</v>
      </c>
      <c s="13" r="R1406">
        <v>320.69</v>
      </c>
      <c s="13" r="S1406">
        <v>0.06</v>
      </c>
      <c s="11" r="T1406">
        <f>IF((O1406=0),(W1406*8),((R1406/O1406)*8))</f>
        <v>322.962851064365</v>
      </c>
      <c s="11" r="U1406">
        <f>IF((T1406=0),0,(R1406/T1406))</f>
        <v>0.9929625</v>
      </c>
      <c s="4" r="V1406"/>
      <c s="13" r="W1406">
        <v>9.95</v>
      </c>
      <c s="24" r="X1406">
        <v>0.348</v>
      </c>
    </row>
    <row r="1407">
      <c s="16" r="A1407">
        <v>40783.5416666667</v>
      </c>
      <c s="6" r="B1407">
        <f>A1407+time(5,0,0)</f>
        <v>40783.75</v>
      </c>
      <c s="19" r="C1407">
        <f>date(year(B1407),month(B1407),day(B1407))</f>
        <v>40783</v>
      </c>
      <c s="17" r="D1407">
        <f>hour(B1407)</f>
        <v>18</v>
      </c>
      <c s="28" r="E1407">
        <f>(8-G1407)-M1407</f>
        <v>8</v>
      </c>
      <c s="10" r="F1407">
        <v>8</v>
      </c>
      <c s="21" r="G1407">
        <v>0</v>
      </c>
      <c t="str" s="21" r="H1407">
        <f>concat("AESbid:",(E1407*1000))</f>
        <v>AESbid:8000</v>
      </c>
      <c t="str" s="21" r="I1407">
        <f>concat("NYISOsched:",(F1407*1000))</f>
        <v>NYISOsched:8000</v>
      </c>
      <c t="s" s="21" r="J1407">
        <v>21</v>
      </c>
      <c t="str" s="21" r="K1407">
        <f>concat("Planned:",(M1407*1000))</f>
        <v>Planned:0</v>
      </c>
      <c t="str" s="5" r="L1407">
        <f>concat("Settled:",(O1407*1000))</f>
        <v>Settled:7931.9</v>
      </c>
      <c s="21" r="M1407">
        <v>0</v>
      </c>
      <c s="3" r="N1407"/>
      <c s="10" r="O1407">
        <v>7.9319</v>
      </c>
      <c s="13" r="P1407">
        <v>-0.835</v>
      </c>
      <c s="13" r="Q1407">
        <v>-21.24</v>
      </c>
      <c s="13" r="R1407">
        <v>175.51</v>
      </c>
      <c s="13" r="S1407">
        <v>0.06</v>
      </c>
      <c s="11" r="T1407">
        <f>IF((O1407=0),(W1407*8),((R1407/O1407)*8))</f>
        <v>177.016855986586</v>
      </c>
      <c s="11" r="U1407">
        <f>IF((T1407=0),0,(R1407/T1407))</f>
        <v>0.9914875</v>
      </c>
      <c s="4" r="V1407"/>
      <c s="13" r="W1407">
        <v>9.95</v>
      </c>
      <c s="24" r="X1407">
        <v>0.355</v>
      </c>
    </row>
    <row r="1408">
      <c s="16" r="A1408">
        <v>40783.5833333333</v>
      </c>
      <c s="6" r="B1408">
        <f>A1408+time(5,0,0)</f>
        <v>40783.7916666667</v>
      </c>
      <c s="19" r="C1408">
        <f>date(year(B1408),month(B1408),day(B1408))</f>
        <v>40783</v>
      </c>
      <c s="17" r="D1408">
        <f>hour(B1408)</f>
        <v>19</v>
      </c>
      <c s="28" r="E1408">
        <f>(8-G1408)-M1408</f>
        <v>8</v>
      </c>
      <c s="10" r="F1408">
        <v>8</v>
      </c>
      <c s="21" r="G1408">
        <v>0</v>
      </c>
      <c t="str" s="21" r="H1408">
        <f>concat("AESbid:",(E1408*1000))</f>
        <v>AESbid:8000</v>
      </c>
      <c t="str" s="21" r="I1408">
        <f>concat("NYISOsched:",(F1408*1000))</f>
        <v>NYISOsched:8000</v>
      </c>
      <c t="s" s="21" r="J1408">
        <v>21</v>
      </c>
      <c t="str" s="21" r="K1408">
        <f>concat("Planned:",(M1408*1000))</f>
        <v>Planned:0</v>
      </c>
      <c t="str" s="5" r="L1408">
        <f>concat("Settled:",(O1408*1000))</f>
        <v>Settled:7991.7</v>
      </c>
      <c s="21" r="M1408">
        <v>0</v>
      </c>
      <c s="3" r="N1408"/>
      <c s="10" r="O1408">
        <v>7.9917</v>
      </c>
      <c s="13" r="P1408">
        <v>-0.154</v>
      </c>
      <c s="13" r="Q1408">
        <v>-0.82</v>
      </c>
      <c s="13" r="R1408">
        <v>367.04</v>
      </c>
      <c s="13" r="S1408">
        <v>0.12</v>
      </c>
      <c s="11" r="T1408">
        <f>IF((O1408=0),(W1408*8),((R1408/O1408)*8))</f>
        <v>367.421199494476</v>
      </c>
      <c s="11" r="U1408">
        <f>IF((T1408=0),0,(R1408/T1408))</f>
        <v>0.9989625</v>
      </c>
      <c s="4" r="V1408"/>
      <c s="13" r="W1408">
        <v>9.95</v>
      </c>
      <c s="24" r="X1408">
        <v>0.674</v>
      </c>
    </row>
    <row r="1409">
      <c s="16" r="A1409">
        <v>40783.625</v>
      </c>
      <c s="6" r="B1409">
        <f>A1409+time(5,0,0)</f>
        <v>40783.8333333333</v>
      </c>
      <c s="19" r="C1409">
        <f>date(year(B1409),month(B1409),day(B1409))</f>
        <v>40783</v>
      </c>
      <c s="17" r="D1409">
        <f>hour(B1409)</f>
        <v>20</v>
      </c>
      <c s="28" r="E1409">
        <f>(8-G1409)-M1409</f>
        <v>8</v>
      </c>
      <c s="10" r="F1409">
        <v>8</v>
      </c>
      <c s="21" r="G1409">
        <v>0</v>
      </c>
      <c t="str" s="21" r="H1409">
        <f>concat("AESbid:",(E1409*1000))</f>
        <v>AESbid:8000</v>
      </c>
      <c t="str" s="21" r="I1409">
        <f>concat("NYISOsched:",(F1409*1000))</f>
        <v>NYISOsched:8000</v>
      </c>
      <c t="s" s="21" r="J1409">
        <v>21</v>
      </c>
      <c t="str" s="21" r="K1409">
        <f>concat("Planned:",(M1409*1000))</f>
        <v>Planned:0</v>
      </c>
      <c t="str" s="5" r="L1409">
        <f>concat("Settled:",(O1409*1000))</f>
        <v>Settled:7991.7</v>
      </c>
      <c s="21" r="M1409">
        <v>0</v>
      </c>
      <c s="3" r="N1409"/>
      <c s="10" r="O1409">
        <v>7.9917</v>
      </c>
      <c s="13" r="P1409">
        <v>-0.468</v>
      </c>
      <c s="13" r="Q1409">
        <v>-1.51</v>
      </c>
      <c s="13" r="R1409">
        <v>356.5</v>
      </c>
      <c s="13" r="S1409">
        <v>0.1</v>
      </c>
      <c s="11" r="T1409">
        <f>IF((O1409=0),(W1409*8),((R1409/O1409)*8))</f>
        <v>356.870252887371</v>
      </c>
      <c s="11" r="U1409">
        <f>IF((T1409=0),0,(R1409/T1409))</f>
        <v>0.9989625</v>
      </c>
      <c s="4" r="V1409"/>
      <c s="13" r="W1409">
        <v>9.95</v>
      </c>
      <c s="24" r="X1409">
        <v>0.593</v>
      </c>
    </row>
    <row r="1410">
      <c s="16" r="A1410">
        <v>40783.6666666667</v>
      </c>
      <c s="6" r="B1410">
        <f>A1410+time(5,0,0)</f>
        <v>40783.875</v>
      </c>
      <c s="19" r="C1410">
        <f>date(year(B1410),month(B1410),day(B1410))</f>
        <v>40783</v>
      </c>
      <c s="17" r="D1410">
        <f>hour(B1410)</f>
        <v>21</v>
      </c>
      <c s="28" r="E1410">
        <f>(8-G1410)-M1410</f>
        <v>8</v>
      </c>
      <c s="10" r="F1410">
        <v>8</v>
      </c>
      <c s="21" r="G1410">
        <v>0</v>
      </c>
      <c t="str" s="21" r="H1410">
        <f>concat("AESbid:",(E1410*1000))</f>
        <v>AESbid:8000</v>
      </c>
      <c t="str" s="21" r="I1410">
        <f>concat("NYISOsched:",(F1410*1000))</f>
        <v>NYISOsched:8000</v>
      </c>
      <c t="s" s="21" r="J1410">
        <v>21</v>
      </c>
      <c t="str" s="21" r="K1410">
        <f>concat("Planned:",(M1410*1000))</f>
        <v>Planned:0</v>
      </c>
      <c t="str" s="5" r="L1410">
        <f>concat("Settled:",(O1410*1000))</f>
        <v>Settled:8000</v>
      </c>
      <c s="21" r="M1410">
        <v>0</v>
      </c>
      <c s="3" r="N1410"/>
      <c s="10" r="O1410">
        <v>8</v>
      </c>
      <c s="13" r="P1410">
        <v>0.113</v>
      </c>
      <c s="13" r="Q1410">
        <v>0.36</v>
      </c>
      <c s="13" r="R1410">
        <v>386.55</v>
      </c>
      <c s="13" r="S1410">
        <v>0.07</v>
      </c>
      <c s="11" r="T1410">
        <f>IF((O1410=0),(W1410*8),((R1410/O1410)*8))</f>
        <v>386.55</v>
      </c>
      <c s="11" r="U1410">
        <f>IF((T1410=0),0,(R1410/T1410))</f>
        <v>1</v>
      </c>
      <c s="4" r="V1410"/>
      <c s="13" r="W1410">
        <v>9.95</v>
      </c>
      <c s="24" r="X1410">
        <v>0.401</v>
      </c>
    </row>
    <row r="1411">
      <c s="16" r="A1411">
        <v>40783.7083333333</v>
      </c>
      <c s="6" r="B1411">
        <f>A1411+time(5,0,0)</f>
        <v>40783.9166666667</v>
      </c>
      <c s="19" r="C1411">
        <f>date(year(B1411),month(B1411),day(B1411))</f>
        <v>40783</v>
      </c>
      <c s="17" r="D1411">
        <f>hour(B1411)</f>
        <v>22</v>
      </c>
      <c s="28" r="E1411">
        <f>(8-G1411)-M1411</f>
        <v>8</v>
      </c>
      <c s="10" r="F1411">
        <v>8</v>
      </c>
      <c s="21" r="G1411">
        <v>0</v>
      </c>
      <c t="str" s="21" r="H1411">
        <f>concat("AESbid:",(E1411*1000))</f>
        <v>AESbid:8000</v>
      </c>
      <c t="str" s="21" r="I1411">
        <f>concat("NYISOsched:",(F1411*1000))</f>
        <v>NYISOsched:8000</v>
      </c>
      <c t="s" s="21" r="J1411">
        <v>21</v>
      </c>
      <c t="str" s="21" r="K1411">
        <f>concat("Planned:",(M1411*1000))</f>
        <v>Planned:0</v>
      </c>
      <c t="str" s="5" r="L1411">
        <f>concat("Settled:",(O1411*1000))</f>
        <v>Settled:8000</v>
      </c>
      <c s="21" r="M1411">
        <v>0</v>
      </c>
      <c s="3" r="N1411"/>
      <c s="10" r="O1411">
        <v>8</v>
      </c>
      <c s="13" r="P1411">
        <v>-0.345</v>
      </c>
      <c s="13" r="Q1411">
        <v>-1.11</v>
      </c>
      <c s="13" r="R1411">
        <v>388.03</v>
      </c>
      <c s="13" r="S1411">
        <v>0.11</v>
      </c>
      <c s="11" r="T1411">
        <f>IF((O1411=0),(W1411*8),((R1411/O1411)*8))</f>
        <v>388.03</v>
      </c>
      <c s="11" r="U1411">
        <f>IF((T1411=0),0,(R1411/T1411))</f>
        <v>1</v>
      </c>
      <c s="4" r="V1411"/>
      <c s="13" r="W1411">
        <v>9.95</v>
      </c>
      <c s="24" r="X1411">
        <v>0.641</v>
      </c>
    </row>
    <row r="1412">
      <c s="16" r="A1412">
        <v>40783.75</v>
      </c>
      <c s="6" r="B1412">
        <f>A1412+time(5,0,0)</f>
        <v>40783.9583333333</v>
      </c>
      <c s="19" r="C1412">
        <f>date(year(B1412),month(B1412),day(B1412))</f>
        <v>40783</v>
      </c>
      <c s="17" r="D1412">
        <f>hour(B1412)</f>
        <v>23</v>
      </c>
      <c s="28" r="E1412">
        <f>(8-G1412)-M1412</f>
        <v>8</v>
      </c>
      <c s="10" r="F1412">
        <v>8</v>
      </c>
      <c s="21" r="G1412">
        <v>0</v>
      </c>
      <c t="str" s="21" r="H1412">
        <f>concat("AESbid:",(E1412*1000))</f>
        <v>AESbid:8000</v>
      </c>
      <c t="str" s="21" r="I1412">
        <f>concat("NYISOsched:",(F1412*1000))</f>
        <v>NYISOsched:8000</v>
      </c>
      <c t="s" s="21" r="J1412">
        <v>21</v>
      </c>
      <c t="str" s="21" r="K1412">
        <f>concat("Planned:",(M1412*1000))</f>
        <v>Planned:0</v>
      </c>
      <c t="str" s="5" r="L1412">
        <f>concat("Settled:",(O1412*1000))</f>
        <v>Settled:8000</v>
      </c>
      <c s="21" r="M1412">
        <v>0</v>
      </c>
      <c s="3" r="N1412"/>
      <c s="10" r="O1412">
        <v>8</v>
      </c>
      <c s="13" r="P1412">
        <v>-0.948</v>
      </c>
      <c s="13" r="Q1412">
        <v>-3.09</v>
      </c>
      <c s="13" r="R1412">
        <v>375.01</v>
      </c>
      <c s="13" r="S1412">
        <v>0.08</v>
      </c>
      <c s="11" r="T1412">
        <f>IF((O1412=0),(W1412*8),((R1412/O1412)*8))</f>
        <v>375.01</v>
      </c>
      <c s="11" r="U1412">
        <f>IF((T1412=0),0,(R1412/T1412))</f>
        <v>1</v>
      </c>
      <c s="4" r="V1412"/>
      <c s="13" r="W1412">
        <v>9.95</v>
      </c>
      <c s="24" r="X1412">
        <v>0.43</v>
      </c>
    </row>
    <row r="1413">
      <c s="16" r="A1413">
        <v>40783.7916666667</v>
      </c>
      <c s="19" r="B1413">
        <f>A1413+time(5,0,0)</f>
        <v>40784</v>
      </c>
      <c s="19" r="C1413">
        <f>date(year(B1413),month(B1413),day(B1413))</f>
        <v>40784</v>
      </c>
      <c s="17" r="D1413">
        <f>hour(B1413)</f>
        <v>0</v>
      </c>
      <c s="28" r="E1413">
        <f>(8-G1413)-M1413</f>
        <v>8</v>
      </c>
      <c s="10" r="F1413">
        <v>8</v>
      </c>
      <c s="21" r="G1413">
        <v>0</v>
      </c>
      <c t="str" s="21" r="H1413">
        <f>concat("AESbid:",(E1413*1000))</f>
        <v>AESbid:8000</v>
      </c>
      <c t="str" s="21" r="I1413">
        <f>concat("NYISOsched:",(F1413*1000))</f>
        <v>NYISOsched:8000</v>
      </c>
      <c t="s" s="21" r="J1413">
        <v>21</v>
      </c>
      <c t="str" s="21" r="K1413">
        <f>concat("Planned:",(M1413*1000))</f>
        <v>Planned:0</v>
      </c>
      <c t="str" s="5" r="L1413">
        <f>concat("Settled:",(O1413*1000))</f>
        <v>Settled:7991.7</v>
      </c>
      <c s="21" r="M1413">
        <v>0</v>
      </c>
      <c s="3" r="N1413"/>
      <c s="10" r="O1413">
        <v>7.9917</v>
      </c>
      <c s="13" r="P1413">
        <v>0.345</v>
      </c>
      <c s="13" r="Q1413">
        <v>0.93</v>
      </c>
      <c s="13" r="R1413">
        <v>315.41</v>
      </c>
      <c s="13" r="S1413">
        <v>0.12</v>
      </c>
      <c s="11" r="T1413">
        <f>IF((O1413=0),(W1413*8),((R1413/O1413)*8))</f>
        <v>315.737577736902</v>
      </c>
      <c s="11" r="U1413">
        <f>IF((T1413=0),0,(R1413/T1413))</f>
        <v>0.9989625</v>
      </c>
      <c s="4" r="V1413"/>
      <c s="13" r="W1413">
        <v>9.95</v>
      </c>
      <c s="24" r="X1413">
        <v>0.662</v>
      </c>
    </row>
    <row r="1414">
      <c s="16" r="A1414">
        <v>40783.8333333333</v>
      </c>
      <c s="6" r="B1414">
        <f>A1414+time(5,0,0)</f>
        <v>40784.0416666667</v>
      </c>
      <c s="19" r="C1414">
        <f>date(year(B1414),month(B1414),day(B1414))</f>
        <v>40784</v>
      </c>
      <c s="17" r="D1414">
        <f>hour(B1414)</f>
        <v>1</v>
      </c>
      <c s="28" r="E1414">
        <f>(8-G1414)-M1414</f>
        <v>8</v>
      </c>
      <c s="10" r="F1414">
        <v>8</v>
      </c>
      <c s="21" r="G1414">
        <v>0</v>
      </c>
      <c t="str" s="21" r="H1414">
        <f>concat("AESbid:",(E1414*1000))</f>
        <v>AESbid:8000</v>
      </c>
      <c t="str" s="21" r="I1414">
        <f>concat("NYISOsched:",(F1414*1000))</f>
        <v>NYISOsched:8000</v>
      </c>
      <c t="s" s="21" r="J1414">
        <v>21</v>
      </c>
      <c t="str" s="21" r="K1414">
        <f>concat("Planned:",(M1414*1000))</f>
        <v>Planned:0</v>
      </c>
      <c t="str" s="5" r="L1414">
        <f>concat("Settled:",(O1414*1000))</f>
        <v>Settled:7991.7</v>
      </c>
      <c s="21" r="M1414">
        <v>0</v>
      </c>
      <c s="3" r="N1414"/>
      <c s="10" r="O1414">
        <v>7.9917</v>
      </c>
      <c s="13" r="P1414">
        <v>-0.375</v>
      </c>
      <c s="13" r="Q1414">
        <v>-1.22</v>
      </c>
      <c s="13" r="R1414">
        <v>310.9</v>
      </c>
      <c s="13" r="S1414">
        <v>0.08</v>
      </c>
      <c s="11" r="T1414">
        <f>IF((O1414=0),(W1414*8),((R1414/O1414)*8))</f>
        <v>311.222893752268</v>
      </c>
      <c s="11" r="U1414">
        <f>IF((T1414=0),0,(R1414/T1414))</f>
        <v>0.9989625</v>
      </c>
      <c s="4" r="V1414"/>
      <c s="13" r="W1414">
        <v>9.95</v>
      </c>
      <c s="24" r="X1414">
        <v>0.439</v>
      </c>
    </row>
    <row r="1415">
      <c s="16" r="A1415">
        <v>40783.875</v>
      </c>
      <c s="6" r="B1415">
        <f>A1415+time(5,0,0)</f>
        <v>40784.0833333333</v>
      </c>
      <c s="19" r="C1415">
        <f>date(year(B1415),month(B1415),day(B1415))</f>
        <v>40784</v>
      </c>
      <c s="17" r="D1415">
        <f>hour(B1415)</f>
        <v>2</v>
      </c>
      <c s="28" r="E1415">
        <f>(8-G1415)-M1415</f>
        <v>8</v>
      </c>
      <c s="10" r="F1415">
        <v>8</v>
      </c>
      <c s="21" r="G1415">
        <v>0</v>
      </c>
      <c t="str" s="21" r="H1415">
        <f>concat("AESbid:",(E1415*1000))</f>
        <v>AESbid:8000</v>
      </c>
      <c t="str" s="21" r="I1415">
        <f>concat("NYISOsched:",(F1415*1000))</f>
        <v>NYISOsched:8000</v>
      </c>
      <c t="s" s="21" r="J1415">
        <v>21</v>
      </c>
      <c t="str" s="21" r="K1415">
        <f>concat("Planned:",(M1415*1000))</f>
        <v>Planned:0</v>
      </c>
      <c t="str" s="5" r="L1415">
        <f>concat("Settled:",(O1415*1000))</f>
        <v>Settled:7991.7</v>
      </c>
      <c s="21" r="M1415">
        <v>0</v>
      </c>
      <c s="3" r="N1415"/>
      <c s="10" r="O1415">
        <v>7.9917</v>
      </c>
      <c s="13" r="P1415">
        <v>-0.826</v>
      </c>
      <c s="13" r="Q1415">
        <v>-4.4</v>
      </c>
      <c s="13" r="R1415">
        <v>297.97</v>
      </c>
      <c s="13" r="S1415">
        <v>0.08</v>
      </c>
      <c s="11" r="T1415">
        <f>IF((O1415=0),(W1415*8),((R1415/O1415)*8))</f>
        <v>298.27946494488</v>
      </c>
      <c s="11" r="U1415">
        <f>IF((T1415=0),0,(R1415/T1415))</f>
        <v>0.9989625</v>
      </c>
      <c s="4" r="V1415"/>
      <c s="13" r="W1415">
        <v>8</v>
      </c>
      <c s="24" r="X1415">
        <v>0.451</v>
      </c>
    </row>
    <row r="1416">
      <c s="16" r="A1416">
        <v>40783.9166666667</v>
      </c>
      <c s="6" r="B1416">
        <f>A1416+time(5,0,0)</f>
        <v>40784.125</v>
      </c>
      <c s="19" r="C1416">
        <f>date(year(B1416),month(B1416),day(B1416))</f>
        <v>40784</v>
      </c>
      <c s="17" r="D1416">
        <f>hour(B1416)</f>
        <v>3</v>
      </c>
      <c s="28" r="E1416">
        <f>(8-G1416)-M1416</f>
        <v>8</v>
      </c>
      <c s="10" r="F1416">
        <v>8</v>
      </c>
      <c s="21" r="G1416">
        <v>0</v>
      </c>
      <c t="str" s="21" r="H1416">
        <f>concat("AESbid:",(E1416*1000))</f>
        <v>AESbid:8000</v>
      </c>
      <c t="str" s="21" r="I1416">
        <f>concat("NYISOsched:",(F1416*1000))</f>
        <v>NYISOsched:8000</v>
      </c>
      <c t="s" s="21" r="J1416">
        <v>21</v>
      </c>
      <c t="str" s="21" r="K1416">
        <f>concat("Planned:",(M1416*1000))</f>
        <v>Planned:0</v>
      </c>
      <c t="str" s="5" r="L1416">
        <f>concat("Settled:",(O1416*1000))</f>
        <v>Settled:8000</v>
      </c>
      <c s="21" r="M1416">
        <v>0</v>
      </c>
      <c s="3" r="N1416"/>
      <c s="10" r="O1416">
        <v>8</v>
      </c>
      <c s="13" r="P1416">
        <v>-0.048</v>
      </c>
      <c s="13" r="Q1416">
        <v>-0.18</v>
      </c>
      <c s="13" r="R1416">
        <v>357.73</v>
      </c>
      <c s="13" r="S1416">
        <v>0.11</v>
      </c>
      <c s="11" r="T1416">
        <f>IF((O1416=0),(W1416*8),((R1416/O1416)*8))</f>
        <v>357.73</v>
      </c>
      <c s="11" r="U1416">
        <f>IF((T1416=0),0,(R1416/T1416))</f>
        <v>1</v>
      </c>
      <c s="4" r="V1416"/>
      <c s="13" r="W1416">
        <v>8</v>
      </c>
      <c s="24" r="X1416">
        <v>0.626</v>
      </c>
    </row>
    <row r="1417">
      <c s="16" r="A1417">
        <v>40783.9583333333</v>
      </c>
      <c s="6" r="B1417">
        <f>A1417+time(5,0,0)</f>
        <v>40784.1666666667</v>
      </c>
      <c s="19" r="C1417">
        <f>date(year(B1417),month(B1417),day(B1417))</f>
        <v>40784</v>
      </c>
      <c s="17" r="D1417">
        <f>hour(B1417)</f>
        <v>4</v>
      </c>
      <c s="28" r="E1417">
        <f>(8-G1417)-M1417</f>
        <v>8</v>
      </c>
      <c s="10" r="F1417">
        <v>8</v>
      </c>
      <c s="21" r="G1417">
        <v>0</v>
      </c>
      <c t="str" s="21" r="H1417">
        <f>concat("AESbid:",(E1417*1000))</f>
        <v>AESbid:8000</v>
      </c>
      <c t="str" s="21" r="I1417">
        <f>concat("NYISOsched:",(F1417*1000))</f>
        <v>NYISOsched:8000</v>
      </c>
      <c t="s" s="21" r="J1417">
        <v>21</v>
      </c>
      <c t="str" s="21" r="K1417">
        <f>concat("Planned:",(M1417*1000))</f>
        <v>Planned:0</v>
      </c>
      <c t="str" s="5" r="L1417">
        <f>concat("Settled:",(O1417*1000))</f>
        <v>Settled:8000</v>
      </c>
      <c s="21" r="M1417">
        <v>0</v>
      </c>
      <c s="3" r="N1417"/>
      <c s="10" r="O1417">
        <v>8</v>
      </c>
      <c s="13" r="P1417">
        <v>-0.132</v>
      </c>
      <c s="13" r="Q1417">
        <v>10.95</v>
      </c>
      <c s="13" r="R1417">
        <v>903.87</v>
      </c>
      <c s="13" r="S1417">
        <v>0.08</v>
      </c>
      <c s="11" r="T1417">
        <f>IF((O1417=0),(W1417*8),((R1417/O1417)*8))</f>
        <v>903.87</v>
      </c>
      <c s="11" r="U1417">
        <f>IF((T1417=0),0,(R1417/T1417))</f>
        <v>1</v>
      </c>
      <c s="4" r="V1417"/>
      <c s="13" r="W1417">
        <v>8.06</v>
      </c>
      <c s="24" r="X1417">
        <v>0.482</v>
      </c>
    </row>
    <row r="1418">
      <c s="16" r="A1418">
        <v>40784</v>
      </c>
      <c s="6" r="B1418">
        <f>A1418+time(5,0,0)</f>
        <v>40784.2083333333</v>
      </c>
      <c s="19" r="C1418">
        <f>date(year(B1418),month(B1418),day(B1418))</f>
        <v>40784</v>
      </c>
      <c s="17" r="D1418">
        <f>hour(B1418)</f>
        <v>5</v>
      </c>
      <c s="28" r="E1418">
        <f>(8-G1418)-M1418</f>
        <v>8</v>
      </c>
      <c s="10" r="F1418">
        <v>8</v>
      </c>
      <c s="21" r="G1418">
        <v>0</v>
      </c>
      <c t="str" s="21" r="H1418">
        <f>concat("AESbid:",(E1418*1000))</f>
        <v>AESbid:8000</v>
      </c>
      <c t="str" s="21" r="I1418">
        <f>concat("NYISOsched:",(F1418*1000))</f>
        <v>NYISOsched:8000</v>
      </c>
      <c t="s" s="21" r="J1418">
        <v>21</v>
      </c>
      <c t="str" s="21" r="K1418">
        <f>concat("Planned:",(M1418*1000))</f>
        <v>Planned:0</v>
      </c>
      <c t="str" s="5" r="L1418">
        <f>concat("Settled:",(O1418*1000))</f>
        <v>Settled:8000</v>
      </c>
      <c s="21" r="M1418">
        <v>0</v>
      </c>
      <c s="3" r="N1418"/>
      <c s="10" r="O1418">
        <v>8</v>
      </c>
      <c s="13" r="P1418">
        <v>-0.492</v>
      </c>
      <c s="13" r="Q1418">
        <v>6.52</v>
      </c>
      <c s="13" r="R1418">
        <v>412.63</v>
      </c>
      <c s="13" r="S1418">
        <v>0.13</v>
      </c>
      <c s="11" r="T1418">
        <f>IF((O1418=0),(W1418*8),((R1418/O1418)*8))</f>
        <v>412.63</v>
      </c>
      <c s="11" r="U1418">
        <f>IF((T1418=0),0,(R1418/T1418))</f>
        <v>1</v>
      </c>
      <c s="4" r="V1418"/>
      <c s="13" r="W1418">
        <v>5.75</v>
      </c>
      <c s="24" r="X1418">
        <v>0.766</v>
      </c>
    </row>
    <row r="1419">
      <c s="16" r="A1419">
        <v>40784.0416666667</v>
      </c>
      <c s="6" r="B1419">
        <f>A1419+time(5,0,0)</f>
        <v>40784.25</v>
      </c>
      <c s="19" r="C1419">
        <f>date(year(B1419),month(B1419),day(B1419))</f>
        <v>40784</v>
      </c>
      <c s="17" r="D1419">
        <f>hour(B1419)</f>
        <v>6</v>
      </c>
      <c s="28" r="E1419">
        <f>(8-G1419)-M1419</f>
        <v>8</v>
      </c>
      <c s="10" r="F1419">
        <v>8</v>
      </c>
      <c s="21" r="G1419">
        <v>0</v>
      </c>
      <c t="str" s="21" r="H1419">
        <f>concat("AESbid:",(E1419*1000))</f>
        <v>AESbid:8000</v>
      </c>
      <c t="str" s="21" r="I1419">
        <f>concat("NYISOsched:",(F1419*1000))</f>
        <v>NYISOsched:8000</v>
      </c>
      <c t="s" s="21" r="J1419">
        <v>21</v>
      </c>
      <c t="str" s="21" r="K1419">
        <f>concat("Planned:",(M1419*1000))</f>
        <v>Planned:0</v>
      </c>
      <c t="str" s="5" r="L1419">
        <f>concat("Settled:",(O1419*1000))</f>
        <v>Settled:8000</v>
      </c>
      <c s="21" r="M1419">
        <v>0</v>
      </c>
      <c s="3" r="N1419"/>
      <c s="10" r="O1419">
        <v>8</v>
      </c>
      <c s="13" r="P1419">
        <v>-0.207</v>
      </c>
      <c s="13" r="Q1419">
        <v>11.26</v>
      </c>
      <c s="13" r="R1419">
        <v>445.66</v>
      </c>
      <c s="13" r="S1419">
        <v>0.14</v>
      </c>
      <c s="11" r="T1419">
        <f>IF((O1419=0),(W1419*8),((R1419/O1419)*8))</f>
        <v>445.66</v>
      </c>
      <c s="11" r="U1419">
        <f>IF((T1419=0),0,(R1419/T1419))</f>
        <v>1</v>
      </c>
      <c s="4" r="V1419"/>
      <c s="13" r="W1419">
        <v>6.62</v>
      </c>
      <c s="24" r="X1419">
        <v>0.775</v>
      </c>
    </row>
    <row r="1420">
      <c s="16" r="A1420">
        <v>40784.0833333333</v>
      </c>
      <c s="6" r="B1420">
        <f>A1420+time(5,0,0)</f>
        <v>40784.2916666667</v>
      </c>
      <c s="19" r="C1420">
        <f>date(year(B1420),month(B1420),day(B1420))</f>
        <v>40784</v>
      </c>
      <c s="17" r="D1420">
        <f>hour(B1420)</f>
        <v>7</v>
      </c>
      <c s="28" r="E1420">
        <f>(8-G1420)-M1420</f>
        <v>8</v>
      </c>
      <c s="10" r="F1420">
        <v>8</v>
      </c>
      <c s="21" r="G1420">
        <v>0</v>
      </c>
      <c t="str" s="21" r="H1420">
        <f>concat("AESbid:",(E1420*1000))</f>
        <v>AESbid:8000</v>
      </c>
      <c t="str" s="21" r="I1420">
        <f>concat("NYISOsched:",(F1420*1000))</f>
        <v>NYISOsched:8000</v>
      </c>
      <c t="s" s="21" r="J1420">
        <v>21</v>
      </c>
      <c t="str" s="21" r="K1420">
        <f>concat("Planned:",(M1420*1000))</f>
        <v>Planned:0</v>
      </c>
      <c t="str" s="5" r="L1420">
        <f>concat("Settled:",(O1420*1000))</f>
        <v>Settled:8000</v>
      </c>
      <c s="21" r="M1420">
        <v>0</v>
      </c>
      <c s="3" r="N1420"/>
      <c s="10" r="O1420">
        <v>8</v>
      </c>
      <c s="13" r="P1420">
        <v>-0.376</v>
      </c>
      <c s="13" r="Q1420">
        <v>-0.11</v>
      </c>
      <c s="13" r="R1420">
        <v>107.59</v>
      </c>
      <c s="13" r="S1420">
        <v>0.12</v>
      </c>
      <c s="11" r="T1420">
        <f>IF((O1420=0),(W1420*8),((R1420/O1420)*8))</f>
        <v>107.59</v>
      </c>
      <c s="11" r="U1420">
        <f>IF((T1420=0),0,(R1420/T1420))</f>
        <v>1</v>
      </c>
      <c s="4" r="V1420"/>
      <c s="13" r="W1420">
        <v>7.02</v>
      </c>
      <c s="24" r="X1420">
        <v>0.694</v>
      </c>
    </row>
    <row r="1421">
      <c s="16" r="A1421">
        <v>40784.125</v>
      </c>
      <c s="6" r="B1421">
        <f>A1421+time(5,0,0)</f>
        <v>40784.3333333333</v>
      </c>
      <c s="19" r="C1421">
        <f>date(year(B1421),month(B1421),day(B1421))</f>
        <v>40784</v>
      </c>
      <c s="17" r="D1421">
        <f>hour(B1421)</f>
        <v>8</v>
      </c>
      <c s="28" r="E1421">
        <f>(8-G1421)-M1421</f>
        <v>8</v>
      </c>
      <c s="10" r="F1421">
        <v>8</v>
      </c>
      <c s="21" r="G1421">
        <v>0</v>
      </c>
      <c t="str" s="21" r="H1421">
        <f>concat("AESbid:",(E1421*1000))</f>
        <v>AESbid:8000</v>
      </c>
      <c t="str" s="21" r="I1421">
        <f>concat("NYISOsched:",(F1421*1000))</f>
        <v>NYISOsched:8000</v>
      </c>
      <c t="s" s="21" r="J1421">
        <v>21</v>
      </c>
      <c t="str" s="21" r="K1421">
        <f>concat("Planned:",(M1421*1000))</f>
        <v>Planned:0</v>
      </c>
      <c t="str" s="5" r="L1421">
        <f>concat("Settled:",(O1421*1000))</f>
        <v>Settled:8000</v>
      </c>
      <c s="21" r="M1421">
        <v>0</v>
      </c>
      <c s="3" r="N1421"/>
      <c s="10" r="O1421">
        <v>8</v>
      </c>
      <c s="13" r="P1421">
        <v>-0.309</v>
      </c>
      <c s="13" r="Q1421">
        <v>5.6</v>
      </c>
      <c s="13" r="R1421">
        <v>239.56</v>
      </c>
      <c s="13" r="S1421">
        <v>0.1</v>
      </c>
      <c s="11" r="T1421">
        <f>IF((O1421=0),(W1421*8),((R1421/O1421)*8))</f>
        <v>239.56</v>
      </c>
      <c s="11" r="U1421">
        <f>IF((T1421=0),0,(R1421/T1421))</f>
        <v>1</v>
      </c>
      <c s="4" r="V1421"/>
      <c s="13" r="W1421">
        <v>9.06</v>
      </c>
      <c s="24" r="X1421">
        <v>0.55</v>
      </c>
    </row>
    <row r="1422">
      <c s="16" r="A1422">
        <v>40784.1666666667</v>
      </c>
      <c s="6" r="B1422">
        <f>A1422+time(5,0,0)</f>
        <v>40784.375</v>
      </c>
      <c s="19" r="C1422">
        <f>date(year(B1422),month(B1422),day(B1422))</f>
        <v>40784</v>
      </c>
      <c s="17" r="D1422">
        <f>hour(B1422)</f>
        <v>9</v>
      </c>
      <c s="28" r="E1422">
        <f>(8-G1422)-M1422</f>
        <v>8</v>
      </c>
      <c s="10" r="F1422">
        <v>8</v>
      </c>
      <c s="21" r="G1422">
        <v>0</v>
      </c>
      <c t="str" s="21" r="H1422">
        <f>concat("AESbid:",(E1422*1000))</f>
        <v>AESbid:8000</v>
      </c>
      <c t="str" s="21" r="I1422">
        <f>concat("NYISOsched:",(F1422*1000))</f>
        <v>NYISOsched:8000</v>
      </c>
      <c t="s" s="21" r="J1422">
        <v>21</v>
      </c>
      <c t="str" s="21" r="K1422">
        <f>concat("Planned:",(M1422*1000))</f>
        <v>Planned:0</v>
      </c>
      <c t="str" s="5" r="L1422">
        <f>concat("Settled:",(O1422*1000))</f>
        <v>Settled:8000</v>
      </c>
      <c s="21" r="M1422">
        <v>0</v>
      </c>
      <c s="3" r="N1422"/>
      <c s="10" r="O1422">
        <v>8</v>
      </c>
      <c s="13" r="P1422">
        <v>-0.422</v>
      </c>
      <c s="13" r="Q1422">
        <v>-0.64</v>
      </c>
      <c s="13" r="R1422">
        <v>281.45</v>
      </c>
      <c s="13" r="S1422">
        <v>0.1</v>
      </c>
      <c s="11" r="T1422">
        <f>IF((O1422=0),(W1422*8),((R1422/O1422)*8))</f>
        <v>281.45</v>
      </c>
      <c s="11" r="U1422">
        <f>IF((T1422=0),0,(R1422/T1422))</f>
        <v>1</v>
      </c>
      <c s="4" r="V1422"/>
      <c s="13" r="W1422">
        <v>13.95</v>
      </c>
      <c s="24" r="X1422">
        <v>0.593</v>
      </c>
    </row>
    <row r="1423">
      <c s="16" r="A1423">
        <v>40784.2083333333</v>
      </c>
      <c s="6" r="B1423">
        <f>A1423+time(5,0,0)</f>
        <v>40784.4166666667</v>
      </c>
      <c s="19" r="C1423">
        <f>date(year(B1423),month(B1423),day(B1423))</f>
        <v>40784</v>
      </c>
      <c s="17" r="D1423">
        <f>hour(B1423)</f>
        <v>10</v>
      </c>
      <c s="28" r="E1423">
        <f>(8-G1423)-M1423</f>
        <v>8</v>
      </c>
      <c s="10" r="F1423">
        <v>8</v>
      </c>
      <c s="21" r="G1423">
        <v>0</v>
      </c>
      <c t="str" s="21" r="H1423">
        <f>concat("AESbid:",(E1423*1000))</f>
        <v>AESbid:8000</v>
      </c>
      <c t="str" s="21" r="I1423">
        <f>concat("NYISOsched:",(F1423*1000))</f>
        <v>NYISOsched:8000</v>
      </c>
      <c t="s" s="21" r="J1423">
        <v>21</v>
      </c>
      <c t="str" s="21" r="K1423">
        <f>concat("Planned:",(M1423*1000))</f>
        <v>Planned:0</v>
      </c>
      <c t="str" s="5" r="L1423">
        <f>concat("Settled:",(O1423*1000))</f>
        <v>Settled:8000</v>
      </c>
      <c s="21" r="M1423">
        <v>0</v>
      </c>
      <c s="3" r="N1423"/>
      <c s="10" r="O1423">
        <v>8</v>
      </c>
      <c s="13" r="P1423">
        <v>-0.65</v>
      </c>
      <c s="13" r="Q1423">
        <v>2.74</v>
      </c>
      <c s="13" r="R1423">
        <v>357.4</v>
      </c>
      <c s="13" r="S1423">
        <v>0.02</v>
      </c>
      <c s="11" r="T1423">
        <f>IF((O1423=0),(W1423*8),((R1423/O1423)*8))</f>
        <v>357.4</v>
      </c>
      <c s="11" r="U1423">
        <f>IF((T1423=0),0,(R1423/T1423))</f>
        <v>1</v>
      </c>
      <c s="4" r="V1423"/>
      <c s="13" r="W1423">
        <v>10.74</v>
      </c>
      <c s="24" r="X1423">
        <v>0.108</v>
      </c>
    </row>
    <row r="1424">
      <c s="16" r="A1424">
        <v>40784.25</v>
      </c>
      <c s="6" r="B1424">
        <f>A1424+time(5,0,0)</f>
        <v>40784.4583333333</v>
      </c>
      <c s="19" r="C1424">
        <f>date(year(B1424),month(B1424),day(B1424))</f>
        <v>40784</v>
      </c>
      <c s="17" r="D1424">
        <f>hour(B1424)</f>
        <v>11</v>
      </c>
      <c s="28" r="E1424">
        <f>(8-G1424)-M1424</f>
        <v>8</v>
      </c>
      <c s="10" r="F1424">
        <v>8</v>
      </c>
      <c s="21" r="G1424">
        <v>0</v>
      </c>
      <c t="str" s="21" r="H1424">
        <f>concat("AESbid:",(E1424*1000))</f>
        <v>AESbid:8000</v>
      </c>
      <c t="str" s="21" r="I1424">
        <f>concat("NYISOsched:",(F1424*1000))</f>
        <v>NYISOsched:8000</v>
      </c>
      <c t="s" s="21" r="J1424">
        <v>21</v>
      </c>
      <c t="str" s="21" r="K1424">
        <f>concat("Planned:",(M1424*1000))</f>
        <v>Planned:0</v>
      </c>
      <c t="str" s="5" r="L1424">
        <f>concat("Settled:",(O1424*1000))</f>
        <v>Settled:8000</v>
      </c>
      <c s="21" r="M1424">
        <v>0</v>
      </c>
      <c s="3" r="N1424"/>
      <c s="10" r="O1424">
        <v>8</v>
      </c>
      <c s="13" r="P1424">
        <v>0.235</v>
      </c>
      <c s="13" r="Q1424">
        <v>-1.59</v>
      </c>
      <c s="13" r="R1424">
        <v>421.71</v>
      </c>
      <c s="13" r="S1424">
        <v>0.15</v>
      </c>
      <c s="11" r="T1424">
        <f>IF((O1424=0),(W1424*8),((R1424/O1424)*8))</f>
        <v>421.71</v>
      </c>
      <c s="11" r="U1424">
        <f>IF((T1424=0),0,(R1424/T1424))</f>
        <v>1</v>
      </c>
      <c s="4" r="V1424"/>
      <c s="13" r="W1424">
        <v>11.5</v>
      </c>
      <c s="24" r="X1424">
        <v>0.857</v>
      </c>
    </row>
    <row r="1425">
      <c s="16" r="A1425">
        <v>40784.2916666667</v>
      </c>
      <c s="6" r="B1425">
        <f>A1425+time(5,0,0)</f>
        <v>40784.5</v>
      </c>
      <c s="19" r="C1425">
        <f>date(year(B1425),month(B1425),day(B1425))</f>
        <v>40784</v>
      </c>
      <c s="17" r="D1425">
        <f>hour(B1425)</f>
        <v>12</v>
      </c>
      <c s="28" r="E1425">
        <f>(8-G1425)-M1425</f>
        <v>8</v>
      </c>
      <c s="10" r="F1425">
        <v>8</v>
      </c>
      <c s="21" r="G1425">
        <v>0</v>
      </c>
      <c t="str" s="21" r="H1425">
        <f>concat("AESbid:",(E1425*1000))</f>
        <v>AESbid:8000</v>
      </c>
      <c t="str" s="21" r="I1425">
        <f>concat("NYISOsched:",(F1425*1000))</f>
        <v>NYISOsched:8000</v>
      </c>
      <c t="s" s="21" r="J1425">
        <v>21</v>
      </c>
      <c t="str" s="21" r="K1425">
        <f>concat("Planned:",(M1425*1000))</f>
        <v>Planned:0</v>
      </c>
      <c t="str" s="5" r="L1425">
        <f>concat("Settled:",(O1425*1000))</f>
        <v>Settled:7991.7</v>
      </c>
      <c s="21" r="M1425">
        <v>0</v>
      </c>
      <c s="3" r="N1425"/>
      <c s="10" r="O1425">
        <v>7.9917</v>
      </c>
      <c s="13" r="P1425">
        <v>-0.242</v>
      </c>
      <c s="13" r="Q1425">
        <v>3.38</v>
      </c>
      <c s="13" r="R1425">
        <v>440.69</v>
      </c>
      <c s="13" r="S1425">
        <v>0.12</v>
      </c>
      <c s="11" r="T1425">
        <f>IF((O1425=0),(W1425*8),((R1425/O1425)*8))</f>
        <v>441.147690729131</v>
      </c>
      <c s="11" r="U1425">
        <f>IF((T1425=0),0,(R1425/T1425))</f>
        <v>0.9989625</v>
      </c>
      <c s="4" r="V1425"/>
      <c s="13" r="W1425">
        <v>6.9</v>
      </c>
      <c s="24" r="X1425">
        <v>0.672</v>
      </c>
    </row>
    <row r="1426">
      <c s="16" r="A1426">
        <v>40784.3333333333</v>
      </c>
      <c s="6" r="B1426">
        <f>A1426+time(5,0,0)</f>
        <v>40784.5416666667</v>
      </c>
      <c s="19" r="C1426">
        <f>date(year(B1426),month(B1426),day(B1426))</f>
        <v>40784</v>
      </c>
      <c s="17" r="D1426">
        <f>hour(B1426)</f>
        <v>13</v>
      </c>
      <c s="28" r="E1426">
        <f>(8-G1426)-M1426</f>
        <v>8</v>
      </c>
      <c s="10" r="F1426">
        <v>8</v>
      </c>
      <c s="21" r="G1426">
        <v>0</v>
      </c>
      <c t="str" s="21" r="H1426">
        <f>concat("AESbid:",(E1426*1000))</f>
        <v>AESbid:8000</v>
      </c>
      <c t="str" s="21" r="I1426">
        <f>concat("NYISOsched:",(F1426*1000))</f>
        <v>NYISOsched:8000</v>
      </c>
      <c t="s" s="21" r="J1426">
        <v>21</v>
      </c>
      <c t="str" s="21" r="K1426">
        <f>concat("Planned:",(M1426*1000))</f>
        <v>Planned:0</v>
      </c>
      <c t="str" s="5" r="L1426">
        <f>concat("Settled:",(O1426*1000))</f>
        <v>Settled:7950.700000000001</v>
      </c>
      <c s="21" r="M1426">
        <v>0</v>
      </c>
      <c s="3" r="N1426"/>
      <c s="10" r="O1426">
        <v>7.9507</v>
      </c>
      <c s="13" r="P1426">
        <v>-0.398</v>
      </c>
      <c s="13" r="Q1426">
        <v>-5.84</v>
      </c>
      <c s="13" r="R1426">
        <v>213.87</v>
      </c>
      <c s="13" r="S1426">
        <v>0.07</v>
      </c>
      <c s="11" r="T1426">
        <f>IF((O1426=0),(W1426*8),((R1426/O1426)*8))</f>
        <v>215.196146251273</v>
      </c>
      <c s="11" r="U1426">
        <f>IF((T1426=0),0,(R1426/T1426))</f>
        <v>0.9938375</v>
      </c>
      <c s="4" r="V1426"/>
      <c s="13" r="W1426">
        <v>6</v>
      </c>
      <c s="24" r="X1426">
        <v>0.406</v>
      </c>
    </row>
    <row r="1427">
      <c s="16" r="A1427">
        <v>40784.375</v>
      </c>
      <c s="6" r="B1427">
        <f>A1427+time(5,0,0)</f>
        <v>40784.5833333333</v>
      </c>
      <c s="19" r="C1427">
        <f>date(year(B1427),month(B1427),day(B1427))</f>
        <v>40784</v>
      </c>
      <c s="17" r="D1427">
        <f>hour(B1427)</f>
        <v>14</v>
      </c>
      <c s="28" r="E1427">
        <f>(8-G1427)-M1427</f>
        <v>8</v>
      </c>
      <c s="10" r="F1427">
        <v>8</v>
      </c>
      <c s="21" r="G1427">
        <v>0</v>
      </c>
      <c t="str" s="21" r="H1427">
        <f>concat("AESbid:",(E1427*1000))</f>
        <v>AESbid:8000</v>
      </c>
      <c t="str" s="21" r="I1427">
        <f>concat("NYISOsched:",(F1427*1000))</f>
        <v>NYISOsched:8000</v>
      </c>
      <c t="s" s="21" r="J1427">
        <v>21</v>
      </c>
      <c t="str" s="21" r="K1427">
        <f>concat("Planned:",(M1427*1000))</f>
        <v>Planned:0</v>
      </c>
      <c t="str" s="5" r="L1427">
        <f>concat("Settled:",(O1427*1000))</f>
        <v>Settled:7975</v>
      </c>
      <c s="21" r="M1427">
        <v>0</v>
      </c>
      <c s="3" r="N1427"/>
      <c s="10" r="O1427">
        <v>7.975</v>
      </c>
      <c s="13" r="P1427">
        <v>-0.607</v>
      </c>
      <c s="13" r="Q1427">
        <v>-14.86</v>
      </c>
      <c s="13" r="R1427">
        <v>67.92</v>
      </c>
      <c s="13" r="S1427">
        <v>0.07</v>
      </c>
      <c s="11" r="T1427">
        <f>IF((O1427=0),(W1427*8),((R1427/O1427)*8))</f>
        <v>68.1329153605016</v>
      </c>
      <c s="11" r="U1427">
        <f>IF((T1427=0),0,(R1427/T1427))</f>
        <v>0.996875</v>
      </c>
      <c s="4" r="V1427"/>
      <c s="13" r="W1427">
        <v>6</v>
      </c>
      <c s="24" r="X1427">
        <v>0.382</v>
      </c>
    </row>
    <row r="1428">
      <c s="16" r="A1428">
        <v>40784.4166666667</v>
      </c>
      <c s="6" r="B1428">
        <f>A1428+time(5,0,0)</f>
        <v>40784.625</v>
      </c>
      <c s="19" r="C1428">
        <f>date(year(B1428),month(B1428),day(B1428))</f>
        <v>40784</v>
      </c>
      <c s="17" r="D1428">
        <f>hour(B1428)</f>
        <v>15</v>
      </c>
      <c s="28" r="E1428">
        <f>(8-G1428)-M1428</f>
        <v>8</v>
      </c>
      <c s="10" r="F1428">
        <v>8</v>
      </c>
      <c s="21" r="G1428">
        <v>0</v>
      </c>
      <c t="str" s="21" r="H1428">
        <f>concat("AESbid:",(E1428*1000))</f>
        <v>AESbid:8000</v>
      </c>
      <c t="str" s="21" r="I1428">
        <f>concat("NYISOsched:",(F1428*1000))</f>
        <v>NYISOsched:8000</v>
      </c>
      <c t="s" s="21" r="J1428">
        <v>21</v>
      </c>
      <c t="str" s="21" r="K1428">
        <f>concat("Planned:",(M1428*1000))</f>
        <v>Planned:0</v>
      </c>
      <c t="str" s="5" r="L1428">
        <f>concat("Settled:",(O1428*1000))</f>
        <v>Settled:7983.3</v>
      </c>
      <c s="21" r="M1428">
        <v>0</v>
      </c>
      <c s="3" r="N1428"/>
      <c s="10" r="O1428">
        <v>7.9833</v>
      </c>
      <c s="13" r="P1428">
        <v>-0.096</v>
      </c>
      <c s="13" r="Q1428">
        <v>-2.89</v>
      </c>
      <c s="13" r="R1428">
        <v>79.43</v>
      </c>
      <c s="13" r="S1428">
        <v>0.12</v>
      </c>
      <c s="11" r="T1428">
        <f>IF((O1428=0),(W1428*8),((R1428/O1428)*8))</f>
        <v>79.5961569776909</v>
      </c>
      <c s="11" r="U1428">
        <f>IF((T1428=0),0,(R1428/T1428))</f>
        <v>0.9979125</v>
      </c>
      <c s="4" r="V1428"/>
      <c s="13" r="W1428">
        <v>9.95</v>
      </c>
      <c s="24" r="X1428">
        <v>0.679</v>
      </c>
    </row>
    <row r="1429">
      <c s="16" r="A1429">
        <v>40784.4583333333</v>
      </c>
      <c s="6" r="B1429">
        <f>A1429+time(5,0,0)</f>
        <v>40784.6666666667</v>
      </c>
      <c s="19" r="C1429">
        <f>date(year(B1429),month(B1429),day(B1429))</f>
        <v>40784</v>
      </c>
      <c s="17" r="D1429">
        <f>hour(B1429)</f>
        <v>16</v>
      </c>
      <c s="28" r="E1429">
        <f>(8-G1429)-M1429</f>
        <v>8</v>
      </c>
      <c s="10" r="F1429">
        <v>8</v>
      </c>
      <c s="21" r="G1429">
        <v>0</v>
      </c>
      <c t="str" s="21" r="H1429">
        <f>concat("AESbid:",(E1429*1000))</f>
        <v>AESbid:8000</v>
      </c>
      <c t="str" s="21" r="I1429">
        <f>concat("NYISOsched:",(F1429*1000))</f>
        <v>NYISOsched:8000</v>
      </c>
      <c t="s" s="21" r="J1429">
        <v>21</v>
      </c>
      <c t="str" s="21" r="K1429">
        <f>concat("Planned:",(M1429*1000))</f>
        <v>Planned:0</v>
      </c>
      <c t="str" s="5" r="L1429">
        <f>concat("Settled:",(O1429*1000))</f>
        <v>Settled:8000</v>
      </c>
      <c s="21" r="M1429">
        <v>0</v>
      </c>
      <c s="3" r="N1429"/>
      <c s="10" r="O1429">
        <v>8</v>
      </c>
      <c s="13" r="P1429">
        <v>-0.298</v>
      </c>
      <c s="13" r="Q1429">
        <v>-10.43</v>
      </c>
      <c s="13" r="R1429">
        <v>79.6</v>
      </c>
      <c s="13" r="S1429">
        <v>0.06</v>
      </c>
      <c s="11" r="T1429">
        <f>IF((O1429=0),(W1429*8),((R1429/O1429)*8))</f>
        <v>79.6</v>
      </c>
      <c s="11" r="U1429">
        <f>IF((T1429=0),0,(R1429/T1429))</f>
        <v>1</v>
      </c>
      <c s="4" r="V1429"/>
      <c s="13" r="W1429">
        <v>9.95</v>
      </c>
      <c s="24" r="X1429">
        <v>0.36</v>
      </c>
    </row>
    <row r="1430">
      <c s="16" r="A1430">
        <v>40784.5</v>
      </c>
      <c s="6" r="B1430">
        <f>A1430+time(5,0,0)</f>
        <v>40784.7083333333</v>
      </c>
      <c s="19" r="C1430">
        <f>date(year(B1430),month(B1430),day(B1430))</f>
        <v>40784</v>
      </c>
      <c s="17" r="D1430">
        <f>hour(B1430)</f>
        <v>17</v>
      </c>
      <c s="28" r="E1430">
        <f>(8-G1430)-M1430</f>
        <v>8</v>
      </c>
      <c s="10" r="F1430">
        <v>8</v>
      </c>
      <c s="21" r="G1430">
        <v>0</v>
      </c>
      <c t="str" s="21" r="H1430">
        <f>concat("AESbid:",(E1430*1000))</f>
        <v>AESbid:8000</v>
      </c>
      <c t="str" s="21" r="I1430">
        <f>concat("NYISOsched:",(F1430*1000))</f>
        <v>NYISOsched:8000</v>
      </c>
      <c t="s" s="21" r="J1430">
        <v>21</v>
      </c>
      <c t="str" s="21" r="K1430">
        <f>concat("Planned:",(M1430*1000))</f>
        <v>Planned:0</v>
      </c>
      <c t="str" s="5" r="L1430">
        <f>concat("Settled:",(O1430*1000))</f>
        <v>Settled:8000</v>
      </c>
      <c s="21" r="M1430">
        <v>0</v>
      </c>
      <c s="3" r="N1430"/>
      <c s="10" r="O1430">
        <v>8</v>
      </c>
      <c s="13" r="P1430">
        <v>-0.394</v>
      </c>
      <c s="13" r="Q1430">
        <v>-14.61</v>
      </c>
      <c s="13" r="R1430">
        <v>73.22</v>
      </c>
      <c s="13" r="S1430">
        <v>0.09</v>
      </c>
      <c s="11" r="T1430">
        <f>IF((O1430=0),(W1430*8),((R1430/O1430)*8))</f>
        <v>73.22</v>
      </c>
      <c s="11" r="U1430">
        <f>IF((T1430=0),0,(R1430/T1430))</f>
        <v>1</v>
      </c>
      <c s="4" r="V1430"/>
      <c s="13" r="W1430">
        <v>9.95</v>
      </c>
      <c s="24" r="X1430">
        <v>0.487</v>
      </c>
    </row>
    <row r="1431">
      <c s="16" r="A1431">
        <v>40784.5416666667</v>
      </c>
      <c s="6" r="B1431">
        <f>A1431+time(5,0,0)</f>
        <v>40784.75</v>
      </c>
      <c s="19" r="C1431">
        <f>date(year(B1431),month(B1431),day(B1431))</f>
        <v>40784</v>
      </c>
      <c s="17" r="D1431">
        <f>hour(B1431)</f>
        <v>18</v>
      </c>
      <c s="28" r="E1431">
        <f>(8-G1431)-M1431</f>
        <v>8</v>
      </c>
      <c s="10" r="F1431">
        <v>8</v>
      </c>
      <c s="21" r="G1431">
        <v>0</v>
      </c>
      <c t="str" s="21" r="H1431">
        <f>concat("AESbid:",(E1431*1000))</f>
        <v>AESbid:8000</v>
      </c>
      <c t="str" s="21" r="I1431">
        <f>concat("NYISOsched:",(F1431*1000))</f>
        <v>NYISOsched:8000</v>
      </c>
      <c t="s" s="21" r="J1431">
        <v>21</v>
      </c>
      <c t="str" s="21" r="K1431">
        <f>concat("Planned:",(M1431*1000))</f>
        <v>Planned:0</v>
      </c>
      <c t="str" s="5" r="L1431">
        <f>concat("Settled:",(O1431*1000))</f>
        <v>Settled:8000</v>
      </c>
      <c s="21" r="M1431">
        <v>0</v>
      </c>
      <c s="3" r="N1431"/>
      <c s="10" r="O1431">
        <v>8</v>
      </c>
      <c s="13" r="P1431">
        <v>-0.264</v>
      </c>
      <c s="13" r="Q1431">
        <v>-9.96</v>
      </c>
      <c s="13" r="R1431">
        <v>63.4</v>
      </c>
      <c s="13" r="S1431">
        <v>0.1</v>
      </c>
      <c s="11" r="T1431">
        <f>IF((O1431=0),(W1431*8),((R1431/O1431)*8))</f>
        <v>63.4</v>
      </c>
      <c s="11" r="U1431">
        <f>IF((T1431=0),0,(R1431/T1431))</f>
        <v>1</v>
      </c>
      <c s="4" r="V1431"/>
      <c s="13" r="W1431">
        <v>9.95</v>
      </c>
      <c s="24" r="X1431">
        <v>0.583</v>
      </c>
    </row>
    <row r="1432">
      <c s="16" r="A1432">
        <v>40784.5833333333</v>
      </c>
      <c s="6" r="B1432">
        <f>A1432+time(5,0,0)</f>
        <v>40784.7916666667</v>
      </c>
      <c s="19" r="C1432">
        <f>date(year(B1432),month(B1432),day(B1432))</f>
        <v>40784</v>
      </c>
      <c s="17" r="D1432">
        <f>hour(B1432)</f>
        <v>19</v>
      </c>
      <c s="28" r="E1432">
        <f>(8-G1432)-M1432</f>
        <v>8</v>
      </c>
      <c s="10" r="F1432">
        <v>8</v>
      </c>
      <c s="21" r="G1432">
        <v>0</v>
      </c>
      <c t="str" s="21" r="H1432">
        <f>concat("AESbid:",(E1432*1000))</f>
        <v>AESbid:8000</v>
      </c>
      <c t="str" s="21" r="I1432">
        <f>concat("NYISOsched:",(F1432*1000))</f>
        <v>NYISOsched:8000</v>
      </c>
      <c t="s" s="21" r="J1432">
        <v>21</v>
      </c>
      <c t="str" s="21" r="K1432">
        <f>concat("Planned:",(M1432*1000))</f>
        <v>Planned:0</v>
      </c>
      <c t="str" s="5" r="L1432">
        <f>concat("Settled:",(O1432*1000))</f>
        <v>Settled:8000</v>
      </c>
      <c s="21" r="M1432">
        <v>0</v>
      </c>
      <c s="3" r="N1432"/>
      <c s="10" r="O1432">
        <v>8</v>
      </c>
      <c s="13" r="P1432">
        <v>-0.264</v>
      </c>
      <c s="13" r="Q1432">
        <v>-9.38</v>
      </c>
      <c s="13" r="R1432">
        <v>79.6</v>
      </c>
      <c s="13" r="S1432">
        <v>0.1</v>
      </c>
      <c s="11" r="T1432">
        <f>IF((O1432=0),(W1432*8),((R1432/O1432)*8))</f>
        <v>79.6</v>
      </c>
      <c s="11" r="U1432">
        <f>IF((T1432=0),0,(R1432/T1432))</f>
        <v>1</v>
      </c>
      <c s="4" r="V1432"/>
      <c s="13" r="W1432">
        <v>12</v>
      </c>
      <c s="24" r="X1432">
        <v>0.583</v>
      </c>
    </row>
    <row r="1433">
      <c s="16" r="A1433">
        <v>40784.625</v>
      </c>
      <c s="6" r="B1433">
        <f>A1433+time(5,0,0)</f>
        <v>40784.8333333333</v>
      </c>
      <c s="19" r="C1433">
        <f>date(year(B1433),month(B1433),day(B1433))</f>
        <v>40784</v>
      </c>
      <c s="17" r="D1433">
        <f>hour(B1433)</f>
        <v>20</v>
      </c>
      <c s="28" r="E1433">
        <f>(8-G1433)-M1433</f>
        <v>8</v>
      </c>
      <c s="10" r="F1433">
        <v>8</v>
      </c>
      <c s="21" r="G1433">
        <v>0</v>
      </c>
      <c t="str" s="21" r="H1433">
        <f>concat("AESbid:",(E1433*1000))</f>
        <v>AESbid:8000</v>
      </c>
      <c t="str" s="21" r="I1433">
        <f>concat("NYISOsched:",(F1433*1000))</f>
        <v>NYISOsched:8000</v>
      </c>
      <c t="s" s="21" r="J1433">
        <v>21</v>
      </c>
      <c t="str" s="21" r="K1433">
        <f>concat("Planned:",(M1433*1000))</f>
        <v>Planned:0</v>
      </c>
      <c t="str" s="5" r="L1433">
        <f>concat("Settled:",(O1433*1000))</f>
        <v>Settled:8000</v>
      </c>
      <c s="21" r="M1433">
        <v>0</v>
      </c>
      <c s="3" r="N1433"/>
      <c s="10" r="O1433">
        <v>8</v>
      </c>
      <c s="13" r="P1433">
        <v>-0.189</v>
      </c>
      <c s="13" r="Q1433">
        <v>-7.08</v>
      </c>
      <c s="13" r="R1433">
        <v>79.6</v>
      </c>
      <c s="13" r="S1433">
        <v>0.09</v>
      </c>
      <c s="11" r="T1433">
        <f>IF((O1433=0),(W1433*8),((R1433/O1433)*8))</f>
        <v>79.6</v>
      </c>
      <c s="11" r="U1433">
        <f>IF((T1433=0),0,(R1433/T1433))</f>
        <v>1</v>
      </c>
      <c s="4" r="V1433"/>
      <c s="13" r="W1433">
        <v>10</v>
      </c>
      <c s="24" r="X1433">
        <v>0.538</v>
      </c>
    </row>
    <row r="1434">
      <c s="16" r="A1434">
        <v>40784.6666666667</v>
      </c>
      <c s="6" r="B1434">
        <f>A1434+time(5,0,0)</f>
        <v>40784.875</v>
      </c>
      <c s="19" r="C1434">
        <f>date(year(B1434),month(B1434),day(B1434))</f>
        <v>40784</v>
      </c>
      <c s="17" r="D1434">
        <f>hour(B1434)</f>
        <v>21</v>
      </c>
      <c s="28" r="E1434">
        <f>(8-G1434)-M1434</f>
        <v>8</v>
      </c>
      <c s="10" r="F1434">
        <v>8</v>
      </c>
      <c s="21" r="G1434">
        <v>0</v>
      </c>
      <c t="str" s="21" r="H1434">
        <f>concat("AESbid:",(E1434*1000))</f>
        <v>AESbid:8000</v>
      </c>
      <c t="str" s="21" r="I1434">
        <f>concat("NYISOsched:",(F1434*1000))</f>
        <v>NYISOsched:8000</v>
      </c>
      <c t="s" s="21" r="J1434">
        <v>21</v>
      </c>
      <c t="str" s="21" r="K1434">
        <f>concat("Planned:",(M1434*1000))</f>
        <v>Planned:0</v>
      </c>
      <c t="str" s="5" r="L1434">
        <f>concat("Settled:",(O1434*1000))</f>
        <v>Settled:8000</v>
      </c>
      <c s="21" r="M1434">
        <v>0</v>
      </c>
      <c s="3" r="N1434"/>
      <c s="10" r="O1434">
        <v>8</v>
      </c>
      <c s="13" r="P1434">
        <v>-0.382</v>
      </c>
      <c s="13" r="Q1434">
        <v>-13.8</v>
      </c>
      <c s="13" r="R1434">
        <v>79.6</v>
      </c>
      <c s="13" r="S1434">
        <v>0.07</v>
      </c>
      <c s="11" r="T1434">
        <f>IF((O1434=0),(W1434*8),((R1434/O1434)*8))</f>
        <v>79.6</v>
      </c>
      <c s="11" r="U1434">
        <f>IF((T1434=0),0,(R1434/T1434))</f>
        <v>1</v>
      </c>
      <c s="4" r="V1434"/>
      <c s="13" r="W1434">
        <v>12</v>
      </c>
      <c s="24" r="X1434">
        <v>0.386</v>
      </c>
    </row>
    <row r="1435">
      <c s="16" r="A1435">
        <v>40784.7083333333</v>
      </c>
      <c s="6" r="B1435">
        <f>A1435+time(5,0,0)</f>
        <v>40784.9166666667</v>
      </c>
      <c s="19" r="C1435">
        <f>date(year(B1435),month(B1435),day(B1435))</f>
        <v>40784</v>
      </c>
      <c s="17" r="D1435">
        <f>hour(B1435)</f>
        <v>22</v>
      </c>
      <c s="28" r="E1435">
        <f>(8-G1435)-M1435</f>
        <v>8</v>
      </c>
      <c s="10" r="F1435">
        <v>8</v>
      </c>
      <c s="21" r="G1435">
        <v>0</v>
      </c>
      <c t="str" s="21" r="H1435">
        <f>concat("AESbid:",(E1435*1000))</f>
        <v>AESbid:8000</v>
      </c>
      <c t="str" s="21" r="I1435">
        <f>concat("NYISOsched:",(F1435*1000))</f>
        <v>NYISOsched:8000</v>
      </c>
      <c t="s" s="21" r="J1435">
        <v>21</v>
      </c>
      <c t="str" s="21" r="K1435">
        <f>concat("Planned:",(M1435*1000))</f>
        <v>Planned:0</v>
      </c>
      <c t="str" s="5" r="L1435">
        <f>concat("Settled:",(O1435*1000))</f>
        <v>Settled:8000</v>
      </c>
      <c s="21" r="M1435">
        <v>0</v>
      </c>
      <c s="3" r="N1435"/>
      <c s="10" r="O1435">
        <v>8</v>
      </c>
      <c s="13" r="P1435">
        <v>-0.082</v>
      </c>
      <c s="13" r="Q1435">
        <v>-2.93</v>
      </c>
      <c s="13" r="R1435">
        <v>79.6</v>
      </c>
      <c s="13" r="S1435">
        <v>0.13</v>
      </c>
      <c s="11" r="T1435">
        <f>IF((O1435=0),(W1435*8),((R1435/O1435)*8))</f>
        <v>79.6</v>
      </c>
      <c s="11" r="U1435">
        <f>IF((T1435=0),0,(R1435/T1435))</f>
        <v>1</v>
      </c>
      <c s="4" r="V1435"/>
      <c s="13" r="W1435">
        <v>10</v>
      </c>
      <c s="24" r="X1435">
        <v>0.739</v>
      </c>
    </row>
    <row r="1436">
      <c s="16" r="A1436">
        <v>40784.75</v>
      </c>
      <c s="6" r="B1436">
        <f>A1436+time(5,0,0)</f>
        <v>40784.9583333333</v>
      </c>
      <c s="19" r="C1436">
        <f>date(year(B1436),month(B1436),day(B1436))</f>
        <v>40784</v>
      </c>
      <c s="17" r="D1436">
        <f>hour(B1436)</f>
        <v>23</v>
      </c>
      <c s="28" r="E1436">
        <f>(8-G1436)-M1436</f>
        <v>8</v>
      </c>
      <c s="10" r="F1436">
        <v>8</v>
      </c>
      <c s="21" r="G1436">
        <v>0</v>
      </c>
      <c t="str" s="21" r="H1436">
        <f>concat("AESbid:",(E1436*1000))</f>
        <v>AESbid:8000</v>
      </c>
      <c t="str" s="21" r="I1436">
        <f>concat("NYISOsched:",(F1436*1000))</f>
        <v>NYISOsched:8000</v>
      </c>
      <c t="s" s="21" r="J1436">
        <v>21</v>
      </c>
      <c t="str" s="21" r="K1436">
        <f>concat("Planned:",(M1436*1000))</f>
        <v>Planned:0</v>
      </c>
      <c t="str" s="5" r="L1436">
        <f>concat("Settled:",(O1436*1000))</f>
        <v>Settled:8000</v>
      </c>
      <c s="21" r="M1436">
        <v>0</v>
      </c>
      <c s="3" r="N1436"/>
      <c s="10" r="O1436">
        <v>8</v>
      </c>
      <c s="13" r="P1436">
        <v>-0.814</v>
      </c>
      <c s="13" r="Q1436">
        <v>-27.1</v>
      </c>
      <c s="13" r="R1436">
        <v>79.6</v>
      </c>
      <c s="13" r="S1436">
        <v>0.04</v>
      </c>
      <c s="11" r="T1436">
        <f>IF((O1436=0),(W1436*8),((R1436/O1436)*8))</f>
        <v>79.6</v>
      </c>
      <c s="11" r="U1436">
        <f>IF((T1436=0),0,(R1436/T1436))</f>
        <v>1</v>
      </c>
      <c s="4" r="V1436"/>
      <c s="13" r="W1436">
        <v>9.95</v>
      </c>
      <c s="24" r="X1436">
        <v>0.24</v>
      </c>
    </row>
    <row r="1437">
      <c s="16" r="A1437">
        <v>40784.7916666667</v>
      </c>
      <c s="19" r="B1437">
        <f>A1437+time(5,0,0)</f>
        <v>40785</v>
      </c>
      <c s="19" r="C1437">
        <f>date(year(B1437),month(B1437),day(B1437))</f>
        <v>40785</v>
      </c>
      <c s="17" r="D1437">
        <f>hour(B1437)</f>
        <v>0</v>
      </c>
      <c s="28" r="E1437">
        <f>(8-G1437)-M1437</f>
        <v>8</v>
      </c>
      <c s="10" r="F1437">
        <v>8</v>
      </c>
      <c s="21" r="G1437">
        <v>0</v>
      </c>
      <c t="str" s="21" r="H1437">
        <f>concat("AESbid:",(E1437*1000))</f>
        <v>AESbid:8000</v>
      </c>
      <c t="str" s="21" r="I1437">
        <f>concat("NYISOsched:",(F1437*1000))</f>
        <v>NYISOsched:8000</v>
      </c>
      <c t="s" s="21" r="J1437">
        <v>21</v>
      </c>
      <c t="str" s="21" r="K1437">
        <f>concat("Planned:",(M1437*1000))</f>
        <v>Planned:0</v>
      </c>
      <c t="str" s="5" r="L1437">
        <f>concat("Settled:",(O1437*1000))</f>
        <v>Settled:8000</v>
      </c>
      <c s="21" r="M1437">
        <v>0</v>
      </c>
      <c s="3" r="N1437"/>
      <c s="10" r="O1437">
        <v>8</v>
      </c>
      <c s="13" r="P1437">
        <v>0.3</v>
      </c>
      <c s="13" r="Q1437">
        <v>7.63</v>
      </c>
      <c s="13" r="R1437">
        <v>79.6</v>
      </c>
      <c s="13" r="S1437">
        <v>0.11</v>
      </c>
      <c s="11" r="T1437">
        <f>IF((O1437=0),(W1437*8),((R1437/O1437)*8))</f>
        <v>79.6</v>
      </c>
      <c s="11" r="U1437">
        <f>IF((T1437=0),0,(R1437/T1437))</f>
        <v>1</v>
      </c>
      <c s="4" r="V1437"/>
      <c s="13" r="W1437">
        <v>9.95</v>
      </c>
      <c s="24" r="X1437">
        <v>0.641</v>
      </c>
    </row>
    <row r="1438">
      <c s="16" r="A1438">
        <v>40784.8333333333</v>
      </c>
      <c s="6" r="B1438">
        <f>A1438+time(5,0,0)</f>
        <v>40785.0416666667</v>
      </c>
      <c s="19" r="C1438">
        <f>date(year(B1438),month(B1438),day(B1438))</f>
        <v>40785</v>
      </c>
      <c s="17" r="D1438">
        <f>hour(B1438)</f>
        <v>1</v>
      </c>
      <c s="28" r="E1438">
        <f>(8-G1438)-M1438</f>
        <v>8</v>
      </c>
      <c s="10" r="F1438">
        <v>8</v>
      </c>
      <c s="21" r="G1438">
        <v>0</v>
      </c>
      <c t="str" s="21" r="H1438">
        <f>concat("AESbid:",(E1438*1000))</f>
        <v>AESbid:8000</v>
      </c>
      <c t="str" s="21" r="I1438">
        <f>concat("NYISOsched:",(F1438*1000))</f>
        <v>NYISOsched:8000</v>
      </c>
      <c t="s" s="21" r="J1438">
        <v>21</v>
      </c>
      <c t="str" s="21" r="K1438">
        <f>concat("Planned:",(M1438*1000))</f>
        <v>Planned:0</v>
      </c>
      <c t="str" s="5" r="L1438">
        <f>concat("Settled:",(O1438*1000))</f>
        <v>Settled:8000</v>
      </c>
      <c s="21" r="M1438">
        <v>0</v>
      </c>
      <c s="3" r="N1438"/>
      <c s="10" r="O1438">
        <v>8</v>
      </c>
      <c s="13" r="P1438">
        <v>-0.773</v>
      </c>
      <c s="13" r="Q1438">
        <v>-21.65</v>
      </c>
      <c s="13" r="R1438">
        <v>78.3</v>
      </c>
      <c s="13" r="S1438">
        <v>0.05</v>
      </c>
      <c s="11" r="T1438">
        <f>IF((O1438=0),(W1438*8),((R1438/O1438)*8))</f>
        <v>78.3</v>
      </c>
      <c s="11" r="U1438">
        <f>IF((T1438=0),0,(R1438/T1438))</f>
        <v>1</v>
      </c>
      <c s="4" r="V1438"/>
      <c s="13" r="W1438">
        <v>9.95</v>
      </c>
      <c s="24" r="X1438">
        <v>0.271</v>
      </c>
    </row>
    <row r="1439">
      <c s="16" r="A1439">
        <v>40784.875</v>
      </c>
      <c s="6" r="B1439">
        <f>A1439+time(5,0,0)</f>
        <v>40785.0833333333</v>
      </c>
      <c s="19" r="C1439">
        <f>date(year(B1439),month(B1439),day(B1439))</f>
        <v>40785</v>
      </c>
      <c s="17" r="D1439">
        <f>hour(B1439)</f>
        <v>2</v>
      </c>
      <c s="28" r="E1439">
        <f>(8-G1439)-M1439</f>
        <v>8</v>
      </c>
      <c s="10" r="F1439">
        <v>8</v>
      </c>
      <c s="21" r="G1439">
        <v>0</v>
      </c>
      <c t="str" s="21" r="H1439">
        <f>concat("AESbid:",(E1439*1000))</f>
        <v>AESbid:8000</v>
      </c>
      <c t="str" s="21" r="I1439">
        <f>concat("NYISOsched:",(F1439*1000))</f>
        <v>NYISOsched:8000</v>
      </c>
      <c t="s" s="21" r="J1439">
        <v>21</v>
      </c>
      <c t="str" s="21" r="K1439">
        <f>concat("Planned:",(M1439*1000))</f>
        <v>Planned:0</v>
      </c>
      <c t="str" s="5" r="L1439">
        <f>concat("Settled:",(O1439*1000))</f>
        <v>Settled:8000</v>
      </c>
      <c s="21" r="M1439">
        <v>0</v>
      </c>
      <c s="3" r="N1439"/>
      <c s="10" r="O1439">
        <v>8</v>
      </c>
      <c s="13" r="P1439">
        <v>-0.307</v>
      </c>
      <c s="13" r="Q1439">
        <v>-5.15</v>
      </c>
      <c s="13" r="R1439">
        <v>132.99</v>
      </c>
      <c s="13" r="S1439">
        <v>0.08</v>
      </c>
      <c s="11" r="T1439">
        <f>IF((O1439=0),(W1439*8),((R1439/O1439)*8))</f>
        <v>132.99</v>
      </c>
      <c s="11" r="U1439">
        <f>IF((T1439=0),0,(R1439/T1439))</f>
        <v>1</v>
      </c>
      <c s="4" r="V1439"/>
      <c s="13" r="W1439">
        <v>8</v>
      </c>
      <c s="24" r="X1439">
        <v>0.463</v>
      </c>
    </row>
    <row r="1440">
      <c s="16" r="A1440">
        <v>40784.9166666667</v>
      </c>
      <c s="6" r="B1440">
        <f>A1440+time(5,0,0)</f>
        <v>40785.125</v>
      </c>
      <c s="19" r="C1440">
        <f>date(year(B1440),month(B1440),day(B1440))</f>
        <v>40785</v>
      </c>
      <c s="17" r="D1440">
        <f>hour(B1440)</f>
        <v>3</v>
      </c>
      <c s="28" r="E1440">
        <f>(8-G1440)-M1440</f>
        <v>8</v>
      </c>
      <c s="10" r="F1440">
        <v>8</v>
      </c>
      <c s="21" r="G1440">
        <v>0</v>
      </c>
      <c t="str" s="21" r="H1440">
        <f>concat("AESbid:",(E1440*1000))</f>
        <v>AESbid:8000</v>
      </c>
      <c t="str" s="21" r="I1440">
        <f>concat("NYISOsched:",(F1440*1000))</f>
        <v>NYISOsched:8000</v>
      </c>
      <c t="s" s="21" r="J1440">
        <v>21</v>
      </c>
      <c t="str" s="21" r="K1440">
        <f>concat("Planned:",(M1440*1000))</f>
        <v>Planned:0</v>
      </c>
      <c t="str" s="5" r="L1440">
        <f>concat("Settled:",(O1440*1000))</f>
        <v>Settled:8000</v>
      </c>
      <c s="21" r="M1440">
        <v>0</v>
      </c>
      <c s="3" r="N1440"/>
      <c s="10" r="O1440">
        <v>8</v>
      </c>
      <c s="13" r="P1440">
        <v>-0.341</v>
      </c>
      <c s="13" r="Q1440">
        <v>-4.46</v>
      </c>
      <c s="13" r="R1440">
        <v>229.77</v>
      </c>
      <c s="13" r="S1440">
        <v>0.16</v>
      </c>
      <c s="11" r="T1440">
        <f>IF((O1440=0),(W1440*8),((R1440/O1440)*8))</f>
        <v>229.77</v>
      </c>
      <c s="11" r="U1440">
        <f>IF((T1440=0),0,(R1440/T1440))</f>
        <v>1</v>
      </c>
      <c s="4" r="V1440"/>
      <c s="13" r="W1440">
        <v>8</v>
      </c>
      <c s="24" r="X1440">
        <v>0.89</v>
      </c>
    </row>
    <row r="1441">
      <c s="16" r="A1441">
        <v>40784.9583333333</v>
      </c>
      <c s="6" r="B1441">
        <f>A1441+time(5,0,0)</f>
        <v>40785.1666666667</v>
      </c>
      <c s="19" r="C1441">
        <f>date(year(B1441),month(B1441),day(B1441))</f>
        <v>40785</v>
      </c>
      <c s="17" r="D1441">
        <f>hour(B1441)</f>
        <v>4</v>
      </c>
      <c s="28" r="E1441">
        <f>(8-G1441)-M1441</f>
        <v>8</v>
      </c>
      <c s="10" r="F1441">
        <v>8</v>
      </c>
      <c s="21" r="G1441">
        <v>0</v>
      </c>
      <c t="str" s="21" r="H1441">
        <f>concat("AESbid:",(E1441*1000))</f>
        <v>AESbid:8000</v>
      </c>
      <c t="str" s="21" r="I1441">
        <f>concat("NYISOsched:",(F1441*1000))</f>
        <v>NYISOsched:8000</v>
      </c>
      <c t="s" s="21" r="J1441">
        <v>21</v>
      </c>
      <c t="str" s="21" r="K1441">
        <f>concat("Planned:",(M1441*1000))</f>
        <v>Planned:0</v>
      </c>
      <c t="str" s="5" r="L1441">
        <f>concat("Settled:",(O1441*1000))</f>
        <v>Settled:7991.7</v>
      </c>
      <c s="21" r="M1441">
        <v>0</v>
      </c>
      <c s="3" r="N1441"/>
      <c s="10" r="O1441">
        <v>7.9917</v>
      </c>
      <c s="13" r="P1441">
        <v>-0.463</v>
      </c>
      <c s="13" r="Q1441">
        <v>-8.92</v>
      </c>
      <c s="13" r="R1441">
        <v>195.15</v>
      </c>
      <c s="13" r="S1441">
        <v>0.12</v>
      </c>
      <c s="11" r="T1441">
        <f>IF((O1441=0),(W1441*8),((R1441/O1441)*8))</f>
        <v>195.352678403844</v>
      </c>
      <c s="11" r="U1441">
        <f>IF((T1441=0),0,(R1441/T1441))</f>
        <v>0.9989625</v>
      </c>
      <c s="4" r="V1441"/>
      <c s="13" r="W1441">
        <v>8</v>
      </c>
      <c s="24" r="X1441">
        <v>0.706</v>
      </c>
    </row>
    <row r="1442">
      <c s="16" r="A1442">
        <v>40785</v>
      </c>
      <c s="6" r="B1442">
        <f>A1442+time(5,0,0)</f>
        <v>40785.2083333333</v>
      </c>
      <c s="19" r="C1442">
        <f>date(year(B1442),month(B1442),day(B1442))</f>
        <v>40785</v>
      </c>
      <c s="17" r="D1442">
        <f>hour(B1442)</f>
        <v>5</v>
      </c>
      <c s="28" r="E1442">
        <f>(8-G1442)-M1442</f>
        <v>8</v>
      </c>
      <c s="10" r="F1442">
        <v>8</v>
      </c>
      <c s="21" r="G1442">
        <v>0</v>
      </c>
      <c t="str" s="21" r="H1442">
        <f>concat("AESbid:",(E1442*1000))</f>
        <v>AESbid:8000</v>
      </c>
      <c t="str" s="21" r="I1442">
        <f>concat("NYISOsched:",(F1442*1000))</f>
        <v>NYISOsched:8000</v>
      </c>
      <c t="s" s="21" r="J1442">
        <v>21</v>
      </c>
      <c t="str" s="21" r="K1442">
        <f>concat("Planned:",(M1442*1000))</f>
        <v>Planned:0</v>
      </c>
      <c t="str" s="5" r="L1442">
        <f>concat("Settled:",(O1442*1000))</f>
        <v>Settled:7983.3</v>
      </c>
      <c s="21" r="M1442">
        <v>0</v>
      </c>
      <c s="3" r="N1442"/>
      <c s="10" r="O1442">
        <v>7.9833</v>
      </c>
      <c s="13" r="P1442">
        <v>-0.007</v>
      </c>
      <c s="13" r="Q1442">
        <v>-0.22</v>
      </c>
      <c s="13" r="R1442">
        <v>52.73</v>
      </c>
      <c s="13" r="S1442">
        <v>0.16</v>
      </c>
      <c s="11" r="T1442">
        <f>IF((O1442=0),(W1442*8),((R1442/O1442)*8))</f>
        <v>52.8403041348816</v>
      </c>
      <c s="11" r="U1442">
        <f>IF((T1442=0),0,(R1442/T1442))</f>
        <v>0.9979125</v>
      </c>
      <c s="4" r="V1442"/>
      <c s="13" r="W1442">
        <v>7.37</v>
      </c>
      <c s="24" r="X1442">
        <v>0.919</v>
      </c>
    </row>
    <row r="1443">
      <c s="16" r="A1443">
        <v>40785.0416666667</v>
      </c>
      <c s="6" r="B1443">
        <f>A1443+time(5,0,0)</f>
        <v>40785.25</v>
      </c>
      <c s="19" r="C1443">
        <f>date(year(B1443),month(B1443),day(B1443))</f>
        <v>40785</v>
      </c>
      <c s="17" r="D1443">
        <f>hour(B1443)</f>
        <v>6</v>
      </c>
      <c s="28" r="E1443">
        <f>(8-G1443)-M1443</f>
        <v>8</v>
      </c>
      <c s="10" r="F1443">
        <v>8</v>
      </c>
      <c s="21" r="G1443">
        <v>0</v>
      </c>
      <c t="str" s="21" r="H1443">
        <f>concat("AESbid:",(E1443*1000))</f>
        <v>AESbid:8000</v>
      </c>
      <c t="str" s="21" r="I1443">
        <f>concat("NYISOsched:",(F1443*1000))</f>
        <v>NYISOsched:8000</v>
      </c>
      <c t="s" s="21" r="J1443">
        <v>21</v>
      </c>
      <c t="str" s="21" r="K1443">
        <f>concat("Planned:",(M1443*1000))</f>
        <v>Planned:0</v>
      </c>
      <c t="str" s="5" r="L1443">
        <f>concat("Settled:",(O1443*1000))</f>
        <v>Settled:8000</v>
      </c>
      <c s="21" r="M1443">
        <v>0</v>
      </c>
      <c s="3" r="N1443"/>
      <c s="10" r="O1443">
        <v>8</v>
      </c>
      <c s="13" r="P1443">
        <v>-0.43</v>
      </c>
      <c s="13" r="Q1443">
        <v>-4.23</v>
      </c>
      <c s="13" r="R1443">
        <v>46</v>
      </c>
      <c s="13" r="S1443">
        <v>0.13</v>
      </c>
      <c s="11" r="T1443">
        <f>IF((O1443=0),(W1443*8),((R1443/O1443)*8))</f>
        <v>46</v>
      </c>
      <c s="11" r="U1443">
        <f>IF((T1443=0),0,(R1443/T1443))</f>
        <v>1</v>
      </c>
      <c s="4" r="V1443"/>
      <c s="13" r="W1443">
        <v>8.26</v>
      </c>
      <c s="24" r="X1443">
        <v>0.732</v>
      </c>
    </row>
    <row r="1444">
      <c s="16" r="A1444">
        <v>40785.0833333333</v>
      </c>
      <c s="6" r="B1444">
        <f>A1444+time(5,0,0)</f>
        <v>40785.2916666667</v>
      </c>
      <c s="19" r="C1444">
        <f>date(year(B1444),month(B1444),day(B1444))</f>
        <v>40785</v>
      </c>
      <c s="17" r="D1444">
        <f>hour(B1444)</f>
        <v>7</v>
      </c>
      <c s="28" r="E1444">
        <f>(8-G1444)-M1444</f>
        <v>8</v>
      </c>
      <c s="10" r="F1444">
        <v>8</v>
      </c>
      <c s="21" r="G1444">
        <v>0</v>
      </c>
      <c t="str" s="21" r="H1444">
        <f>concat("AESbid:",(E1444*1000))</f>
        <v>AESbid:8000</v>
      </c>
      <c t="str" s="21" r="I1444">
        <f>concat("NYISOsched:",(F1444*1000))</f>
        <v>NYISOsched:8000</v>
      </c>
      <c t="s" s="21" r="J1444">
        <v>21</v>
      </c>
      <c t="str" s="21" r="K1444">
        <f>concat("Planned:",(M1444*1000))</f>
        <v>Planned:0</v>
      </c>
      <c t="str" s="5" r="L1444">
        <f>concat("Settled:",(O1444*1000))</f>
        <v>Settled:7975</v>
      </c>
      <c s="21" r="M1444">
        <v>0</v>
      </c>
      <c s="3" r="N1444"/>
      <c s="10" r="O1444">
        <v>7.975</v>
      </c>
      <c s="13" r="P1444">
        <v>-0.555</v>
      </c>
      <c s="13" r="Q1444">
        <v>-4.85</v>
      </c>
      <c s="13" r="R1444">
        <v>47.59</v>
      </c>
      <c s="13" r="S1444">
        <v>0.09</v>
      </c>
      <c s="11" r="T1444">
        <f>IF((O1444=0),(W1444*8),((R1444/O1444)*8))</f>
        <v>47.7391849529781</v>
      </c>
      <c s="11" r="U1444">
        <f>IF((T1444=0),0,(R1444/T1444))</f>
        <v>0.996875</v>
      </c>
      <c s="4" r="V1444"/>
      <c s="13" r="W1444">
        <v>9.63</v>
      </c>
      <c s="24" r="X1444">
        <v>0.499</v>
      </c>
    </row>
    <row r="1445">
      <c s="16" r="A1445">
        <v>40785.125</v>
      </c>
      <c s="6" r="B1445">
        <f>A1445+time(5,0,0)</f>
        <v>40785.3333333333</v>
      </c>
      <c s="19" r="C1445">
        <f>date(year(B1445),month(B1445),day(B1445))</f>
        <v>40785</v>
      </c>
      <c s="17" r="D1445">
        <f>hour(B1445)</f>
        <v>8</v>
      </c>
      <c s="28" r="E1445">
        <f>(8-G1445)-M1445</f>
        <v>8</v>
      </c>
      <c s="10" r="F1445">
        <v>8</v>
      </c>
      <c s="21" r="G1445">
        <v>0</v>
      </c>
      <c t="str" s="21" r="H1445">
        <f>concat("AESbid:",(E1445*1000))</f>
        <v>AESbid:8000</v>
      </c>
      <c t="str" s="21" r="I1445">
        <f>concat("NYISOsched:",(F1445*1000))</f>
        <v>NYISOsched:8000</v>
      </c>
      <c t="s" s="21" r="J1445">
        <v>21</v>
      </c>
      <c t="str" s="21" r="K1445">
        <f>concat("Planned:",(M1445*1000))</f>
        <v>Planned:0</v>
      </c>
      <c t="str" s="5" r="L1445">
        <f>concat("Settled:",(O1445*1000))</f>
        <v>Settled:8000</v>
      </c>
      <c s="21" r="M1445">
        <v>0</v>
      </c>
      <c s="3" r="N1445"/>
      <c s="10" r="O1445">
        <v>8</v>
      </c>
      <c s="13" r="P1445">
        <v>0.264</v>
      </c>
      <c s="13" r="Q1445">
        <v>1.12</v>
      </c>
      <c s="13" r="R1445">
        <v>69.95</v>
      </c>
      <c s="13" r="S1445">
        <v>0.16</v>
      </c>
      <c s="11" r="T1445">
        <f>IF((O1445=0),(W1445*8),((R1445/O1445)*8))</f>
        <v>69.95</v>
      </c>
      <c s="11" r="U1445">
        <f>IF((T1445=0),0,(R1445/T1445))</f>
        <v>1</v>
      </c>
      <c s="4" r="V1445"/>
      <c s="13" r="W1445">
        <v>11.93</v>
      </c>
      <c s="24" r="X1445">
        <v>0.922</v>
      </c>
    </row>
    <row r="1446">
      <c s="16" r="A1446">
        <v>40785.1666666667</v>
      </c>
      <c s="6" r="B1446">
        <f>A1446+time(5,0,0)</f>
        <v>40785.375</v>
      </c>
      <c s="19" r="C1446">
        <f>date(year(B1446),month(B1446),day(B1446))</f>
        <v>40785</v>
      </c>
      <c s="17" r="D1446">
        <f>hour(B1446)</f>
        <v>9</v>
      </c>
      <c s="28" r="E1446">
        <f>(8-G1446)-M1446</f>
        <v>8</v>
      </c>
      <c s="10" r="F1446">
        <v>8</v>
      </c>
      <c s="21" r="G1446">
        <v>0</v>
      </c>
      <c t="str" s="21" r="H1446">
        <f>concat("AESbid:",(E1446*1000))</f>
        <v>AESbid:8000</v>
      </c>
      <c t="str" s="21" r="I1446">
        <f>concat("NYISOsched:",(F1446*1000))</f>
        <v>NYISOsched:8000</v>
      </c>
      <c t="s" s="21" r="J1446">
        <v>21</v>
      </c>
      <c t="str" s="21" r="K1446">
        <f>concat("Planned:",(M1446*1000))</f>
        <v>Planned:0</v>
      </c>
      <c t="str" s="5" r="L1446">
        <f>concat("Settled:",(O1446*1000))</f>
        <v>Settled:7983.3</v>
      </c>
      <c s="21" r="M1446">
        <v>0</v>
      </c>
      <c s="3" r="N1446"/>
      <c s="10" r="O1446">
        <v>7.9833</v>
      </c>
      <c s="13" r="P1446">
        <v>-0.398</v>
      </c>
      <c s="13" r="Q1446">
        <v>-7.29</v>
      </c>
      <c s="13" r="R1446">
        <v>151.32</v>
      </c>
      <c s="13" r="S1446">
        <v>0.06</v>
      </c>
      <c s="11" r="T1446">
        <f>IF((O1446=0),(W1446*8),((R1446/O1446)*8))</f>
        <v>151.636541279922</v>
      </c>
      <c s="11" r="U1446">
        <f>IF((T1446=0),0,(R1446/T1446))</f>
        <v>0.9979125</v>
      </c>
      <c s="4" r="V1446"/>
      <c s="13" r="W1446">
        <v>20.21</v>
      </c>
      <c s="24" r="X1446">
        <v>0.336</v>
      </c>
    </row>
    <row r="1447">
      <c s="16" r="A1447">
        <v>40785.2083333333</v>
      </c>
      <c s="6" r="B1447">
        <f>A1447+time(5,0,0)</f>
        <v>40785.4166666667</v>
      </c>
      <c s="19" r="C1447">
        <f>date(year(B1447),month(B1447),day(B1447))</f>
        <v>40785</v>
      </c>
      <c s="17" r="D1447">
        <f>hour(B1447)</f>
        <v>10</v>
      </c>
      <c s="28" r="E1447">
        <f>(8-G1447)-M1447</f>
        <v>8</v>
      </c>
      <c s="10" r="F1447">
        <v>8</v>
      </c>
      <c s="21" r="G1447">
        <v>0</v>
      </c>
      <c t="str" s="21" r="H1447">
        <f>concat("AESbid:",(E1447*1000))</f>
        <v>AESbid:8000</v>
      </c>
      <c t="str" s="21" r="I1447">
        <f>concat("NYISOsched:",(F1447*1000))</f>
        <v>NYISOsched:8000</v>
      </c>
      <c t="s" s="21" r="J1447">
        <v>21</v>
      </c>
      <c t="str" s="21" r="K1447">
        <f>concat("Planned:",(M1447*1000))</f>
        <v>Planned:0</v>
      </c>
      <c t="str" s="5" r="L1447">
        <f>concat("Settled:",(O1447*1000))</f>
        <v>Settled:8000</v>
      </c>
      <c s="21" r="M1447">
        <v>0</v>
      </c>
      <c s="3" r="N1447"/>
      <c s="10" r="O1447">
        <v>8</v>
      </c>
      <c s="13" r="P1447">
        <v>-0.771</v>
      </c>
      <c s="13" r="Q1447">
        <v>-19.55</v>
      </c>
      <c s="13" r="R1447">
        <v>112.35</v>
      </c>
      <c s="13" r="S1447">
        <v>0.03</v>
      </c>
      <c s="11" r="T1447">
        <f>IF((O1447=0),(W1447*8),((R1447/O1447)*8))</f>
        <v>112.35</v>
      </c>
      <c s="11" r="U1447">
        <f>IF((T1447=0),0,(R1447/T1447))</f>
        <v>1</v>
      </c>
      <c s="4" r="V1447"/>
      <c s="13" r="W1447">
        <v>17.17</v>
      </c>
      <c s="24" r="X1447">
        <v>0.158</v>
      </c>
    </row>
    <row r="1448">
      <c s="16" r="A1448">
        <v>40785.25</v>
      </c>
      <c s="6" r="B1448">
        <f>A1448+time(5,0,0)</f>
        <v>40785.4583333333</v>
      </c>
      <c s="19" r="C1448">
        <f>date(year(B1448),month(B1448),day(B1448))</f>
        <v>40785</v>
      </c>
      <c s="17" r="D1448">
        <f>hour(B1448)</f>
        <v>11</v>
      </c>
      <c s="28" r="E1448">
        <f>(8-G1448)-M1448</f>
        <v>8</v>
      </c>
      <c s="10" r="F1448">
        <v>8</v>
      </c>
      <c s="21" r="G1448">
        <v>0</v>
      </c>
      <c t="str" s="21" r="H1448">
        <f>concat("AESbid:",(E1448*1000))</f>
        <v>AESbid:8000</v>
      </c>
      <c t="str" s="21" r="I1448">
        <f>concat("NYISOsched:",(F1448*1000))</f>
        <v>NYISOsched:8000</v>
      </c>
      <c t="s" s="21" r="J1448">
        <v>21</v>
      </c>
      <c t="str" s="21" r="K1448">
        <f>concat("Planned:",(M1448*1000))</f>
        <v>Planned:0</v>
      </c>
      <c t="str" s="5" r="L1448">
        <f>concat("Settled:",(O1448*1000))</f>
        <v>Settled:8000</v>
      </c>
      <c s="21" r="M1448">
        <v>0</v>
      </c>
      <c s="3" r="N1448"/>
      <c s="10" r="O1448">
        <v>8</v>
      </c>
      <c s="13" r="P1448">
        <v>-0.098</v>
      </c>
      <c s="13" r="Q1448">
        <v>-1.84</v>
      </c>
      <c s="13" r="R1448">
        <v>158.69</v>
      </c>
      <c s="13" r="S1448">
        <v>0.11</v>
      </c>
      <c s="11" r="T1448">
        <f>IF((O1448=0),(W1448*8),((R1448/O1448)*8))</f>
        <v>158.69</v>
      </c>
      <c s="11" r="U1448">
        <f>IF((T1448=0),0,(R1448/T1448))</f>
        <v>1</v>
      </c>
      <c s="4" r="V1448"/>
      <c s="13" r="W1448">
        <v>11.5</v>
      </c>
      <c s="24" r="X1448">
        <v>0.617</v>
      </c>
    </row>
    <row r="1449">
      <c s="16" r="A1449">
        <v>40785.2916666667</v>
      </c>
      <c s="6" r="B1449">
        <f>A1449+time(5,0,0)</f>
        <v>40785.5</v>
      </c>
      <c s="19" r="C1449">
        <f>date(year(B1449),month(B1449),day(B1449))</f>
        <v>40785</v>
      </c>
      <c s="17" r="D1449">
        <f>hour(B1449)</f>
        <v>12</v>
      </c>
      <c s="28" r="E1449">
        <f>(8-G1449)-M1449</f>
        <v>8</v>
      </c>
      <c s="10" r="F1449">
        <v>8</v>
      </c>
      <c s="21" r="G1449">
        <v>0</v>
      </c>
      <c t="str" s="21" r="H1449">
        <f>concat("AESbid:",(E1449*1000))</f>
        <v>AESbid:8000</v>
      </c>
      <c t="str" s="21" r="I1449">
        <f>concat("NYISOsched:",(F1449*1000))</f>
        <v>NYISOsched:8000</v>
      </c>
      <c t="s" s="21" r="J1449">
        <v>21</v>
      </c>
      <c t="str" s="21" r="K1449">
        <f>concat("Planned:",(M1449*1000))</f>
        <v>Planned:0</v>
      </c>
      <c t="str" s="5" r="L1449">
        <f>concat("Settled:",(O1449*1000))</f>
        <v>Settled:7958.3</v>
      </c>
      <c s="21" r="M1449">
        <v>0</v>
      </c>
      <c s="3" r="N1449"/>
      <c s="10" r="O1449">
        <v>7.9583</v>
      </c>
      <c s="13" r="P1449">
        <v>-0.161</v>
      </c>
      <c s="13" r="Q1449">
        <v>-1.45</v>
      </c>
      <c s="13" r="R1449">
        <v>270.55</v>
      </c>
      <c s="13" r="S1449">
        <v>0.1</v>
      </c>
      <c s="11" r="T1449">
        <f>IF((O1449=0),(W1449*8),((R1449/O1449)*8))</f>
        <v>271.967631278037</v>
      </c>
      <c s="11" r="U1449">
        <f>IF((T1449=0),0,(R1449/T1449))</f>
        <v>0.9947875</v>
      </c>
      <c s="4" r="V1449"/>
      <c s="13" r="W1449">
        <v>11</v>
      </c>
      <c s="24" r="X1449">
        <v>0.554</v>
      </c>
    </row>
    <row r="1450">
      <c s="16" r="A1450">
        <v>40785.3333333333</v>
      </c>
      <c s="6" r="B1450">
        <f>A1450+time(5,0,0)</f>
        <v>40785.5416666667</v>
      </c>
      <c s="19" r="C1450">
        <f>date(year(B1450),month(B1450),day(B1450))</f>
        <v>40785</v>
      </c>
      <c s="17" r="D1450">
        <f>hour(B1450)</f>
        <v>13</v>
      </c>
      <c s="28" r="E1450">
        <f>(8-G1450)-M1450</f>
        <v>8</v>
      </c>
      <c s="10" r="F1450">
        <v>8</v>
      </c>
      <c s="21" r="G1450">
        <v>0</v>
      </c>
      <c t="str" s="21" r="H1450">
        <f>concat("AESbid:",(E1450*1000))</f>
        <v>AESbid:8000</v>
      </c>
      <c t="str" s="21" r="I1450">
        <f>concat("NYISOsched:",(F1450*1000))</f>
        <v>NYISOsched:8000</v>
      </c>
      <c t="s" s="21" r="J1450">
        <v>21</v>
      </c>
      <c t="str" s="21" r="K1450">
        <f>concat("Planned:",(M1450*1000))</f>
        <v>Planned:0</v>
      </c>
      <c t="str" s="5" r="L1450">
        <f>concat("Settled:",(O1450*1000))</f>
        <v>Settled:8000</v>
      </c>
      <c s="21" r="M1450">
        <v>0</v>
      </c>
      <c s="3" r="N1450"/>
      <c s="10" r="O1450">
        <v>8</v>
      </c>
      <c s="13" r="P1450">
        <v>-0.149</v>
      </c>
      <c s="13" r="Q1450">
        <v>-3.53</v>
      </c>
      <c s="13" r="R1450">
        <v>132.02</v>
      </c>
      <c s="13" r="S1450">
        <v>0.11</v>
      </c>
      <c s="11" r="T1450">
        <f>IF((O1450=0),(W1450*8),((R1450/O1450)*8))</f>
        <v>132.02</v>
      </c>
      <c s="11" r="U1450">
        <f>IF((T1450=0),0,(R1450/T1450))</f>
        <v>1</v>
      </c>
      <c s="4" r="V1450"/>
      <c s="13" r="W1450">
        <v>6</v>
      </c>
      <c s="24" r="X1450">
        <v>0.641</v>
      </c>
    </row>
    <row r="1451">
      <c s="16" r="A1451">
        <v>40785.375</v>
      </c>
      <c s="6" r="B1451">
        <f>A1451+time(5,0,0)</f>
        <v>40785.5833333333</v>
      </c>
      <c s="19" r="C1451">
        <f>date(year(B1451),month(B1451),day(B1451))</f>
        <v>40785</v>
      </c>
      <c s="17" r="D1451">
        <f>hour(B1451)</f>
        <v>14</v>
      </c>
      <c s="28" r="E1451">
        <f>(8-G1451)-M1451</f>
        <v>8</v>
      </c>
      <c s="10" r="F1451">
        <v>8</v>
      </c>
      <c s="21" r="G1451">
        <v>0</v>
      </c>
      <c t="str" s="21" r="H1451">
        <f>concat("AESbid:",(E1451*1000))</f>
        <v>AESbid:8000</v>
      </c>
      <c t="str" s="21" r="I1451">
        <f>concat("NYISOsched:",(F1451*1000))</f>
        <v>NYISOsched:8000</v>
      </c>
      <c t="s" s="21" r="J1451">
        <v>21</v>
      </c>
      <c t="str" s="21" r="K1451">
        <f>concat("Planned:",(M1451*1000))</f>
        <v>Planned:0</v>
      </c>
      <c t="str" s="5" r="L1451">
        <f>concat("Settled:",(O1451*1000))</f>
        <v>Settled:7991.7</v>
      </c>
      <c s="21" r="M1451">
        <v>0</v>
      </c>
      <c s="3" r="N1451"/>
      <c s="10" r="O1451">
        <v>7.9917</v>
      </c>
      <c s="13" r="P1451">
        <v>-0.571</v>
      </c>
      <c s="13" r="Q1451">
        <v>-17.34</v>
      </c>
      <c s="13" r="R1451">
        <v>63.88</v>
      </c>
      <c s="13" r="S1451">
        <v>0.07</v>
      </c>
      <c s="11" r="T1451">
        <f>IF((O1451=0),(W1451*8),((R1451/O1451)*8))</f>
        <v>63.9463443322447</v>
      </c>
      <c s="11" r="U1451">
        <f>IF((T1451=0),0,(R1451/T1451))</f>
        <v>0.9989625</v>
      </c>
      <c s="4" r="V1451"/>
      <c s="13" r="W1451">
        <v>6</v>
      </c>
      <c s="24" r="X1451">
        <v>0.389</v>
      </c>
    </row>
    <row r="1452">
      <c s="16" r="A1452">
        <v>40785.4166666667</v>
      </c>
      <c s="6" r="B1452">
        <f>A1452+time(5,0,0)</f>
        <v>40785.625</v>
      </c>
      <c s="19" r="C1452">
        <f>date(year(B1452),month(B1452),day(B1452))</f>
        <v>40785</v>
      </c>
      <c s="17" r="D1452">
        <f>hour(B1452)</f>
        <v>15</v>
      </c>
      <c s="28" r="E1452">
        <f>(8-G1452)-M1452</f>
        <v>8</v>
      </c>
      <c s="10" r="F1452">
        <v>8</v>
      </c>
      <c s="21" r="G1452">
        <v>0</v>
      </c>
      <c t="str" s="21" r="H1452">
        <f>concat("AESbid:",(E1452*1000))</f>
        <v>AESbid:8000</v>
      </c>
      <c t="str" s="21" r="I1452">
        <f>concat("NYISOsched:",(F1452*1000))</f>
        <v>NYISOsched:8000</v>
      </c>
      <c t="s" s="21" r="J1452">
        <v>21</v>
      </c>
      <c t="str" s="21" r="K1452">
        <f>concat("Planned:",(M1452*1000))</f>
        <v>Planned:0</v>
      </c>
      <c t="str" s="5" r="L1452">
        <f>concat("Settled:",(O1452*1000))</f>
        <v>Settled:7991.7</v>
      </c>
      <c s="21" r="M1452">
        <v>0</v>
      </c>
      <c s="3" r="N1452"/>
      <c s="10" r="O1452">
        <v>7.9917</v>
      </c>
      <c s="13" r="P1452">
        <v>-0.626</v>
      </c>
      <c s="13" r="Q1452">
        <v>-21.91</v>
      </c>
      <c s="13" r="R1452">
        <v>79.52</v>
      </c>
      <c s="13" r="S1452">
        <v>0.11</v>
      </c>
      <c s="11" r="T1452">
        <f>IF((O1452=0),(W1452*8),((R1452/O1452)*8))</f>
        <v>79.6025876847229</v>
      </c>
      <c s="11" r="U1452">
        <f>IF((T1452=0),0,(R1452/T1452))</f>
        <v>0.9989625</v>
      </c>
      <c s="4" r="V1452"/>
      <c s="13" r="W1452">
        <v>9.95</v>
      </c>
      <c s="24" r="X1452">
        <v>0.653</v>
      </c>
    </row>
    <row r="1453">
      <c s="16" r="A1453">
        <v>40785.4583333333</v>
      </c>
      <c s="6" r="B1453">
        <f>A1453+time(5,0,0)</f>
        <v>40785.6666666667</v>
      </c>
      <c s="19" r="C1453">
        <f>date(year(B1453),month(B1453),day(B1453))</f>
        <v>40785</v>
      </c>
      <c s="17" r="D1453">
        <f>hour(B1453)</f>
        <v>16</v>
      </c>
      <c s="28" r="E1453">
        <f>(8-G1453)-M1453</f>
        <v>8</v>
      </c>
      <c s="10" r="F1453">
        <v>8</v>
      </c>
      <c s="21" r="G1453">
        <v>0</v>
      </c>
      <c t="str" s="21" r="H1453">
        <f>concat("AESbid:",(E1453*1000))</f>
        <v>AESbid:8000</v>
      </c>
      <c t="str" s="21" r="I1453">
        <f>concat("NYISOsched:",(F1453*1000))</f>
        <v>NYISOsched:8000</v>
      </c>
      <c t="s" s="21" r="J1453">
        <v>21</v>
      </c>
      <c t="str" s="21" r="K1453">
        <f>concat("Planned:",(M1453*1000))</f>
        <v>Planned:0</v>
      </c>
      <c t="str" s="5" r="L1453">
        <f>concat("Settled:",(O1453*1000))</f>
        <v>Settled:8000</v>
      </c>
      <c s="21" r="M1453">
        <v>0</v>
      </c>
      <c s="3" r="N1453"/>
      <c s="10" r="O1453">
        <v>8</v>
      </c>
      <c s="13" r="P1453">
        <v>0.088</v>
      </c>
      <c s="13" r="Q1453">
        <v>3.12</v>
      </c>
      <c s="13" r="R1453">
        <v>79.6</v>
      </c>
      <c s="13" r="S1453">
        <v>0.11</v>
      </c>
      <c s="11" r="T1453">
        <f>IF((O1453=0),(W1453*8),((R1453/O1453)*8))</f>
        <v>79.6</v>
      </c>
      <c s="11" r="U1453">
        <f>IF((T1453=0),0,(R1453/T1453))</f>
        <v>1</v>
      </c>
      <c s="4" r="V1453"/>
      <c s="13" r="W1453">
        <v>9.95</v>
      </c>
      <c s="24" r="X1453">
        <v>0.626</v>
      </c>
    </row>
    <row r="1454">
      <c s="16" r="A1454">
        <v>40785.5</v>
      </c>
      <c s="6" r="B1454">
        <f>A1454+time(5,0,0)</f>
        <v>40785.7083333333</v>
      </c>
      <c s="19" r="C1454">
        <f>date(year(B1454),month(B1454),day(B1454))</f>
        <v>40785</v>
      </c>
      <c s="17" r="D1454">
        <f>hour(B1454)</f>
        <v>17</v>
      </c>
      <c s="28" r="E1454">
        <f>(8-G1454)-M1454</f>
        <v>8</v>
      </c>
      <c s="10" r="F1454">
        <v>8</v>
      </c>
      <c s="21" r="G1454">
        <v>0</v>
      </c>
      <c t="str" s="21" r="H1454">
        <f>concat("AESbid:",(E1454*1000))</f>
        <v>AESbid:8000</v>
      </c>
      <c t="str" s="21" r="I1454">
        <f>concat("NYISOsched:",(F1454*1000))</f>
        <v>NYISOsched:8000</v>
      </c>
      <c t="s" s="21" r="J1454">
        <v>21</v>
      </c>
      <c t="str" s="21" r="K1454">
        <f>concat("Planned:",(M1454*1000))</f>
        <v>Planned:0</v>
      </c>
      <c t="str" s="5" r="L1454">
        <f>concat("Settled:",(O1454*1000))</f>
        <v>Settled:8000</v>
      </c>
      <c s="21" r="M1454">
        <v>0</v>
      </c>
      <c s="3" r="N1454"/>
      <c s="10" r="O1454">
        <v>8</v>
      </c>
      <c s="13" r="P1454">
        <v>-0.488</v>
      </c>
      <c s="13" r="Q1454">
        <v>-18.58</v>
      </c>
      <c s="13" r="R1454">
        <v>79.6</v>
      </c>
      <c s="13" r="S1454">
        <v>0.07</v>
      </c>
      <c s="11" r="T1454">
        <f>IF((O1454=0),(W1454*8),((R1454/O1454)*8))</f>
        <v>79.6</v>
      </c>
      <c s="11" r="U1454">
        <f>IF((T1454=0),0,(R1454/T1454))</f>
        <v>1</v>
      </c>
      <c s="4" r="V1454"/>
      <c s="13" r="W1454">
        <v>9.95</v>
      </c>
      <c s="24" r="X1454">
        <v>0.398</v>
      </c>
    </row>
    <row r="1455">
      <c s="16" r="A1455">
        <v>40785.5416666667</v>
      </c>
      <c s="6" r="B1455">
        <f>A1455+time(5,0,0)</f>
        <v>40785.75</v>
      </c>
      <c s="19" r="C1455">
        <f>date(year(B1455),month(B1455),day(B1455))</f>
        <v>40785</v>
      </c>
      <c s="17" r="D1455">
        <f>hour(B1455)</f>
        <v>18</v>
      </c>
      <c s="28" r="E1455">
        <f>(8-G1455)-M1455</f>
        <v>8</v>
      </c>
      <c s="10" r="F1455">
        <v>8</v>
      </c>
      <c s="21" r="G1455">
        <v>0</v>
      </c>
      <c t="str" s="21" r="H1455">
        <f>concat("AESbid:",(E1455*1000))</f>
        <v>AESbid:8000</v>
      </c>
      <c t="str" s="21" r="I1455">
        <f>concat("NYISOsched:",(F1455*1000))</f>
        <v>NYISOsched:8000</v>
      </c>
      <c t="s" s="21" r="J1455">
        <v>21</v>
      </c>
      <c t="str" s="21" r="K1455">
        <f>concat("Planned:",(M1455*1000))</f>
        <v>Planned:0</v>
      </c>
      <c t="str" s="5" r="L1455">
        <f>concat("Settled:",(O1455*1000))</f>
        <v>Settled:8000</v>
      </c>
      <c s="21" r="M1455">
        <v>0</v>
      </c>
      <c s="3" r="N1455"/>
      <c s="10" r="O1455">
        <v>8</v>
      </c>
      <c s="13" r="P1455">
        <v>-0.315</v>
      </c>
      <c s="13" r="Q1455">
        <v>-12.31</v>
      </c>
      <c s="13" r="R1455">
        <v>79.6</v>
      </c>
      <c s="13" r="S1455">
        <v>0.06</v>
      </c>
      <c s="11" r="T1455">
        <f>IF((O1455=0),(W1455*8),((R1455/O1455)*8))</f>
        <v>79.6</v>
      </c>
      <c s="11" r="U1455">
        <f>IF((T1455=0),0,(R1455/T1455))</f>
        <v>1</v>
      </c>
      <c s="4" r="V1455"/>
      <c s="13" r="W1455">
        <v>9.95</v>
      </c>
      <c s="24" r="X1455">
        <v>0.326</v>
      </c>
    </row>
    <row r="1456">
      <c s="16" r="A1456">
        <v>40785.5833333333</v>
      </c>
      <c s="6" r="B1456">
        <f>A1456+time(5,0,0)</f>
        <v>40785.7916666667</v>
      </c>
      <c s="19" r="C1456">
        <f>date(year(B1456),month(B1456),day(B1456))</f>
        <v>40785</v>
      </c>
      <c s="17" r="D1456">
        <f>hour(B1456)</f>
        <v>19</v>
      </c>
      <c s="28" r="E1456">
        <f>(8-G1456)-M1456</f>
        <v>8</v>
      </c>
      <c s="10" r="F1456">
        <v>8</v>
      </c>
      <c s="21" r="G1456">
        <v>0</v>
      </c>
      <c t="str" s="21" r="H1456">
        <f>concat("AESbid:",(E1456*1000))</f>
        <v>AESbid:8000</v>
      </c>
      <c t="str" s="21" r="I1456">
        <f>concat("NYISOsched:",(F1456*1000))</f>
        <v>NYISOsched:8000</v>
      </c>
      <c t="s" s="21" r="J1456">
        <v>21</v>
      </c>
      <c t="str" s="21" r="K1456">
        <f>concat("Planned:",(M1456*1000))</f>
        <v>Planned:0</v>
      </c>
      <c t="str" s="5" r="L1456">
        <f>concat("Settled:",(O1456*1000))</f>
        <v>Settled:8000</v>
      </c>
      <c s="21" r="M1456">
        <v>0</v>
      </c>
      <c s="3" r="N1456"/>
      <c s="10" r="O1456">
        <v>8</v>
      </c>
      <c s="13" r="P1456">
        <v>-0.127</v>
      </c>
      <c s="13" r="Q1456">
        <v>-4.69</v>
      </c>
      <c s="13" r="R1456">
        <v>79.6</v>
      </c>
      <c s="13" r="S1456">
        <v>0.07</v>
      </c>
      <c s="11" r="T1456">
        <f>IF((O1456=0),(W1456*8),((R1456/O1456)*8))</f>
        <v>79.6</v>
      </c>
      <c s="11" r="U1456">
        <f>IF((T1456=0),0,(R1456/T1456))</f>
        <v>1</v>
      </c>
      <c s="4" r="V1456"/>
      <c s="13" r="W1456">
        <v>9.95</v>
      </c>
      <c s="24" r="X1456">
        <v>0.413</v>
      </c>
    </row>
    <row r="1457">
      <c s="16" r="A1457">
        <v>40785.625</v>
      </c>
      <c s="6" r="B1457">
        <f>A1457+time(5,0,0)</f>
        <v>40785.8333333333</v>
      </c>
      <c s="19" r="C1457">
        <f>date(year(B1457),month(B1457),day(B1457))</f>
        <v>40785</v>
      </c>
      <c s="17" r="D1457">
        <f>hour(B1457)</f>
        <v>20</v>
      </c>
      <c s="28" r="E1457">
        <f>(8-G1457)-M1457</f>
        <v>8</v>
      </c>
      <c s="10" r="F1457">
        <v>8</v>
      </c>
      <c s="21" r="G1457">
        <v>0</v>
      </c>
      <c t="str" s="21" r="H1457">
        <f>concat("AESbid:",(E1457*1000))</f>
        <v>AESbid:8000</v>
      </c>
      <c t="str" s="21" r="I1457">
        <f>concat("NYISOsched:",(F1457*1000))</f>
        <v>NYISOsched:8000</v>
      </c>
      <c t="s" s="21" r="J1457">
        <v>21</v>
      </c>
      <c t="str" s="21" r="K1457">
        <f>concat("Planned:",(M1457*1000))</f>
        <v>Planned:0</v>
      </c>
      <c t="str" s="5" r="L1457">
        <f>concat("Settled:",(O1457*1000))</f>
        <v>Settled:8000</v>
      </c>
      <c s="21" r="M1457">
        <v>0</v>
      </c>
      <c s="3" r="N1457"/>
      <c s="10" r="O1457">
        <v>8</v>
      </c>
      <c s="13" r="P1457">
        <v>-0.428</v>
      </c>
      <c s="13" r="Q1457">
        <v>-15.85</v>
      </c>
      <c s="13" r="R1457">
        <v>79.6</v>
      </c>
      <c s="13" r="S1457">
        <v>0.06</v>
      </c>
      <c s="11" r="T1457">
        <f>IF((O1457=0),(W1457*8),((R1457/O1457)*8))</f>
        <v>79.6</v>
      </c>
      <c s="11" r="U1457">
        <f>IF((T1457=0),0,(R1457/T1457))</f>
        <v>1</v>
      </c>
      <c s="4" r="V1457"/>
      <c s="13" r="W1457">
        <v>11.57</v>
      </c>
      <c s="24" r="X1457">
        <v>0.326</v>
      </c>
    </row>
    <row r="1458">
      <c s="16" r="A1458">
        <v>40785.6666666667</v>
      </c>
      <c s="6" r="B1458">
        <f>A1458+time(5,0,0)</f>
        <v>40785.875</v>
      </c>
      <c s="19" r="C1458">
        <f>date(year(B1458),month(B1458),day(B1458))</f>
        <v>40785</v>
      </c>
      <c s="17" r="D1458">
        <f>hour(B1458)</f>
        <v>21</v>
      </c>
      <c s="28" r="E1458">
        <f>(8-G1458)-M1458</f>
        <v>8</v>
      </c>
      <c s="10" r="F1458">
        <v>8</v>
      </c>
      <c s="21" r="G1458">
        <v>0</v>
      </c>
      <c t="str" s="21" r="H1458">
        <f>concat("AESbid:",(E1458*1000))</f>
        <v>AESbid:8000</v>
      </c>
      <c t="str" s="21" r="I1458">
        <f>concat("NYISOsched:",(F1458*1000))</f>
        <v>NYISOsched:8000</v>
      </c>
      <c t="s" s="21" r="J1458">
        <v>21</v>
      </c>
      <c t="str" s="21" r="K1458">
        <f>concat("Planned:",(M1458*1000))</f>
        <v>Planned:0</v>
      </c>
      <c t="str" s="5" r="L1458">
        <f>concat("Settled:",(O1458*1000))</f>
        <v>Settled:8000</v>
      </c>
      <c s="21" r="M1458">
        <v>0</v>
      </c>
      <c s="3" r="N1458"/>
      <c s="10" r="O1458">
        <v>8</v>
      </c>
      <c s="13" r="P1458">
        <v>-0.199</v>
      </c>
      <c s="13" r="Q1458">
        <v>-7.26</v>
      </c>
      <c s="13" r="R1458">
        <v>79.6</v>
      </c>
      <c s="13" r="S1458">
        <v>0.06</v>
      </c>
      <c s="11" r="T1458">
        <f>IF((O1458=0),(W1458*8),((R1458/O1458)*8))</f>
        <v>79.6</v>
      </c>
      <c s="11" r="U1458">
        <f>IF((T1458=0),0,(R1458/T1458))</f>
        <v>1</v>
      </c>
      <c s="4" r="V1458"/>
      <c s="13" r="W1458">
        <v>16.14</v>
      </c>
      <c s="24" r="X1458">
        <v>0.353</v>
      </c>
    </row>
    <row r="1459">
      <c s="16" r="A1459">
        <v>40785.7083333333</v>
      </c>
      <c s="6" r="B1459">
        <f>A1459+time(5,0,0)</f>
        <v>40785.9166666667</v>
      </c>
      <c s="19" r="C1459">
        <f>date(year(B1459),month(B1459),day(B1459))</f>
        <v>40785</v>
      </c>
      <c s="17" r="D1459">
        <f>hour(B1459)</f>
        <v>22</v>
      </c>
      <c s="28" r="E1459">
        <f>(8-G1459)-M1459</f>
        <v>8</v>
      </c>
      <c s="10" r="F1459">
        <v>8</v>
      </c>
      <c s="21" r="G1459">
        <v>0</v>
      </c>
      <c t="str" s="21" r="H1459">
        <f>concat("AESbid:",(E1459*1000))</f>
        <v>AESbid:8000</v>
      </c>
      <c t="str" s="21" r="I1459">
        <f>concat("NYISOsched:",(F1459*1000))</f>
        <v>NYISOsched:8000</v>
      </c>
      <c t="s" s="21" r="J1459">
        <v>21</v>
      </c>
      <c t="str" s="21" r="K1459">
        <f>concat("Planned:",(M1459*1000))</f>
        <v>Planned:0</v>
      </c>
      <c t="str" s="5" r="L1459">
        <f>concat("Settled:",(O1459*1000))</f>
        <v>Settled:8000</v>
      </c>
      <c s="21" r="M1459">
        <v>0</v>
      </c>
      <c s="3" r="N1459"/>
      <c s="10" r="O1459">
        <v>8</v>
      </c>
      <c s="13" r="P1459">
        <v>-0.593</v>
      </c>
      <c s="13" r="Q1459">
        <v>-22.5</v>
      </c>
      <c s="13" r="R1459">
        <v>79.6</v>
      </c>
      <c s="13" r="S1459">
        <v>0.03</v>
      </c>
      <c s="11" r="T1459">
        <f>IF((O1459=0),(W1459*8),((R1459/O1459)*8))</f>
        <v>79.6</v>
      </c>
      <c s="11" r="U1459">
        <f>IF((T1459=0),0,(R1459/T1459))</f>
        <v>1</v>
      </c>
      <c s="4" r="V1459"/>
      <c s="13" r="W1459">
        <v>12.14</v>
      </c>
      <c s="24" r="X1459">
        <v>0.168</v>
      </c>
    </row>
    <row r="1460">
      <c s="16" r="A1460">
        <v>40785.75</v>
      </c>
      <c s="6" r="B1460">
        <f>A1460+time(5,0,0)</f>
        <v>40785.9583333333</v>
      </c>
      <c s="19" r="C1460">
        <f>date(year(B1460),month(B1460),day(B1460))</f>
        <v>40785</v>
      </c>
      <c s="17" r="D1460">
        <f>hour(B1460)</f>
        <v>23</v>
      </c>
      <c s="28" r="E1460">
        <f>(8-G1460)-M1460</f>
        <v>8</v>
      </c>
      <c s="10" r="F1460">
        <v>8</v>
      </c>
      <c s="21" r="G1460">
        <v>0</v>
      </c>
      <c t="str" s="21" r="H1460">
        <f>concat("AESbid:",(E1460*1000))</f>
        <v>AESbid:8000</v>
      </c>
      <c t="str" s="21" r="I1460">
        <f>concat("NYISOsched:",(F1460*1000))</f>
        <v>NYISOsched:8000</v>
      </c>
      <c t="s" s="21" r="J1460">
        <v>21</v>
      </c>
      <c t="str" s="21" r="K1460">
        <f>concat("Planned:",(M1460*1000))</f>
        <v>Planned:0</v>
      </c>
      <c t="str" s="5" r="L1460">
        <f>concat("Settled:",(O1460*1000))</f>
        <v>Settled:8000</v>
      </c>
      <c s="21" r="M1460">
        <v>0</v>
      </c>
      <c s="3" r="N1460"/>
      <c s="10" r="O1460">
        <v>8</v>
      </c>
      <c s="13" r="P1460">
        <v>-0.29</v>
      </c>
      <c s="13" r="Q1460">
        <v>-10.49</v>
      </c>
      <c s="13" r="R1460">
        <v>79.6</v>
      </c>
      <c s="13" r="S1460">
        <v>0.05</v>
      </c>
      <c s="11" r="T1460">
        <f>IF((O1460=0),(W1460*8),((R1460/O1460)*8))</f>
        <v>79.6</v>
      </c>
      <c s="11" r="U1460">
        <f>IF((T1460=0),0,(R1460/T1460))</f>
        <v>1</v>
      </c>
      <c s="4" r="V1460"/>
      <c s="13" r="W1460">
        <v>9.95</v>
      </c>
      <c s="24" r="X1460">
        <v>0.312</v>
      </c>
    </row>
    <row r="1461">
      <c s="16" r="A1461">
        <v>40785.7916666667</v>
      </c>
      <c s="19" r="B1461">
        <f>A1461+time(5,0,0)</f>
        <v>40786</v>
      </c>
      <c s="19" r="C1461">
        <f>date(year(B1461),month(B1461),day(B1461))</f>
        <v>40786</v>
      </c>
      <c s="17" r="D1461">
        <f>hour(B1461)</f>
        <v>0</v>
      </c>
      <c s="28" r="E1461">
        <f>(8-G1461)-M1461</f>
        <v>8</v>
      </c>
      <c s="10" r="F1461">
        <v>8</v>
      </c>
      <c s="21" r="G1461">
        <v>0</v>
      </c>
      <c t="str" s="21" r="H1461">
        <f>concat("AESbid:",(E1461*1000))</f>
        <v>AESbid:8000</v>
      </c>
      <c t="str" s="21" r="I1461">
        <f>concat("NYISOsched:",(F1461*1000))</f>
        <v>NYISOsched:8000</v>
      </c>
      <c t="s" s="21" r="J1461">
        <v>21</v>
      </c>
      <c t="str" s="21" r="K1461">
        <f>concat("Planned:",(M1461*1000))</f>
        <v>Planned:0</v>
      </c>
      <c t="str" s="5" r="L1461">
        <f>concat("Settled:",(O1461*1000))</f>
        <v>Settled:8000</v>
      </c>
      <c s="21" r="M1461">
        <v>0</v>
      </c>
      <c s="3" r="N1461"/>
      <c s="10" r="O1461">
        <v>8</v>
      </c>
      <c s="13" r="P1461">
        <v>0.401</v>
      </c>
      <c s="13" r="Q1461">
        <v>13.53</v>
      </c>
      <c s="13" r="R1461">
        <v>79.6</v>
      </c>
      <c s="13" r="S1461">
        <v>0.11</v>
      </c>
      <c s="11" r="T1461">
        <f>IF((O1461=0),(W1461*8),((R1461/O1461)*8))</f>
        <v>79.6</v>
      </c>
      <c s="11" r="U1461">
        <f>IF((T1461=0),0,(R1461/T1461))</f>
        <v>1</v>
      </c>
      <c s="4" r="V1461"/>
      <c s="13" r="W1461">
        <v>9.95</v>
      </c>
      <c s="24" r="X1461">
        <v>0.658</v>
      </c>
    </row>
    <row r="1462">
      <c s="16" r="A1462">
        <v>40785.8333333333</v>
      </c>
      <c s="6" r="B1462">
        <f>A1462+time(5,0,0)</f>
        <v>40786.0416666667</v>
      </c>
      <c s="19" r="C1462">
        <f>date(year(B1462),month(B1462),day(B1462))</f>
        <v>40786</v>
      </c>
      <c s="17" r="D1462">
        <f>hour(B1462)</f>
        <v>1</v>
      </c>
      <c s="28" r="E1462">
        <f>(8-G1462)-M1462</f>
        <v>8</v>
      </c>
      <c s="10" r="F1462">
        <v>8</v>
      </c>
      <c s="21" r="G1462">
        <v>0</v>
      </c>
      <c t="str" s="21" r="H1462">
        <f>concat("AESbid:",(E1462*1000))</f>
        <v>AESbid:8000</v>
      </c>
      <c t="str" s="21" r="I1462">
        <f>concat("NYISOsched:",(F1462*1000))</f>
        <v>NYISOsched:8000</v>
      </c>
      <c t="s" s="21" r="J1462">
        <v>21</v>
      </c>
      <c t="str" s="21" r="K1462">
        <f>concat("Planned:",(M1462*1000))</f>
        <v>Planned:0</v>
      </c>
      <c t="str" s="5" r="L1462">
        <f>concat("Settled:",(O1462*1000))</f>
        <v>Settled:8000</v>
      </c>
      <c s="21" r="M1462">
        <v>0</v>
      </c>
      <c s="3" r="N1462"/>
      <c s="10" r="O1462">
        <v>8</v>
      </c>
      <c s="13" r="P1462">
        <v>-0.741</v>
      </c>
      <c s="13" r="Q1462">
        <v>-25.58</v>
      </c>
      <c s="13" r="R1462">
        <v>78.3</v>
      </c>
      <c s="13" r="S1462">
        <v>0.06</v>
      </c>
      <c s="11" r="T1462">
        <f>IF((O1462=0),(W1462*8),((R1462/O1462)*8))</f>
        <v>78.3</v>
      </c>
      <c s="11" r="U1462">
        <f>IF((T1462=0),0,(R1462/T1462))</f>
        <v>1</v>
      </c>
      <c s="4" r="V1462"/>
      <c s="13" r="W1462">
        <v>9.95</v>
      </c>
      <c s="24" r="X1462">
        <v>0.334</v>
      </c>
    </row>
    <row r="1463">
      <c s="16" r="A1463">
        <v>40785.875</v>
      </c>
      <c s="6" r="B1463">
        <f>A1463+time(5,0,0)</f>
        <v>40786.0833333333</v>
      </c>
      <c s="19" r="C1463">
        <f>date(year(B1463),month(B1463),day(B1463))</f>
        <v>40786</v>
      </c>
      <c s="17" r="D1463">
        <f>hour(B1463)</f>
        <v>2</v>
      </c>
      <c s="28" r="E1463">
        <f>(8-G1463)-M1463</f>
        <v>8</v>
      </c>
      <c s="10" r="F1463">
        <v>8</v>
      </c>
      <c s="21" r="G1463">
        <v>0</v>
      </c>
      <c t="str" s="21" r="H1463">
        <f>concat("AESbid:",(E1463*1000))</f>
        <v>AESbid:8000</v>
      </c>
      <c t="str" s="21" r="I1463">
        <f>concat("NYISOsched:",(F1463*1000))</f>
        <v>NYISOsched:8000</v>
      </c>
      <c t="s" s="21" r="J1463">
        <v>21</v>
      </c>
      <c t="str" s="21" r="K1463">
        <f>concat("Planned:",(M1463*1000))</f>
        <v>Planned:0</v>
      </c>
      <c t="str" s="5" r="L1463">
        <f>concat("Settled:",(O1463*1000))</f>
        <v>Settled:8000</v>
      </c>
      <c s="21" r="M1463">
        <v>0</v>
      </c>
      <c s="3" r="N1463"/>
      <c s="10" r="O1463">
        <v>8</v>
      </c>
      <c s="13" r="P1463">
        <v>-0.367</v>
      </c>
      <c s="13" r="Q1463">
        <v>-12.7</v>
      </c>
      <c s="13" r="R1463">
        <v>64</v>
      </c>
      <c s="13" r="S1463">
        <v>0.08</v>
      </c>
      <c s="11" r="T1463">
        <f>IF((O1463=0),(W1463*8),((R1463/O1463)*8))</f>
        <v>64</v>
      </c>
      <c s="11" r="U1463">
        <f>IF((T1463=0),0,(R1463/T1463))</f>
        <v>1</v>
      </c>
      <c s="4" r="V1463"/>
      <c s="13" r="W1463">
        <v>8</v>
      </c>
      <c s="24" r="X1463">
        <v>0.437</v>
      </c>
    </row>
    <row r="1464">
      <c s="16" r="A1464">
        <v>40785.9166666667</v>
      </c>
      <c s="6" r="B1464">
        <f>A1464+time(5,0,0)</f>
        <v>40786.125</v>
      </c>
      <c s="19" r="C1464">
        <f>date(year(B1464),month(B1464),day(B1464))</f>
        <v>40786</v>
      </c>
      <c s="17" r="D1464">
        <f>hour(B1464)</f>
        <v>3</v>
      </c>
      <c s="28" r="E1464">
        <f>(8-G1464)-M1464</f>
        <v>8</v>
      </c>
      <c s="10" r="F1464">
        <v>8</v>
      </c>
      <c s="21" r="G1464">
        <v>0</v>
      </c>
      <c t="str" s="21" r="H1464">
        <f>concat("AESbid:",(E1464*1000))</f>
        <v>AESbid:8000</v>
      </c>
      <c t="str" s="21" r="I1464">
        <f>concat("NYISOsched:",(F1464*1000))</f>
        <v>NYISOsched:8000</v>
      </c>
      <c t="s" s="21" r="J1464">
        <v>21</v>
      </c>
      <c t="str" s="21" r="K1464">
        <f>concat("Planned:",(M1464*1000))</f>
        <v>Planned:0</v>
      </c>
      <c t="str" s="5" r="L1464">
        <f>concat("Settled:",(O1464*1000))</f>
        <v>Settled:8000</v>
      </c>
      <c s="21" r="M1464">
        <v>0</v>
      </c>
      <c s="3" r="N1464"/>
      <c s="10" r="O1464">
        <v>8</v>
      </c>
      <c s="13" r="P1464">
        <v>-0.303</v>
      </c>
      <c s="13" r="Q1464">
        <v>-10.39</v>
      </c>
      <c s="13" r="R1464">
        <v>74.01</v>
      </c>
      <c s="13" r="S1464">
        <v>0.14</v>
      </c>
      <c s="11" r="T1464">
        <f>IF((O1464=0),(W1464*8),((R1464/O1464)*8))</f>
        <v>74.01</v>
      </c>
      <c s="11" r="U1464">
        <f>IF((T1464=0),0,(R1464/T1464))</f>
        <v>1</v>
      </c>
      <c s="4" r="V1464"/>
      <c s="13" r="W1464">
        <v>8</v>
      </c>
      <c s="24" r="X1464">
        <v>0.787</v>
      </c>
    </row>
    <row r="1465">
      <c s="16" r="A1465">
        <v>40785.9583333333</v>
      </c>
      <c s="6" r="B1465">
        <f>A1465+time(5,0,0)</f>
        <v>40786.1666666667</v>
      </c>
      <c s="19" r="C1465">
        <f>date(year(B1465),month(B1465),day(B1465))</f>
        <v>40786</v>
      </c>
      <c s="17" r="D1465">
        <f>hour(B1465)</f>
        <v>4</v>
      </c>
      <c s="28" r="E1465">
        <f>(8-G1465)-M1465</f>
        <v>8</v>
      </c>
      <c s="10" r="F1465">
        <v>8</v>
      </c>
      <c s="21" r="G1465">
        <v>0</v>
      </c>
      <c t="str" s="21" r="H1465">
        <f>concat("AESbid:",(E1465*1000))</f>
        <v>AESbid:8000</v>
      </c>
      <c t="str" s="21" r="I1465">
        <f>concat("NYISOsched:",(F1465*1000))</f>
        <v>NYISOsched:8000</v>
      </c>
      <c t="s" s="21" r="J1465">
        <v>21</v>
      </c>
      <c t="str" s="21" r="K1465">
        <f>concat("Planned:",(M1465*1000))</f>
        <v>Planned:0</v>
      </c>
      <c t="str" s="5" r="L1465">
        <f>concat("Settled:",(O1465*1000))</f>
        <v>Settled:8000</v>
      </c>
      <c s="21" r="M1465">
        <v>0</v>
      </c>
      <c s="3" r="N1465"/>
      <c s="10" r="O1465">
        <v>8</v>
      </c>
      <c s="13" r="P1465">
        <v>-0.562</v>
      </c>
      <c s="13" r="Q1465">
        <v>-17.57</v>
      </c>
      <c s="13" r="R1465">
        <v>96.83</v>
      </c>
      <c s="13" r="S1465">
        <v>0.1</v>
      </c>
      <c s="11" r="T1465">
        <f>IF((O1465=0),(W1465*8),((R1465/O1465)*8))</f>
        <v>96.83</v>
      </c>
      <c s="11" r="U1465">
        <f>IF((T1465=0),0,(R1465/T1465))</f>
        <v>1</v>
      </c>
      <c s="4" r="V1465"/>
      <c s="13" r="W1465">
        <v>8</v>
      </c>
      <c s="24" r="X1465">
        <v>0.559</v>
      </c>
    </row>
    <row r="1466">
      <c s="16" r="A1466">
        <v>40786</v>
      </c>
      <c s="6" r="B1466">
        <f>A1466+time(5,0,0)</f>
        <v>40786.2083333333</v>
      </c>
      <c s="19" r="C1466">
        <f>date(year(B1466),month(B1466),day(B1466))</f>
        <v>40786</v>
      </c>
      <c s="17" r="D1466">
        <f>hour(B1466)</f>
        <v>5</v>
      </c>
      <c s="28" r="E1466">
        <f>(8-G1466)-M1466</f>
        <v>8</v>
      </c>
      <c s="10" r="F1466">
        <v>8</v>
      </c>
      <c s="21" r="G1466">
        <v>0</v>
      </c>
      <c t="str" s="21" r="H1466">
        <f>concat("AESbid:",(E1466*1000))</f>
        <v>AESbid:8000</v>
      </c>
      <c t="str" s="21" r="I1466">
        <f>concat("NYISOsched:",(F1466*1000))</f>
        <v>NYISOsched:8000</v>
      </c>
      <c t="s" s="21" r="J1466">
        <v>21</v>
      </c>
      <c t="str" s="21" r="K1466">
        <f>concat("Planned:",(M1466*1000))</f>
        <v>Planned:0</v>
      </c>
      <c t="str" s="5" r="L1466">
        <f>concat("Settled:",(O1466*1000))</f>
        <v>Settled:8000</v>
      </c>
      <c s="21" r="M1466">
        <v>0</v>
      </c>
      <c s="3" r="N1466"/>
      <c s="10" r="O1466">
        <v>8</v>
      </c>
      <c s="13" r="P1466">
        <v>-0.343</v>
      </c>
      <c s="13" r="Q1466">
        <v>-10.23</v>
      </c>
      <c s="13" r="R1466">
        <v>68.8</v>
      </c>
      <c s="13" r="S1466">
        <v>0.12</v>
      </c>
      <c s="11" r="T1466">
        <f>IF((O1466=0),(W1466*8),((R1466/O1466)*8))</f>
        <v>68.8</v>
      </c>
      <c s="11" r="U1466">
        <f>IF((T1466=0),0,(R1466/T1466))</f>
        <v>1</v>
      </c>
      <c s="4" r="V1466"/>
      <c s="13" r="W1466">
        <v>7.25</v>
      </c>
      <c s="24" r="X1466">
        <v>0.715</v>
      </c>
    </row>
    <row r="1467">
      <c s="16" r="A1467">
        <v>40786.0416666667</v>
      </c>
      <c s="6" r="B1467">
        <f>A1467+time(5,0,0)</f>
        <v>40786.25</v>
      </c>
      <c s="19" r="C1467">
        <f>date(year(B1467),month(B1467),day(B1467))</f>
        <v>40786</v>
      </c>
      <c s="17" r="D1467">
        <f>hour(B1467)</f>
        <v>6</v>
      </c>
      <c s="28" r="E1467">
        <f>(8-G1467)-M1467</f>
        <v>8</v>
      </c>
      <c s="10" r="F1467">
        <v>8</v>
      </c>
      <c s="21" r="G1467">
        <v>0</v>
      </c>
      <c t="str" s="21" r="H1467">
        <f>concat("AESbid:",(E1467*1000))</f>
        <v>AESbid:8000</v>
      </c>
      <c t="str" s="21" r="I1467">
        <f>concat("NYISOsched:",(F1467*1000))</f>
        <v>NYISOsched:8000</v>
      </c>
      <c t="s" s="21" r="J1467">
        <v>21</v>
      </c>
      <c t="str" s="21" r="K1467">
        <f>concat("Planned:",(M1467*1000))</f>
        <v>Planned:0</v>
      </c>
      <c t="str" s="5" r="L1467">
        <f>concat("Settled:",(O1467*1000))</f>
        <v>Settled:8000</v>
      </c>
      <c s="21" r="M1467">
        <v>0</v>
      </c>
      <c s="3" r="N1467"/>
      <c s="10" r="O1467">
        <v>8</v>
      </c>
      <c s="13" r="P1467">
        <v>0.129</v>
      </c>
      <c s="13" r="Q1467">
        <v>2.51</v>
      </c>
      <c s="13" r="R1467">
        <v>46</v>
      </c>
      <c s="13" r="S1467">
        <v>0.09</v>
      </c>
      <c s="11" r="T1467">
        <f>IF((O1467=0),(W1467*8),((R1467/O1467)*8))</f>
        <v>46</v>
      </c>
      <c s="11" r="U1467">
        <f>IF((T1467=0),0,(R1467/T1467))</f>
        <v>1</v>
      </c>
      <c s="4" r="V1467"/>
      <c s="13" r="W1467">
        <v>8.68</v>
      </c>
      <c s="24" r="X1467">
        <v>0.542</v>
      </c>
    </row>
    <row r="1468">
      <c s="16" r="A1468">
        <v>40786.0833333333</v>
      </c>
      <c s="6" r="B1468">
        <f>A1468+time(5,0,0)</f>
        <v>40786.2916666667</v>
      </c>
      <c s="19" r="C1468">
        <f>date(year(B1468),month(B1468),day(B1468))</f>
        <v>40786</v>
      </c>
      <c s="17" r="D1468">
        <f>hour(B1468)</f>
        <v>7</v>
      </c>
      <c s="28" r="E1468">
        <f>(8-G1468)-M1468</f>
        <v>8</v>
      </c>
      <c s="10" r="F1468">
        <v>8</v>
      </c>
      <c s="21" r="G1468">
        <v>0</v>
      </c>
      <c t="str" s="21" r="H1468">
        <f>concat("AESbid:",(E1468*1000))</f>
        <v>AESbid:8000</v>
      </c>
      <c t="str" s="21" r="I1468">
        <f>concat("NYISOsched:",(F1468*1000))</f>
        <v>NYISOsched:8000</v>
      </c>
      <c t="s" s="21" r="J1468">
        <v>21</v>
      </c>
      <c t="str" s="21" r="K1468">
        <f>concat("Planned:",(M1468*1000))</f>
        <v>Planned:0</v>
      </c>
      <c t="str" s="5" r="L1468">
        <f>concat("Settled:",(O1468*1000))</f>
        <v>Settled:8000</v>
      </c>
      <c s="21" r="M1468">
        <v>0</v>
      </c>
      <c s="3" r="N1468"/>
      <c s="10" r="O1468">
        <v>8</v>
      </c>
      <c s="13" r="P1468">
        <v>-0.477</v>
      </c>
      <c s="13" r="Q1468">
        <v>-15.8</v>
      </c>
      <c s="13" r="R1468">
        <v>46</v>
      </c>
      <c s="13" r="S1468">
        <v>0.08</v>
      </c>
      <c s="11" r="T1468">
        <f>IF((O1468=0),(W1468*8),((R1468/O1468)*8))</f>
        <v>46</v>
      </c>
      <c s="11" r="U1468">
        <f>IF((T1468=0),0,(R1468/T1468))</f>
        <v>1</v>
      </c>
      <c s="4" r="V1468"/>
      <c s="13" r="W1468">
        <v>8.83</v>
      </c>
      <c s="24" r="X1468">
        <v>0.473</v>
      </c>
    </row>
    <row r="1469">
      <c s="16" r="A1469">
        <v>40786.125</v>
      </c>
      <c s="6" r="B1469">
        <f>A1469+time(5,0,0)</f>
        <v>40786.3333333333</v>
      </c>
      <c s="19" r="C1469">
        <f>date(year(B1469),month(B1469),day(B1469))</f>
        <v>40786</v>
      </c>
      <c s="17" r="D1469">
        <f>hour(B1469)</f>
        <v>8</v>
      </c>
      <c s="28" r="E1469">
        <f>(8-G1469)-M1469</f>
        <v>8</v>
      </c>
      <c s="10" r="F1469">
        <v>8</v>
      </c>
      <c s="21" r="G1469">
        <v>0</v>
      </c>
      <c t="str" s="21" r="H1469">
        <f>concat("AESbid:",(E1469*1000))</f>
        <v>AESbid:8000</v>
      </c>
      <c t="str" s="21" r="I1469">
        <f>concat("NYISOsched:",(F1469*1000))</f>
        <v>NYISOsched:8000</v>
      </c>
      <c t="s" s="21" r="J1469">
        <v>21</v>
      </c>
      <c t="str" s="21" r="K1469">
        <f>concat("Planned:",(M1469*1000))</f>
        <v>Planned:0</v>
      </c>
      <c t="str" s="5" r="L1469">
        <f>concat("Settled:",(O1469*1000))</f>
        <v>Settled:8000</v>
      </c>
      <c s="21" r="M1469">
        <v>0</v>
      </c>
      <c s="3" r="N1469"/>
      <c s="10" r="O1469">
        <v>8</v>
      </c>
      <c s="13" r="P1469">
        <v>-0.158</v>
      </c>
      <c s="13" r="Q1469">
        <v>-5.15</v>
      </c>
      <c s="13" r="R1469">
        <v>46.77</v>
      </c>
      <c s="13" r="S1469">
        <v>0.09</v>
      </c>
      <c s="11" r="T1469">
        <f>IF((O1469=0),(W1469*8),((R1469/O1469)*8))</f>
        <v>46.77</v>
      </c>
      <c s="11" r="U1469">
        <f>IF((T1469=0),0,(R1469/T1469))</f>
        <v>1</v>
      </c>
      <c s="4" r="V1469"/>
      <c s="13" r="W1469">
        <v>10.79</v>
      </c>
      <c s="24" r="X1469">
        <v>0.49</v>
      </c>
    </row>
    <row r="1470">
      <c s="16" r="A1470">
        <v>40786.1666666667</v>
      </c>
      <c s="6" r="B1470">
        <f>A1470+time(5,0,0)</f>
        <v>40786.375</v>
      </c>
      <c s="19" r="C1470">
        <f>date(year(B1470),month(B1470),day(B1470))</f>
        <v>40786</v>
      </c>
      <c s="17" r="D1470">
        <f>hour(B1470)</f>
        <v>9</v>
      </c>
      <c s="28" r="E1470">
        <f>(8-G1470)-M1470</f>
        <v>8</v>
      </c>
      <c s="10" r="F1470">
        <v>8</v>
      </c>
      <c s="21" r="G1470">
        <v>0</v>
      </c>
      <c t="str" s="21" r="H1470">
        <f>concat("AESbid:",(E1470*1000))</f>
        <v>AESbid:8000</v>
      </c>
      <c t="str" s="21" r="I1470">
        <f>concat("NYISOsched:",(F1470*1000))</f>
        <v>NYISOsched:8000</v>
      </c>
      <c t="s" s="21" r="J1470">
        <v>21</v>
      </c>
      <c t="str" s="21" r="K1470">
        <f>concat("Planned:",(M1470*1000))</f>
        <v>Planned:0</v>
      </c>
      <c t="str" s="5" r="L1470">
        <f>concat("Settled:",(O1470*1000))</f>
        <v>Settled:8000</v>
      </c>
      <c s="21" r="M1470">
        <v>0</v>
      </c>
      <c s="3" r="N1470"/>
      <c s="10" r="O1470">
        <v>8</v>
      </c>
      <c s="13" r="P1470">
        <v>-0.465</v>
      </c>
      <c s="13" r="Q1470">
        <v>-15.99</v>
      </c>
      <c s="13" r="R1470">
        <v>51.65</v>
      </c>
      <c s="13" r="S1470">
        <v>0.06</v>
      </c>
      <c s="11" r="T1470">
        <f>IF((O1470=0),(W1470*8),((R1470/O1470)*8))</f>
        <v>51.65</v>
      </c>
      <c s="11" r="U1470">
        <f>IF((T1470=0),0,(R1470/T1470))</f>
        <v>1</v>
      </c>
      <c s="4" r="V1470"/>
      <c s="13" r="W1470">
        <v>16.87</v>
      </c>
      <c s="24" r="X1470">
        <v>0.329</v>
      </c>
    </row>
    <row r="1471">
      <c s="16" r="A1471">
        <v>40786.2083333333</v>
      </c>
      <c s="6" r="B1471">
        <f>A1471+time(5,0,0)</f>
        <v>40786.4166666667</v>
      </c>
      <c s="19" r="C1471">
        <f>date(year(B1471),month(B1471),day(B1471))</f>
        <v>40786</v>
      </c>
      <c s="17" r="D1471">
        <f>hour(B1471)</f>
        <v>10</v>
      </c>
      <c s="28" r="E1471">
        <f>(8-G1471)-M1471</f>
        <v>8</v>
      </c>
      <c s="10" r="F1471">
        <v>8</v>
      </c>
      <c s="21" r="G1471">
        <v>0</v>
      </c>
      <c t="str" s="21" r="H1471">
        <f>concat("AESbid:",(E1471*1000))</f>
        <v>AESbid:8000</v>
      </c>
      <c t="str" s="21" r="I1471">
        <f>concat("NYISOsched:",(F1471*1000))</f>
        <v>NYISOsched:8000</v>
      </c>
      <c t="s" s="21" r="J1471">
        <v>21</v>
      </c>
      <c t="str" s="21" r="K1471">
        <f>concat("Planned:",(M1471*1000))</f>
        <v>Planned:0</v>
      </c>
      <c t="str" s="5" r="L1471">
        <f>concat("Settled:",(O1471*1000))</f>
        <v>Settled:8000</v>
      </c>
      <c s="21" r="M1471">
        <v>0</v>
      </c>
      <c s="3" r="N1471"/>
      <c s="10" r="O1471">
        <v>8</v>
      </c>
      <c s="13" r="P1471">
        <v>-0.185</v>
      </c>
      <c s="13" r="Q1471">
        <v>-5.92</v>
      </c>
      <c s="13" r="R1471">
        <v>75.98</v>
      </c>
      <c s="13" r="S1471">
        <v>0.07</v>
      </c>
      <c s="11" r="T1471">
        <f>IF((O1471=0),(W1471*8),((R1471/O1471)*8))</f>
        <v>75.98</v>
      </c>
      <c s="11" r="U1471">
        <f>IF((T1471=0),0,(R1471/T1471))</f>
        <v>1</v>
      </c>
      <c s="4" r="V1471"/>
      <c s="13" r="W1471">
        <v>15.94</v>
      </c>
      <c s="24" r="X1471">
        <v>0.422</v>
      </c>
    </row>
    <row r="1472">
      <c s="16" r="A1472">
        <v>40786.25</v>
      </c>
      <c s="6" r="B1472">
        <f>A1472+time(5,0,0)</f>
        <v>40786.4583333333</v>
      </c>
      <c s="19" r="C1472">
        <f>date(year(B1472),month(B1472),day(B1472))</f>
        <v>40786</v>
      </c>
      <c s="17" r="D1472">
        <f>hour(B1472)</f>
        <v>11</v>
      </c>
      <c s="28" r="E1472">
        <f>(8-G1472)-M1472</f>
        <v>8</v>
      </c>
      <c s="10" r="F1472">
        <v>8</v>
      </c>
      <c s="21" r="G1472">
        <v>0</v>
      </c>
      <c t="str" s="21" r="H1472">
        <f>concat("AESbid:",(E1472*1000))</f>
        <v>AESbid:8000</v>
      </c>
      <c t="str" s="21" r="I1472">
        <f>concat("NYISOsched:",(F1472*1000))</f>
        <v>NYISOsched:8000</v>
      </c>
      <c t="s" s="21" r="J1472">
        <v>21</v>
      </c>
      <c t="str" s="21" r="K1472">
        <f>concat("Planned:",(M1472*1000))</f>
        <v>Planned:0</v>
      </c>
      <c t="str" s="5" r="L1472">
        <f>concat("Settled:",(O1472*1000))</f>
        <v>Settled:8000</v>
      </c>
      <c s="21" r="M1472">
        <v>0</v>
      </c>
      <c s="3" r="N1472"/>
      <c s="10" r="O1472">
        <v>8</v>
      </c>
      <c s="13" r="P1472">
        <v>-0.259</v>
      </c>
      <c s="13" r="Q1472">
        <v>-8.41</v>
      </c>
      <c s="13" r="R1472">
        <v>77.12</v>
      </c>
      <c s="13" r="S1472">
        <v>0.13</v>
      </c>
      <c s="11" r="T1472">
        <f>IF((O1472=0),(W1472*8),((R1472/O1472)*8))</f>
        <v>77.12</v>
      </c>
      <c s="11" r="U1472">
        <f>IF((T1472=0),0,(R1472/T1472))</f>
        <v>1</v>
      </c>
      <c s="4" r="V1472"/>
      <c s="13" r="W1472">
        <v>11.5</v>
      </c>
      <c s="24" r="X1472">
        <v>0.768</v>
      </c>
    </row>
    <row r="1473">
      <c s="16" r="A1473">
        <v>40786.2916666667</v>
      </c>
      <c s="6" r="B1473">
        <f>A1473+time(5,0,0)</f>
        <v>40786.5</v>
      </c>
      <c s="19" r="C1473">
        <f>date(year(B1473),month(B1473),day(B1473))</f>
        <v>40786</v>
      </c>
      <c s="17" r="D1473">
        <f>hour(B1473)</f>
        <v>12</v>
      </c>
      <c s="28" r="E1473">
        <f>(8-G1473)-M1473</f>
        <v>8</v>
      </c>
      <c s="10" r="F1473">
        <v>8</v>
      </c>
      <c s="21" r="G1473">
        <v>0</v>
      </c>
      <c t="str" s="21" r="H1473">
        <f>concat("AESbid:",(E1473*1000))</f>
        <v>AESbid:8000</v>
      </c>
      <c t="str" s="21" r="I1473">
        <f>concat("NYISOsched:",(F1473*1000))</f>
        <v>NYISOsched:8000</v>
      </c>
      <c t="s" s="21" r="J1473">
        <v>21</v>
      </c>
      <c t="str" s="21" r="K1473">
        <f>concat("Planned:",(M1473*1000))</f>
        <v>Planned:0</v>
      </c>
      <c t="str" s="5" r="L1473">
        <f>concat("Settled:",(O1473*1000))</f>
        <v>Settled:8000</v>
      </c>
      <c s="21" r="M1473">
        <v>0</v>
      </c>
      <c s="3" r="N1473"/>
      <c s="10" r="O1473">
        <v>8</v>
      </c>
      <c s="13" r="P1473">
        <v>-0.46</v>
      </c>
      <c s="13" r="Q1473">
        <v>-15.69</v>
      </c>
      <c s="13" r="R1473">
        <v>67.9</v>
      </c>
      <c s="13" r="S1473">
        <v>0.11</v>
      </c>
      <c s="11" r="T1473">
        <f>IF((O1473=0),(W1473*8),((R1473/O1473)*8))</f>
        <v>67.9</v>
      </c>
      <c s="11" r="U1473">
        <f>IF((T1473=0),0,(R1473/T1473))</f>
        <v>1</v>
      </c>
      <c s="4" r="V1473"/>
      <c s="13" r="W1473">
        <v>11</v>
      </c>
      <c s="24" r="X1473">
        <v>0.622</v>
      </c>
    </row>
    <row r="1474">
      <c s="16" r="A1474">
        <v>40786.3333333333</v>
      </c>
      <c s="6" r="B1474">
        <f>A1474+time(5,0,0)</f>
        <v>40786.5416666667</v>
      </c>
      <c s="19" r="C1474">
        <f>date(year(B1474),month(B1474),day(B1474))</f>
        <v>40786</v>
      </c>
      <c s="17" r="D1474">
        <f>hour(B1474)</f>
        <v>13</v>
      </c>
      <c s="28" r="E1474">
        <f>(8-G1474)-M1474</f>
        <v>8</v>
      </c>
      <c s="10" r="F1474">
        <v>8</v>
      </c>
      <c s="21" r="G1474">
        <v>0</v>
      </c>
      <c t="str" s="21" r="H1474">
        <f>concat("AESbid:",(E1474*1000))</f>
        <v>AESbid:8000</v>
      </c>
      <c t="str" s="21" r="I1474">
        <f>concat("NYISOsched:",(F1474*1000))</f>
        <v>NYISOsched:8000</v>
      </c>
      <c t="s" s="21" r="J1474">
        <v>21</v>
      </c>
      <c t="str" s="21" r="K1474">
        <f>concat("Planned:",(M1474*1000))</f>
        <v>Planned:0</v>
      </c>
      <c t="str" s="5" r="L1474">
        <f>concat("Settled:",(O1474*1000))</f>
        <v>Settled:7991.7</v>
      </c>
      <c s="21" r="M1474">
        <v>0</v>
      </c>
      <c s="3" r="N1474"/>
      <c s="10" r="O1474">
        <v>7.9917</v>
      </c>
      <c s="13" r="P1474">
        <v>-0.284</v>
      </c>
      <c s="13" r="Q1474">
        <v>-9.62</v>
      </c>
      <c s="13" r="R1474">
        <v>76.49</v>
      </c>
      <c s="13" r="S1474">
        <v>0.08</v>
      </c>
      <c s="11" r="T1474">
        <f>IF((O1474=0),(W1474*8),((R1474/O1474)*8))</f>
        <v>76.5694407948246</v>
      </c>
      <c s="11" r="U1474">
        <f>IF((T1474=0),0,(R1474/T1474))</f>
        <v>0.9989625</v>
      </c>
      <c s="4" r="V1474"/>
      <c s="13" r="W1474">
        <v>6</v>
      </c>
      <c s="24" r="X1474">
        <v>0.47</v>
      </c>
    </row>
    <row r="1475">
      <c s="16" r="A1475">
        <v>40786.375</v>
      </c>
      <c s="6" r="B1475">
        <f>A1475+time(5,0,0)</f>
        <v>40786.5833333333</v>
      </c>
      <c s="19" r="C1475">
        <f>date(year(B1475),month(B1475),day(B1475))</f>
        <v>40786</v>
      </c>
      <c s="17" r="D1475">
        <f>hour(B1475)</f>
        <v>14</v>
      </c>
      <c s="28" r="E1475">
        <f>(8-G1475)-M1475</f>
        <v>8</v>
      </c>
      <c s="10" r="F1475">
        <v>8</v>
      </c>
      <c s="21" r="G1475">
        <v>0</v>
      </c>
      <c t="str" s="21" r="H1475">
        <f>concat("AESbid:",(E1475*1000))</f>
        <v>AESbid:8000</v>
      </c>
      <c t="str" s="21" r="I1475">
        <f>concat("NYISOsched:",(F1475*1000))</f>
        <v>NYISOsched:8000</v>
      </c>
      <c t="s" s="21" r="J1475">
        <v>21</v>
      </c>
      <c t="str" s="21" r="K1475">
        <f>concat("Planned:",(M1475*1000))</f>
        <v>Planned:0</v>
      </c>
      <c t="str" s="5" r="L1475">
        <f>concat("Settled:",(O1475*1000))</f>
        <v>Settled:8000</v>
      </c>
      <c s="21" r="M1475">
        <v>0</v>
      </c>
      <c s="3" r="N1475"/>
      <c s="10" r="O1475">
        <v>8</v>
      </c>
      <c s="13" r="P1475">
        <v>-0.209</v>
      </c>
      <c s="13" r="Q1475">
        <v>-6.63</v>
      </c>
      <c s="13" r="R1475">
        <v>90.78</v>
      </c>
      <c s="13" r="S1475">
        <v>0.08</v>
      </c>
      <c s="11" r="T1475">
        <f>IF((O1475=0),(W1475*8),((R1475/O1475)*8))</f>
        <v>90.78</v>
      </c>
      <c s="11" r="U1475">
        <f>IF((T1475=0),0,(R1475/T1475))</f>
        <v>1</v>
      </c>
      <c s="4" r="V1475"/>
      <c s="13" r="W1475">
        <v>6</v>
      </c>
      <c s="24" r="X1475">
        <v>0.48</v>
      </c>
    </row>
    <row r="1476">
      <c s="16" r="A1476">
        <v>40786.4166666667</v>
      </c>
      <c s="6" r="B1476">
        <f>A1476+time(5,0,0)</f>
        <v>40786.625</v>
      </c>
      <c s="19" r="C1476">
        <f>date(year(B1476),month(B1476),day(B1476))</f>
        <v>40786</v>
      </c>
      <c s="17" r="D1476">
        <f>hour(B1476)</f>
        <v>15</v>
      </c>
      <c s="28" r="E1476">
        <f>(8-G1476)-M1476</f>
        <v>8</v>
      </c>
      <c s="10" r="F1476">
        <v>8</v>
      </c>
      <c s="21" r="G1476">
        <v>0</v>
      </c>
      <c t="str" s="21" r="H1476">
        <f>concat("AESbid:",(E1476*1000))</f>
        <v>AESbid:8000</v>
      </c>
      <c t="str" s="21" r="I1476">
        <f>concat("NYISOsched:",(F1476*1000))</f>
        <v>NYISOsched:8000</v>
      </c>
      <c t="s" s="21" r="J1476">
        <v>21</v>
      </c>
      <c t="str" s="21" r="K1476">
        <f>concat("Planned:",(M1476*1000))</f>
        <v>Planned:0</v>
      </c>
      <c t="str" s="5" r="L1476">
        <f>concat("Settled:",(O1476*1000))</f>
        <v>Settled:8000</v>
      </c>
      <c s="21" r="M1476">
        <v>0</v>
      </c>
      <c s="3" r="N1476"/>
      <c s="10" r="O1476">
        <v>8</v>
      </c>
      <c s="13" r="P1476">
        <v>-0.007</v>
      </c>
      <c s="13" r="Q1476">
        <v>-0.27</v>
      </c>
      <c s="13" r="R1476">
        <v>79.6</v>
      </c>
      <c s="13" r="S1476">
        <v>0.09</v>
      </c>
      <c s="11" r="T1476">
        <f>IF((O1476=0),(W1476*8),((R1476/O1476)*8))</f>
        <v>79.6</v>
      </c>
      <c s="11" r="U1476">
        <f>IF((T1476=0),0,(R1476/T1476))</f>
        <v>1</v>
      </c>
      <c s="4" r="V1476"/>
      <c s="13" r="W1476">
        <v>9.95</v>
      </c>
      <c s="24" r="X1476">
        <v>0.54</v>
      </c>
    </row>
    <row r="1477">
      <c s="16" r="A1477">
        <v>40786.4583333333</v>
      </c>
      <c s="6" r="B1477">
        <f>A1477+time(5,0,0)</f>
        <v>40786.6666666667</v>
      </c>
      <c s="19" r="C1477">
        <f>date(year(B1477),month(B1477),day(B1477))</f>
        <v>40786</v>
      </c>
      <c s="17" r="D1477">
        <f>hour(B1477)</f>
        <v>16</v>
      </c>
      <c s="28" r="E1477">
        <f>(8-G1477)-M1477</f>
        <v>8</v>
      </c>
      <c s="10" r="F1477">
        <v>8</v>
      </c>
      <c s="21" r="G1477">
        <v>0</v>
      </c>
      <c t="str" s="21" r="H1477">
        <f>concat("AESbid:",(E1477*1000))</f>
        <v>AESbid:8000</v>
      </c>
      <c t="str" s="21" r="I1477">
        <f>concat("NYISOsched:",(F1477*1000))</f>
        <v>NYISOsched:8000</v>
      </c>
      <c t="s" s="21" r="J1477">
        <v>21</v>
      </c>
      <c t="str" s="21" r="K1477">
        <f>concat("Planned:",(M1477*1000))</f>
        <v>Planned:0</v>
      </c>
      <c t="str" s="5" r="L1477">
        <f>concat("Settled:",(O1477*1000))</f>
        <v>Settled:8000</v>
      </c>
      <c s="21" r="M1477">
        <v>0</v>
      </c>
      <c s="3" r="N1477"/>
      <c s="10" r="O1477">
        <v>8</v>
      </c>
      <c s="13" r="P1477">
        <v>-0.336</v>
      </c>
      <c s="13" r="Q1477">
        <v>-14.42</v>
      </c>
      <c s="13" r="R1477">
        <v>79.6</v>
      </c>
      <c s="13" r="S1477">
        <v>0.06</v>
      </c>
      <c s="11" r="T1477">
        <f>IF((O1477=0),(W1477*8),((R1477/O1477)*8))</f>
        <v>79.6</v>
      </c>
      <c s="11" r="U1477">
        <f>IF((T1477=0),0,(R1477/T1477))</f>
        <v>1</v>
      </c>
      <c s="4" r="V1477"/>
      <c s="13" r="W1477">
        <v>9.95</v>
      </c>
      <c s="24" r="X1477">
        <v>0.322</v>
      </c>
    </row>
    <row r="1478">
      <c s="16" r="A1478">
        <v>40786.5</v>
      </c>
      <c s="6" r="B1478">
        <f>A1478+time(5,0,0)</f>
        <v>40786.7083333333</v>
      </c>
      <c s="19" r="C1478">
        <f>date(year(B1478),month(B1478),day(B1478))</f>
        <v>40786</v>
      </c>
      <c s="17" r="D1478">
        <f>hour(B1478)</f>
        <v>17</v>
      </c>
      <c s="28" r="E1478">
        <f>(8-G1478)-M1478</f>
        <v>8</v>
      </c>
      <c s="10" r="F1478">
        <v>8</v>
      </c>
      <c s="21" r="G1478">
        <v>0</v>
      </c>
      <c t="str" s="21" r="H1478">
        <f>concat("AESbid:",(E1478*1000))</f>
        <v>AESbid:8000</v>
      </c>
      <c t="str" s="21" r="I1478">
        <f>concat("NYISOsched:",(F1478*1000))</f>
        <v>NYISOsched:8000</v>
      </c>
      <c t="s" s="21" r="J1478">
        <v>21</v>
      </c>
      <c t="str" s="21" r="K1478">
        <f>concat("Planned:",(M1478*1000))</f>
        <v>Planned:0</v>
      </c>
      <c t="str" s="5" r="L1478">
        <f>concat("Settled:",(O1478*1000))</f>
        <v>Settled:8000</v>
      </c>
      <c s="21" r="M1478">
        <v>0</v>
      </c>
      <c s="3" r="N1478"/>
      <c s="10" r="O1478">
        <v>8</v>
      </c>
      <c s="13" r="P1478">
        <v>-0.895</v>
      </c>
      <c s="13" r="Q1478">
        <v>-36.78</v>
      </c>
      <c s="13" r="R1478">
        <v>79.6</v>
      </c>
      <c s="13" r="S1478">
        <v>0.07</v>
      </c>
      <c s="11" r="T1478">
        <f>IF((O1478=0),(W1478*8),((R1478/O1478)*8))</f>
        <v>79.6</v>
      </c>
      <c s="11" r="U1478">
        <f>IF((T1478=0),0,(R1478/T1478))</f>
        <v>1</v>
      </c>
      <c s="4" r="V1478"/>
      <c s="13" r="W1478">
        <v>9.95</v>
      </c>
      <c s="24" r="X1478">
        <v>0.408</v>
      </c>
    </row>
    <row r="1479">
      <c s="16" r="A1479">
        <v>40786.5416666667</v>
      </c>
      <c s="6" r="B1479">
        <f>A1479+time(5,0,0)</f>
        <v>40786.75</v>
      </c>
      <c s="19" r="C1479">
        <f>date(year(B1479),month(B1479),day(B1479))</f>
        <v>40786</v>
      </c>
      <c s="17" r="D1479">
        <f>hour(B1479)</f>
        <v>18</v>
      </c>
      <c s="28" r="E1479">
        <f>(8-G1479)-M1479</f>
        <v>8</v>
      </c>
      <c s="10" r="F1479">
        <v>8</v>
      </c>
      <c s="21" r="G1479">
        <v>0</v>
      </c>
      <c t="str" s="21" r="H1479">
        <f>concat("AESbid:",(E1479*1000))</f>
        <v>AESbid:8000</v>
      </c>
      <c t="str" s="21" r="I1479">
        <f>concat("NYISOsched:",(F1479*1000))</f>
        <v>NYISOsched:8000</v>
      </c>
      <c t="s" s="21" r="J1479">
        <v>21</v>
      </c>
      <c t="str" s="21" r="K1479">
        <f>concat("Planned:",(M1479*1000))</f>
        <v>Planned:0</v>
      </c>
      <c t="str" s="5" r="L1479">
        <f>concat("Settled:",(O1479*1000))</f>
        <v>Settled:8000</v>
      </c>
      <c s="21" r="M1479">
        <v>0</v>
      </c>
      <c s="3" r="N1479"/>
      <c s="10" r="O1479">
        <v>8</v>
      </c>
      <c s="13" r="P1479">
        <v>0.005</v>
      </c>
      <c s="13" r="Q1479">
        <v>0.2</v>
      </c>
      <c s="13" r="R1479">
        <v>79.6</v>
      </c>
      <c s="13" r="S1479">
        <v>0.15</v>
      </c>
      <c s="11" r="T1479">
        <f>IF((O1479=0),(W1479*8),((R1479/O1479)*8))</f>
        <v>79.6</v>
      </c>
      <c s="11" r="U1479">
        <f>IF((T1479=0),0,(R1479/T1479))</f>
        <v>1</v>
      </c>
      <c s="4" r="V1479"/>
      <c s="13" r="W1479">
        <v>10.77</v>
      </c>
      <c s="24" r="X1479">
        <v>0.883</v>
      </c>
    </row>
    <row r="1480">
      <c s="16" r="A1480">
        <v>40786.5833333333</v>
      </c>
      <c s="6" r="B1480">
        <f>A1480+time(5,0,0)</f>
        <v>40786.7916666667</v>
      </c>
      <c s="19" r="C1480">
        <f>date(year(B1480),month(B1480),day(B1480))</f>
        <v>40786</v>
      </c>
      <c s="17" r="D1480">
        <f>hour(B1480)</f>
        <v>19</v>
      </c>
      <c s="28" r="E1480">
        <f>(8-G1480)-M1480</f>
        <v>8</v>
      </c>
      <c s="10" r="F1480">
        <v>8</v>
      </c>
      <c s="21" r="G1480">
        <v>0</v>
      </c>
      <c t="str" s="21" r="H1480">
        <f>concat("AESbid:",(E1480*1000))</f>
        <v>AESbid:8000</v>
      </c>
      <c t="str" s="21" r="I1480">
        <f>concat("NYISOsched:",(F1480*1000))</f>
        <v>NYISOsched:8000</v>
      </c>
      <c t="s" s="21" r="J1480">
        <v>21</v>
      </c>
      <c t="str" s="21" r="K1480">
        <f>concat("Planned:",(M1480*1000))</f>
        <v>Planned:0</v>
      </c>
      <c t="str" s="5" r="L1480">
        <f>concat("Settled:",(O1480*1000))</f>
        <v>Settled:8000</v>
      </c>
      <c s="21" r="M1480">
        <v>0</v>
      </c>
      <c s="3" r="N1480"/>
      <c s="10" r="O1480">
        <v>8</v>
      </c>
      <c s="13" r="P1480">
        <v>-0.281</v>
      </c>
      <c s="13" r="Q1480">
        <v>-11.4</v>
      </c>
      <c s="13" r="R1480">
        <v>79.6</v>
      </c>
      <c s="13" r="S1480">
        <v>0.1</v>
      </c>
      <c s="11" r="T1480">
        <f>IF((O1480=0),(W1480*8),((R1480/O1480)*8))</f>
        <v>79.6</v>
      </c>
      <c s="11" r="U1480">
        <f>IF((T1480=0),0,(R1480/T1480))</f>
        <v>1</v>
      </c>
      <c s="4" r="V1480"/>
      <c s="13" r="W1480">
        <v>11.19</v>
      </c>
      <c s="24" r="X1480">
        <v>0.59</v>
      </c>
    </row>
    <row r="1481">
      <c s="16" r="A1481">
        <v>40786.625</v>
      </c>
      <c s="6" r="B1481">
        <f>A1481+time(5,0,0)</f>
        <v>40786.8333333333</v>
      </c>
      <c s="19" r="C1481">
        <f>date(year(B1481),month(B1481),day(B1481))</f>
        <v>40786</v>
      </c>
      <c s="17" r="D1481">
        <f>hour(B1481)</f>
        <v>20</v>
      </c>
      <c s="28" r="E1481">
        <f>(8-G1481)-M1481</f>
        <v>8</v>
      </c>
      <c s="10" r="F1481">
        <v>8</v>
      </c>
      <c s="21" r="G1481">
        <v>0</v>
      </c>
      <c t="str" s="21" r="H1481">
        <f>concat("AESbid:",(E1481*1000))</f>
        <v>AESbid:8000</v>
      </c>
      <c t="str" s="21" r="I1481">
        <f>concat("NYISOsched:",(F1481*1000))</f>
        <v>NYISOsched:8000</v>
      </c>
      <c t="s" s="21" r="J1481">
        <v>21</v>
      </c>
      <c t="str" s="21" r="K1481">
        <f>concat("Planned:",(M1481*1000))</f>
        <v>Planned:0</v>
      </c>
      <c t="str" s="5" r="L1481">
        <f>concat("Settled:",(O1481*1000))</f>
        <v>Settled:8000</v>
      </c>
      <c s="21" r="M1481">
        <v>0</v>
      </c>
      <c s="3" r="N1481"/>
      <c s="10" r="O1481">
        <v>8</v>
      </c>
      <c s="13" r="P1481">
        <v>-0.274</v>
      </c>
      <c s="13" r="Q1481">
        <v>-12.42</v>
      </c>
      <c s="13" r="R1481">
        <v>100.77</v>
      </c>
      <c s="13" r="S1481">
        <v>0.05</v>
      </c>
      <c s="11" r="T1481">
        <f>IF((O1481=0),(W1481*8),((R1481/O1481)*8))</f>
        <v>100.77</v>
      </c>
      <c s="11" r="U1481">
        <f>IF((T1481=0),0,(R1481/T1481))</f>
        <v>1</v>
      </c>
      <c s="4" r="V1481"/>
      <c s="13" r="W1481">
        <v>11.2</v>
      </c>
      <c s="24" r="X1481">
        <v>0.307</v>
      </c>
    </row>
    <row r="1482">
      <c s="16" r="A1482">
        <v>40786.6666666667</v>
      </c>
      <c s="6" r="B1482">
        <f>A1482+time(5,0,0)</f>
        <v>40786.875</v>
      </c>
      <c s="19" r="C1482">
        <f>date(year(B1482),month(B1482),day(B1482))</f>
        <v>40786</v>
      </c>
      <c s="17" r="D1482">
        <f>hour(B1482)</f>
        <v>21</v>
      </c>
      <c s="28" r="E1482">
        <f>(8-G1482)-M1482</f>
        <v>8</v>
      </c>
      <c s="10" r="F1482">
        <v>8</v>
      </c>
      <c s="21" r="G1482">
        <v>0</v>
      </c>
      <c t="str" s="21" r="H1482">
        <f>concat("AESbid:",(E1482*1000))</f>
        <v>AESbid:8000</v>
      </c>
      <c t="str" s="21" r="I1482">
        <f>concat("NYISOsched:",(F1482*1000))</f>
        <v>NYISOsched:8000</v>
      </c>
      <c t="s" s="21" r="J1482">
        <v>21</v>
      </c>
      <c t="str" s="21" r="K1482">
        <f>concat("Planned:",(M1482*1000))</f>
        <v>Planned:0</v>
      </c>
      <c t="str" s="5" r="L1482">
        <f>concat("Settled:",(O1482*1000))</f>
        <v>Settled:8000</v>
      </c>
      <c s="21" r="M1482">
        <v>0</v>
      </c>
      <c s="3" r="N1482"/>
      <c s="10" r="O1482">
        <v>8</v>
      </c>
      <c s="13" r="P1482">
        <v>-0.413</v>
      </c>
      <c s="13" r="Q1482">
        <v>-45.04</v>
      </c>
      <c s="13" r="R1482">
        <v>550.33</v>
      </c>
      <c s="13" r="S1482">
        <v>0.08</v>
      </c>
      <c s="11" r="T1482">
        <f>IF((O1482=0),(W1482*8),((R1482/O1482)*8))</f>
        <v>550.33</v>
      </c>
      <c s="11" r="U1482">
        <f>IF((T1482=0),0,(R1482/T1482))</f>
        <v>1</v>
      </c>
      <c s="4" r="V1482"/>
      <c s="13" r="W1482">
        <v>13.74</v>
      </c>
      <c s="24" r="X1482">
        <v>0.463</v>
      </c>
    </row>
    <row r="1483">
      <c s="16" r="A1483">
        <v>40786.7083333333</v>
      </c>
      <c s="6" r="B1483">
        <f>A1483+time(5,0,0)</f>
        <v>40786.9166666667</v>
      </c>
      <c s="19" r="C1483">
        <f>date(year(B1483),month(B1483),day(B1483))</f>
        <v>40786</v>
      </c>
      <c s="17" r="D1483">
        <f>hour(B1483)</f>
        <v>22</v>
      </c>
      <c s="28" r="E1483">
        <f>(8-G1483)-M1483</f>
        <v>8</v>
      </c>
      <c s="10" r="F1483">
        <v>8</v>
      </c>
      <c s="21" r="G1483">
        <v>0</v>
      </c>
      <c t="str" s="21" r="H1483">
        <f>concat("AESbid:",(E1483*1000))</f>
        <v>AESbid:8000</v>
      </c>
      <c t="str" s="21" r="I1483">
        <f>concat("NYISOsched:",(F1483*1000))</f>
        <v>NYISOsched:8000</v>
      </c>
      <c t="s" s="21" r="J1483">
        <v>21</v>
      </c>
      <c t="str" s="21" r="K1483">
        <f>concat("Planned:",(M1483*1000))</f>
        <v>Planned:0</v>
      </c>
      <c t="str" s="5" r="L1483">
        <f>concat("Settled:",(O1483*1000))</f>
        <v>Settled:8000</v>
      </c>
      <c s="21" r="M1483">
        <v>0</v>
      </c>
      <c s="3" r="N1483"/>
      <c s="10" r="O1483">
        <v>8</v>
      </c>
      <c s="13" r="P1483">
        <v>-0.144</v>
      </c>
      <c s="13" r="Q1483">
        <v>-5.93</v>
      </c>
      <c s="13" r="R1483">
        <v>79.6</v>
      </c>
      <c s="13" r="S1483">
        <v>0.05</v>
      </c>
      <c s="11" r="T1483">
        <f>IF((O1483=0),(W1483*8),((R1483/O1483)*8))</f>
        <v>79.6</v>
      </c>
      <c s="11" r="U1483">
        <f>IF((T1483=0),0,(R1483/T1483))</f>
        <v>1</v>
      </c>
      <c s="4" r="V1483"/>
      <c s="13" r="W1483">
        <v>10.94</v>
      </c>
      <c s="24" r="X1483">
        <v>0.312</v>
      </c>
    </row>
    <row r="1484">
      <c s="16" r="A1484">
        <v>40786.75</v>
      </c>
      <c s="6" r="B1484">
        <f>A1484+time(5,0,0)</f>
        <v>40786.9583333333</v>
      </c>
      <c s="19" r="C1484">
        <f>date(year(B1484),month(B1484),day(B1484))</f>
        <v>40786</v>
      </c>
      <c s="17" r="D1484">
        <f>hour(B1484)</f>
        <v>23</v>
      </c>
      <c s="28" r="E1484">
        <f>(8-G1484)-M1484</f>
        <v>8</v>
      </c>
      <c s="10" r="F1484">
        <v>8</v>
      </c>
      <c s="21" r="G1484">
        <v>0</v>
      </c>
      <c t="str" s="21" r="H1484">
        <f>concat("AESbid:",(E1484*1000))</f>
        <v>AESbid:8000</v>
      </c>
      <c t="str" s="21" r="I1484">
        <f>concat("NYISOsched:",(F1484*1000))</f>
        <v>NYISOsched:8000</v>
      </c>
      <c t="s" s="21" r="J1484">
        <v>21</v>
      </c>
      <c t="str" s="21" r="K1484">
        <f>concat("Planned:",(M1484*1000))</f>
        <v>Planned:0</v>
      </c>
      <c t="str" s="5" r="L1484">
        <f>concat("Settled:",(O1484*1000))</f>
        <v>Settled:8000</v>
      </c>
      <c s="21" r="M1484">
        <v>0</v>
      </c>
      <c s="3" r="N1484"/>
      <c s="10" r="O1484">
        <v>8</v>
      </c>
      <c s="13" r="P1484">
        <v>-0.6</v>
      </c>
      <c s="13" r="Q1484">
        <v>-23.15</v>
      </c>
      <c s="13" r="R1484">
        <v>79.6</v>
      </c>
      <c s="13" r="S1484">
        <v>0.07</v>
      </c>
      <c s="11" r="T1484">
        <f>IF((O1484=0),(W1484*8),((R1484/O1484)*8))</f>
        <v>79.6</v>
      </c>
      <c s="11" r="U1484">
        <f>IF((T1484=0),0,(R1484/T1484))</f>
        <v>1</v>
      </c>
      <c s="4" r="V1484"/>
      <c s="13" r="W1484">
        <v>9.95</v>
      </c>
      <c s="24" r="X1484">
        <v>0.384</v>
      </c>
    </row>
    <row r="1485">
      <c s="16" r="A1485">
        <v>40786.7916666667</v>
      </c>
      <c s="19" r="B1485">
        <f>A1485+time(5,0,0)</f>
        <v>40787</v>
      </c>
      <c s="19" r="C1485">
        <f>date(year(B1485),month(B1485),day(B1485))</f>
        <v>40787</v>
      </c>
      <c s="17" r="D1485">
        <f>hour(B1485)</f>
        <v>0</v>
      </c>
      <c s="28" r="E1485">
        <f>(8-G1485)-M1485</f>
        <v>8</v>
      </c>
      <c s="10" r="F1485">
        <v>8</v>
      </c>
      <c s="21" r="G1485">
        <v>0</v>
      </c>
      <c t="str" s="21" r="H1485">
        <f>concat("AESbid:",(E1485*1000))</f>
        <v>AESbid:8000</v>
      </c>
      <c t="str" s="21" r="I1485">
        <f>concat("NYISOsched:",(F1485*1000))</f>
        <v>NYISOsched:8000</v>
      </c>
      <c t="s" s="21" r="J1485">
        <v>21</v>
      </c>
      <c t="str" s="21" r="K1485">
        <f>concat("Planned:",(M1485*1000))</f>
        <v>Planned:0</v>
      </c>
      <c t="str" s="5" r="L1485">
        <f>concat("Settled:",(O1485*1000))</f>
        <v>Settled:8000</v>
      </c>
      <c s="21" r="M1485">
        <v>0</v>
      </c>
      <c s="3" r="N1485"/>
      <c s="10" r="O1485">
        <v>8</v>
      </c>
      <c s="13" r="P1485">
        <v>0.036</v>
      </c>
      <c s="13" r="Q1485">
        <v>1.44</v>
      </c>
      <c s="13" r="R1485">
        <v>79.6</v>
      </c>
      <c s="13" r="S1485">
        <v>0.09</v>
      </c>
      <c s="11" r="T1485">
        <f>IF((O1485=0),(W1485*8),((R1485/O1485)*8))</f>
        <v>79.6</v>
      </c>
      <c s="11" r="U1485">
        <f>IF((T1485=0),0,(R1485/T1485))</f>
        <v>1</v>
      </c>
      <c s="4" r="V1485"/>
      <c s="13" r="W1485">
        <v>9.95</v>
      </c>
      <c s="24" r="X1485">
        <v>0.526</v>
      </c>
    </row>
    <row r="1486">
      <c s="16" r="A1486">
        <v>40786.8333333333</v>
      </c>
      <c s="6" r="B1486">
        <f>A1486+time(5,0,0)</f>
        <v>40787.0416666667</v>
      </c>
      <c s="19" r="C1486">
        <f>date(year(B1486),month(B1486),day(B1486))</f>
        <v>40787</v>
      </c>
      <c s="17" r="D1486">
        <f>hour(B1486)</f>
        <v>1</v>
      </c>
      <c s="28" r="E1486">
        <f>(8-G1486)-M1486</f>
        <v>8</v>
      </c>
      <c s="10" r="F1486">
        <v>8</v>
      </c>
      <c s="21" r="G1486">
        <v>0</v>
      </c>
      <c t="str" s="21" r="H1486">
        <f>concat("AESbid:",(E1486*1000))</f>
        <v>AESbid:8000</v>
      </c>
      <c t="str" s="21" r="I1486">
        <f>concat("NYISOsched:",(F1486*1000))</f>
        <v>NYISOsched:8000</v>
      </c>
      <c t="s" s="21" r="J1486">
        <v>21</v>
      </c>
      <c t="str" s="21" r="K1486">
        <f>concat("Planned:",(M1486*1000))</f>
        <v>Planned:0</v>
      </c>
      <c t="str" s="5" r="L1486">
        <f>concat("Settled:",(O1486*1000))</f>
        <v>Settled:8000</v>
      </c>
      <c s="21" r="M1486">
        <v>0</v>
      </c>
      <c s="3" r="N1486"/>
      <c s="10" r="O1486">
        <v>8</v>
      </c>
      <c s="13" r="P1486">
        <v>-0.396</v>
      </c>
      <c s="13" r="Q1486">
        <v>-15.74</v>
      </c>
      <c s="13" r="R1486">
        <v>78.3</v>
      </c>
      <c s="13" r="S1486">
        <v>0.08</v>
      </c>
      <c s="11" r="T1486">
        <f>IF((O1486=0),(W1486*8),((R1486/O1486)*8))</f>
        <v>78.3</v>
      </c>
      <c s="11" r="U1486">
        <f>IF((T1486=0),0,(R1486/T1486))</f>
        <v>1</v>
      </c>
      <c s="4" r="V1486"/>
      <c s="13" r="W1486">
        <v>9.95</v>
      </c>
      <c s="24" r="X1486">
        <v>0.456</v>
      </c>
    </row>
    <row r="1487">
      <c s="16" r="A1487">
        <v>40786.875</v>
      </c>
      <c s="6" r="B1487">
        <f>A1487+time(5,0,0)</f>
        <v>40787.0833333333</v>
      </c>
      <c s="19" r="C1487">
        <f>date(year(B1487),month(B1487),day(B1487))</f>
        <v>40787</v>
      </c>
      <c s="17" r="D1487">
        <f>hour(B1487)</f>
        <v>2</v>
      </c>
      <c s="28" r="E1487">
        <f>(8-G1487)-M1487</f>
        <v>8</v>
      </c>
      <c s="10" r="F1487">
        <v>8</v>
      </c>
      <c s="21" r="G1487">
        <v>0</v>
      </c>
      <c t="str" s="21" r="H1487">
        <f>concat("AESbid:",(E1487*1000))</f>
        <v>AESbid:8000</v>
      </c>
      <c t="str" s="21" r="I1487">
        <f>concat("NYISOsched:",(F1487*1000))</f>
        <v>NYISOsched:8000</v>
      </c>
      <c t="s" s="21" r="J1487">
        <v>21</v>
      </c>
      <c t="str" s="21" r="K1487">
        <f>concat("Planned:",(M1487*1000))</f>
        <v>Planned:0</v>
      </c>
      <c t="str" s="5" r="L1487">
        <f>concat("Settled:",(O1487*1000))</f>
        <v>Settled:8000</v>
      </c>
      <c s="21" r="M1487">
        <v>0</v>
      </c>
      <c s="3" r="N1487"/>
      <c s="10" r="O1487">
        <v>8</v>
      </c>
      <c s="13" r="P1487">
        <v>-0.418</v>
      </c>
      <c s="13" r="Q1487">
        <v>-16.15</v>
      </c>
      <c s="13" r="R1487">
        <v>64</v>
      </c>
      <c s="13" r="S1487">
        <v>0.08</v>
      </c>
      <c s="11" r="T1487">
        <f>IF((O1487=0),(W1487*8),((R1487/O1487)*8))</f>
        <v>64</v>
      </c>
      <c s="11" r="U1487">
        <f>IF((T1487=0),0,(R1487/T1487))</f>
        <v>1</v>
      </c>
      <c s="4" r="V1487"/>
      <c s="13" r="W1487">
        <v>8</v>
      </c>
      <c s="24" r="X1487">
        <v>0.439</v>
      </c>
    </row>
    <row r="1488">
      <c s="16" r="A1488">
        <v>40786.9166666667</v>
      </c>
      <c s="6" r="B1488">
        <f>A1488+time(5,0,0)</f>
        <v>40787.125</v>
      </c>
      <c s="19" r="C1488">
        <f>date(year(B1488),month(B1488),day(B1488))</f>
        <v>40787</v>
      </c>
      <c s="17" r="D1488">
        <f>hour(B1488)</f>
        <v>3</v>
      </c>
      <c s="28" r="E1488">
        <f>(8-G1488)-M1488</f>
        <v>8</v>
      </c>
      <c s="10" r="F1488">
        <v>8</v>
      </c>
      <c s="21" r="G1488">
        <v>0</v>
      </c>
      <c t="str" s="21" r="H1488">
        <f>concat("AESbid:",(E1488*1000))</f>
        <v>AESbid:8000</v>
      </c>
      <c t="str" s="21" r="I1488">
        <f>concat("NYISOsched:",(F1488*1000))</f>
        <v>NYISOsched:8000</v>
      </c>
      <c t="s" s="21" r="J1488">
        <v>21</v>
      </c>
      <c t="str" s="21" r="K1488">
        <f>concat("Planned:",(M1488*1000))</f>
        <v>Planned:0</v>
      </c>
      <c t="str" s="5" r="L1488">
        <f>concat("Settled:",(O1488*1000))</f>
        <v>Settled:8000</v>
      </c>
      <c s="21" r="M1488">
        <v>0</v>
      </c>
      <c s="3" r="N1488"/>
      <c s="10" r="O1488">
        <v>8</v>
      </c>
      <c s="13" r="P1488">
        <v>-0.511</v>
      </c>
      <c s="13" r="Q1488">
        <v>-18.65</v>
      </c>
      <c s="13" r="R1488">
        <v>67.54</v>
      </c>
      <c s="13" r="S1488">
        <v>0.13</v>
      </c>
      <c s="11" r="T1488">
        <f>IF((O1488=0),(W1488*8),((R1488/O1488)*8))</f>
        <v>67.54</v>
      </c>
      <c s="11" r="U1488">
        <f>IF((T1488=0),0,(R1488/T1488))</f>
        <v>1</v>
      </c>
      <c s="4" r="V1488"/>
      <c s="13" r="W1488">
        <v>8</v>
      </c>
      <c s="24" r="X1488">
        <v>0.754</v>
      </c>
    </row>
    <row r="1489">
      <c s="16" r="A1489">
        <v>40786.9583333333</v>
      </c>
      <c s="6" r="B1489">
        <f>A1489+time(5,0,0)</f>
        <v>40787.1666666667</v>
      </c>
      <c s="19" r="C1489">
        <f>date(year(B1489),month(B1489),day(B1489))</f>
        <v>40787</v>
      </c>
      <c s="17" r="D1489">
        <f>hour(B1489)</f>
        <v>4</v>
      </c>
      <c s="28" r="E1489">
        <f>(8-G1489)-M1489</f>
        <v>8</v>
      </c>
      <c s="10" r="F1489">
        <v>8</v>
      </c>
      <c s="21" r="G1489">
        <v>0</v>
      </c>
      <c t="str" s="21" r="H1489">
        <f>concat("AESbid:",(E1489*1000))</f>
        <v>AESbid:8000</v>
      </c>
      <c t="str" s="21" r="I1489">
        <f>concat("NYISOsched:",(F1489*1000))</f>
        <v>NYISOsched:8000</v>
      </c>
      <c t="s" s="21" r="J1489">
        <v>21</v>
      </c>
      <c t="str" s="21" r="K1489">
        <f>concat("Planned:",(M1489*1000))</f>
        <v>Planned:0</v>
      </c>
      <c t="str" s="5" r="L1489">
        <f>concat("Settled:",(O1489*1000))</f>
        <v>Settled:8000</v>
      </c>
      <c s="21" r="M1489">
        <v>0</v>
      </c>
      <c s="3" r="N1489"/>
      <c s="10" r="O1489">
        <v>8</v>
      </c>
      <c s="13" r="P1489">
        <v>0.038</v>
      </c>
      <c s="13" r="Q1489">
        <v>1.35</v>
      </c>
      <c s="13" r="R1489">
        <v>66.56</v>
      </c>
      <c s="13" r="S1489">
        <v>0.16</v>
      </c>
      <c s="11" r="T1489">
        <f>IF((O1489=0),(W1489*8),((R1489/O1489)*8))</f>
        <v>66.56</v>
      </c>
      <c s="11" r="U1489">
        <f>IF((T1489=0),0,(R1489/T1489))</f>
        <v>1</v>
      </c>
      <c s="4" r="V1489"/>
      <c s="13" r="W1489">
        <v>8</v>
      </c>
      <c s="24" r="X1489">
        <v>0.924</v>
      </c>
    </row>
    <row r="1490">
      <c s="16" r="A1490">
        <v>40787</v>
      </c>
      <c s="6" r="B1490">
        <f>A1490+time(5,0,0)</f>
        <v>40787.2083333333</v>
      </c>
      <c s="19" r="C1490">
        <f>date(year(B1490),month(B1490),day(B1490))</f>
        <v>40787</v>
      </c>
      <c s="17" r="D1490">
        <f>hour(B1490)</f>
        <v>5</v>
      </c>
      <c s="28" r="E1490">
        <f>(8-G1490)-M1490</f>
        <v>8</v>
      </c>
      <c s="10" r="F1490">
        <v>8</v>
      </c>
      <c s="21" r="G1490">
        <v>0</v>
      </c>
      <c t="str" s="21" r="H1490">
        <f>concat("AESbid:",(E1490*1000))</f>
        <v>AESbid:8000</v>
      </c>
      <c t="str" s="21" r="I1490">
        <f>concat("NYISOsched:",(F1490*1000))</f>
        <v>NYISOsched:8000</v>
      </c>
      <c t="s" s="21" r="J1490">
        <v>21</v>
      </c>
      <c t="str" s="21" r="K1490">
        <f>concat("Planned:",(M1490*1000))</f>
        <v>Planned:0</v>
      </c>
      <c t="str" s="5" r="L1490">
        <f>concat("Settled:",(O1490*1000))</f>
        <v>Settled:8000</v>
      </c>
      <c s="21" r="M1490">
        <v>0</v>
      </c>
      <c s="3" r="N1490"/>
      <c s="10" r="O1490">
        <v>8</v>
      </c>
      <c s="13" r="P1490">
        <v>-0.809</v>
      </c>
      <c s="13" r="Q1490">
        <v>-33.08</v>
      </c>
      <c s="13" r="R1490">
        <v>46</v>
      </c>
      <c s="13" r="S1490">
        <v>0.07</v>
      </c>
      <c s="11" r="T1490">
        <f>IF((O1490=0),(W1490*8),((R1490/O1490)*8))</f>
        <v>46</v>
      </c>
      <c s="11" r="U1490">
        <f>IF((T1490=0),0,(R1490/T1490))</f>
        <v>1</v>
      </c>
      <c s="4" r="V1490"/>
      <c s="13" r="W1490">
        <v>5.75</v>
      </c>
      <c s="24" r="X1490">
        <v>0.413</v>
      </c>
    </row>
    <row r="1491">
      <c s="16" r="A1491">
        <v>40787.0416666667</v>
      </c>
      <c s="6" r="B1491">
        <f>A1491+time(5,0,0)</f>
        <v>40787.25</v>
      </c>
      <c s="19" r="C1491">
        <f>date(year(B1491),month(B1491),day(B1491))</f>
        <v>40787</v>
      </c>
      <c s="17" r="D1491">
        <f>hour(B1491)</f>
        <v>6</v>
      </c>
      <c s="28" r="E1491">
        <f>(8-G1491)-M1491</f>
        <v>8</v>
      </c>
      <c s="10" r="F1491">
        <v>8</v>
      </c>
      <c s="21" r="G1491">
        <v>0</v>
      </c>
      <c t="str" s="21" r="H1491">
        <f>concat("AESbid:",(E1491*1000))</f>
        <v>AESbid:8000</v>
      </c>
      <c t="str" s="21" r="I1491">
        <f>concat("NYISOsched:",(F1491*1000))</f>
        <v>NYISOsched:8000</v>
      </c>
      <c t="s" s="21" r="J1491">
        <v>21</v>
      </c>
      <c t="str" s="21" r="K1491">
        <f>concat("Planned:",(M1491*1000))</f>
        <v>Planned:0</v>
      </c>
      <c t="str" s="5" r="L1491">
        <f>concat("Settled:",(O1491*1000))</f>
        <v>Settled:8000</v>
      </c>
      <c s="21" r="M1491">
        <v>0</v>
      </c>
      <c s="3" r="N1491"/>
      <c s="10" r="O1491">
        <v>8</v>
      </c>
      <c s="13" r="P1491">
        <v>-0.382</v>
      </c>
      <c s="13" r="Q1491">
        <v>-14.93</v>
      </c>
      <c s="13" r="R1491">
        <v>46</v>
      </c>
      <c s="13" r="S1491">
        <v>0.13</v>
      </c>
      <c s="11" r="T1491">
        <f>IF((O1491=0),(W1491*8),((R1491/O1491)*8))</f>
        <v>46</v>
      </c>
      <c s="11" r="U1491">
        <f>IF((T1491=0),0,(R1491/T1491))</f>
        <v>1</v>
      </c>
      <c s="4" r="V1491"/>
      <c s="13" r="W1491">
        <v>5.84</v>
      </c>
      <c s="24" r="X1491">
        <v>0.758</v>
      </c>
    </row>
    <row r="1492">
      <c s="16" r="A1492">
        <v>40787.0833333333</v>
      </c>
      <c s="6" r="B1492">
        <f>A1492+time(5,0,0)</f>
        <v>40787.2916666667</v>
      </c>
      <c s="19" r="C1492">
        <f>date(year(B1492),month(B1492),day(B1492))</f>
        <v>40787</v>
      </c>
      <c s="17" r="D1492">
        <f>hour(B1492)</f>
        <v>7</v>
      </c>
      <c s="28" r="E1492">
        <f>(8-G1492)-M1492</f>
        <v>8</v>
      </c>
      <c s="10" r="F1492">
        <v>8</v>
      </c>
      <c s="21" r="G1492">
        <v>0</v>
      </c>
      <c t="str" s="21" r="H1492">
        <f>concat("AESbid:",(E1492*1000))</f>
        <v>AESbid:8000</v>
      </c>
      <c t="str" s="21" r="I1492">
        <f>concat("NYISOsched:",(F1492*1000))</f>
        <v>NYISOsched:8000</v>
      </c>
      <c t="s" s="21" r="J1492">
        <v>21</v>
      </c>
      <c t="str" s="21" r="K1492">
        <f>concat("Planned:",(M1492*1000))</f>
        <v>Planned:0</v>
      </c>
      <c t="str" s="5" r="L1492">
        <f>concat("Settled:",(O1492*1000))</f>
        <v>Settled:8000</v>
      </c>
      <c s="21" r="M1492">
        <v>0</v>
      </c>
      <c s="3" r="N1492"/>
      <c s="10" r="O1492">
        <v>8</v>
      </c>
      <c s="13" r="P1492">
        <v>-0.249</v>
      </c>
      <c s="13" r="Q1492">
        <v>-8.15</v>
      </c>
      <c s="13" r="R1492">
        <v>46</v>
      </c>
      <c s="13" r="S1492">
        <v>0.03</v>
      </c>
      <c s="11" r="T1492">
        <f>IF((O1492=0),(W1492*8),((R1492/O1492)*8))</f>
        <v>46</v>
      </c>
      <c s="11" r="U1492">
        <f>IF((T1492=0),0,(R1492/T1492))</f>
        <v>1</v>
      </c>
      <c s="4" r="V1492"/>
      <c s="13" r="W1492">
        <v>5.75</v>
      </c>
      <c s="24" r="X1492">
        <v>0.149</v>
      </c>
    </row>
    <row r="1493">
      <c s="16" r="A1493">
        <v>40787.125</v>
      </c>
      <c s="6" r="B1493">
        <f>A1493+time(5,0,0)</f>
        <v>40787.3333333333</v>
      </c>
      <c s="19" r="C1493">
        <f>date(year(B1493),month(B1493),day(B1493))</f>
        <v>40787</v>
      </c>
      <c s="17" r="D1493">
        <f>hour(B1493)</f>
        <v>8</v>
      </c>
      <c s="28" r="E1493">
        <f>(8-G1493)-M1493</f>
        <v>8</v>
      </c>
      <c s="10" r="F1493">
        <v>8</v>
      </c>
      <c s="21" r="G1493">
        <v>0</v>
      </c>
      <c t="str" s="21" r="H1493">
        <f>concat("AESbid:",(E1493*1000))</f>
        <v>AESbid:8000</v>
      </c>
      <c t="str" s="21" r="I1493">
        <f>concat("NYISOsched:",(F1493*1000))</f>
        <v>NYISOsched:8000</v>
      </c>
      <c t="s" s="21" r="J1493">
        <v>21</v>
      </c>
      <c t="str" s="21" r="K1493">
        <f>concat("Planned:",(M1493*1000))</f>
        <v>Planned:0</v>
      </c>
      <c t="str" s="5" r="L1493">
        <f>concat("Settled:",(O1493*1000))</f>
        <v>Settled:8000</v>
      </c>
      <c s="21" r="M1493">
        <v>0</v>
      </c>
      <c s="3" r="N1493"/>
      <c s="10" r="O1493">
        <v>8</v>
      </c>
      <c s="13" r="P1493">
        <v>0.024</v>
      </c>
      <c s="13" r="Q1493">
        <v>0.83</v>
      </c>
      <c s="13" r="R1493">
        <v>46</v>
      </c>
      <c s="13" r="S1493">
        <v>0.11</v>
      </c>
      <c s="11" r="T1493">
        <f>IF((O1493=0),(W1493*8),((R1493/O1493)*8))</f>
        <v>46</v>
      </c>
      <c s="11" r="U1493">
        <f>IF((T1493=0),0,(R1493/T1493))</f>
        <v>1</v>
      </c>
      <c s="4" r="V1493"/>
      <c s="13" r="W1493">
        <v>9.78</v>
      </c>
      <c s="24" r="X1493">
        <v>0.643</v>
      </c>
    </row>
    <row r="1494">
      <c s="16" r="A1494">
        <v>40787.1666666667</v>
      </c>
      <c s="6" r="B1494">
        <f>A1494+time(5,0,0)</f>
        <v>40787.375</v>
      </c>
      <c s="19" r="C1494">
        <f>date(year(B1494),month(B1494),day(B1494))</f>
        <v>40787</v>
      </c>
      <c s="17" r="D1494">
        <f>hour(B1494)</f>
        <v>9</v>
      </c>
      <c s="28" r="E1494">
        <f>(8-G1494)-M1494</f>
        <v>8</v>
      </c>
      <c s="10" r="F1494">
        <v>8</v>
      </c>
      <c s="21" r="G1494">
        <v>0</v>
      </c>
      <c t="str" s="21" r="H1494">
        <f>concat("AESbid:",(E1494*1000))</f>
        <v>AESbid:8000</v>
      </c>
      <c t="str" s="21" r="I1494">
        <f>concat("NYISOsched:",(F1494*1000))</f>
        <v>NYISOsched:8000</v>
      </c>
      <c t="s" s="21" r="J1494">
        <v>21</v>
      </c>
      <c t="str" s="21" r="K1494">
        <f>concat("Planned:",(M1494*1000))</f>
        <v>Planned:0</v>
      </c>
      <c t="str" s="5" r="L1494">
        <f>concat("Settled:",(O1494*1000))</f>
        <v>Settled:8000</v>
      </c>
      <c s="21" r="M1494">
        <v>0</v>
      </c>
      <c s="3" r="N1494"/>
      <c s="10" r="O1494">
        <v>8</v>
      </c>
      <c s="13" r="P1494">
        <v>-0.449</v>
      </c>
      <c s="13" r="Q1494">
        <v>-16.68</v>
      </c>
      <c s="13" r="R1494">
        <v>46.77</v>
      </c>
      <c s="13" r="S1494">
        <v>0.06</v>
      </c>
      <c s="11" r="T1494">
        <f>IF((O1494=0),(W1494*8),((R1494/O1494)*8))</f>
        <v>46.77</v>
      </c>
      <c s="11" r="U1494">
        <f>IF((T1494=0),0,(R1494/T1494))</f>
        <v>1</v>
      </c>
      <c s="4" r="V1494"/>
      <c s="13" r="W1494">
        <v>14.13</v>
      </c>
      <c s="24" r="X1494">
        <v>0.324</v>
      </c>
    </row>
    <row r="1495">
      <c s="16" r="A1495">
        <v>40787.2083333333</v>
      </c>
      <c s="6" r="B1495">
        <f>A1495+time(5,0,0)</f>
        <v>40787.4166666667</v>
      </c>
      <c s="19" r="C1495">
        <f>date(year(B1495),month(B1495),day(B1495))</f>
        <v>40787</v>
      </c>
      <c s="17" r="D1495">
        <f>hour(B1495)</f>
        <v>10</v>
      </c>
      <c s="28" r="E1495">
        <f>(8-G1495)-M1495</f>
        <v>8</v>
      </c>
      <c s="10" r="F1495">
        <v>8</v>
      </c>
      <c s="21" r="G1495">
        <v>0</v>
      </c>
      <c t="str" s="21" r="H1495">
        <f>concat("AESbid:",(E1495*1000))</f>
        <v>AESbid:8000</v>
      </c>
      <c t="str" s="21" r="I1495">
        <f>concat("NYISOsched:",(F1495*1000))</f>
        <v>NYISOsched:8000</v>
      </c>
      <c t="s" s="21" r="J1495">
        <v>21</v>
      </c>
      <c t="str" s="21" r="K1495">
        <f>concat("Planned:",(M1495*1000))</f>
        <v>Planned:0</v>
      </c>
      <c t="str" s="5" r="L1495">
        <f>concat("Settled:",(O1495*1000))</f>
        <v>Settled:8000</v>
      </c>
      <c s="21" r="M1495">
        <v>0</v>
      </c>
      <c s="3" r="N1495"/>
      <c s="10" r="O1495">
        <v>8</v>
      </c>
      <c s="13" r="P1495">
        <v>-0.497</v>
      </c>
      <c s="13" r="Q1495">
        <v>-17.86</v>
      </c>
      <c s="13" r="R1495">
        <v>60.21</v>
      </c>
      <c s="13" r="S1495">
        <v>0.18</v>
      </c>
      <c s="11" r="T1495">
        <f>IF((O1495=0),(W1495*8),((R1495/O1495)*8))</f>
        <v>60.21</v>
      </c>
      <c s="11" r="U1495">
        <f>IF((T1495=0),0,(R1495/T1495))</f>
        <v>1</v>
      </c>
      <c s="4" r="V1495"/>
      <c s="13" r="W1495">
        <v>14.34</v>
      </c>
      <c s="24" r="X1495">
        <v>1.049</v>
      </c>
    </row>
    <row r="1496">
      <c s="16" r="A1496">
        <v>40787.25</v>
      </c>
      <c s="6" r="B1496">
        <f>A1496+time(5,0,0)</f>
        <v>40787.4583333333</v>
      </c>
      <c s="19" r="C1496">
        <f>date(year(B1496),month(B1496),day(B1496))</f>
        <v>40787</v>
      </c>
      <c s="17" r="D1496">
        <f>hour(B1496)</f>
        <v>11</v>
      </c>
      <c s="28" r="E1496">
        <f>(8-G1496)-M1496</f>
        <v>8</v>
      </c>
      <c s="10" r="F1496">
        <v>8</v>
      </c>
      <c s="21" r="G1496">
        <v>0</v>
      </c>
      <c t="str" s="21" r="H1496">
        <f>concat("AESbid:",(E1496*1000))</f>
        <v>AESbid:8000</v>
      </c>
      <c t="str" s="21" r="I1496">
        <f>concat("NYISOsched:",(F1496*1000))</f>
        <v>NYISOsched:8000</v>
      </c>
      <c t="s" s="21" r="J1496">
        <v>21</v>
      </c>
      <c t="str" s="21" r="K1496">
        <f>concat("Planned:",(M1496*1000))</f>
        <v>Planned:0</v>
      </c>
      <c t="str" s="5" r="L1496">
        <f>concat("Settled:",(O1496*1000))</f>
        <v>Settled:7300</v>
      </c>
      <c s="21" r="M1496">
        <v>0</v>
      </c>
      <c s="3" r="N1496"/>
      <c s="10" r="O1496">
        <v>7.3</v>
      </c>
      <c s="13" r="P1496">
        <v>0.034</v>
      </c>
      <c s="13" r="Q1496">
        <v>1.03</v>
      </c>
      <c s="13" r="R1496">
        <v>72.08</v>
      </c>
      <c s="13" r="S1496">
        <v>0.14</v>
      </c>
      <c s="11" r="T1496">
        <f>IF((O1496=0),(W1496*8),((R1496/O1496)*8))</f>
        <v>78.9917808219178</v>
      </c>
      <c s="11" r="U1496">
        <f>IF((T1496=0),0,(R1496/T1496))</f>
        <v>0.9125</v>
      </c>
      <c s="4" r="V1496"/>
      <c s="13" r="W1496">
        <v>8.05</v>
      </c>
      <c s="24" r="X1496">
        <v>0.785</v>
      </c>
    </row>
    <row r="1497">
      <c s="16" r="A1497">
        <v>40787.2916666667</v>
      </c>
      <c s="6" r="B1497">
        <f>A1497+time(5,0,0)</f>
        <v>40787.5</v>
      </c>
      <c s="19" r="C1497">
        <f>date(year(B1497),month(B1497),day(B1497))</f>
        <v>40787</v>
      </c>
      <c s="17" r="D1497">
        <f>hour(B1497)</f>
        <v>12</v>
      </c>
      <c s="28" r="E1497">
        <f>(8-G1497)-M1497</f>
        <v>7</v>
      </c>
      <c s="10" r="F1497">
        <v>8</v>
      </c>
      <c s="21" r="G1497">
        <v>1</v>
      </c>
      <c t="str" s="21" r="H1497">
        <f>concat("AESbid:",(E1497*1000))</f>
        <v>AESbid:7000</v>
      </c>
      <c t="str" s="21" r="I1497">
        <f>concat("NYISOsched:",(F1497*1000))</f>
        <v>NYISOsched:8000</v>
      </c>
      <c t="s" s="21" r="J1497">
        <v>21</v>
      </c>
      <c t="str" s="21" r="K1497">
        <f>concat("Planned:",(M1497*1000))</f>
        <v>Planned:0</v>
      </c>
      <c t="str" s="5" r="L1497">
        <f>concat("Settled:",(O1497*1000))</f>
        <v>Settled:7000</v>
      </c>
      <c s="21" r="M1497">
        <v>0</v>
      </c>
      <c s="3" r="N1497"/>
      <c s="10" r="O1497">
        <v>7</v>
      </c>
      <c s="13" r="P1497">
        <v>-0.773</v>
      </c>
      <c s="13" r="Q1497">
        <v>-26.26</v>
      </c>
      <c s="13" r="R1497">
        <v>46.75</v>
      </c>
      <c s="13" r="S1497">
        <v>0.07</v>
      </c>
      <c s="11" r="T1497">
        <f>IF((O1497=0),(W1497*8),((R1497/O1497)*8))</f>
        <v>53.4285714285714</v>
      </c>
      <c s="11" r="U1497">
        <f>IF((T1497=0),0,(R1497/T1497))</f>
        <v>0.875</v>
      </c>
      <c s="4" r="V1497"/>
      <c s="13" r="W1497">
        <v>8.53</v>
      </c>
      <c s="24" r="X1497">
        <v>0.427</v>
      </c>
    </row>
    <row r="1498">
      <c s="16" r="A1498">
        <v>40787.3333333333</v>
      </c>
      <c s="6" r="B1498">
        <f>A1498+time(5,0,0)</f>
        <v>40787.5416666667</v>
      </c>
      <c s="19" r="C1498">
        <f>date(year(B1498),month(B1498),day(B1498))</f>
        <v>40787</v>
      </c>
      <c s="17" r="D1498">
        <f>hour(B1498)</f>
        <v>13</v>
      </c>
      <c s="28" r="E1498">
        <f>(8-G1498)-M1498</f>
        <v>7</v>
      </c>
      <c s="10" r="F1498">
        <v>8</v>
      </c>
      <c s="21" r="G1498">
        <v>1</v>
      </c>
      <c t="str" s="21" r="H1498">
        <f>concat("AESbid:",(E1498*1000))</f>
        <v>AESbid:7000</v>
      </c>
      <c t="str" s="21" r="I1498">
        <f>concat("NYISOsched:",(F1498*1000))</f>
        <v>NYISOsched:8000</v>
      </c>
      <c t="s" s="21" r="J1498">
        <v>21</v>
      </c>
      <c t="str" s="21" r="K1498">
        <f>concat("Planned:",(M1498*1000))</f>
        <v>Planned:0</v>
      </c>
      <c t="str" s="5" r="L1498">
        <f>concat("Settled:",(O1498*1000))</f>
        <v>Settled:7875</v>
      </c>
      <c s="21" r="M1498">
        <v>0</v>
      </c>
      <c s="3" r="N1498"/>
      <c s="10" r="O1498">
        <v>7.875</v>
      </c>
      <c s="13" r="P1498">
        <v>0.108</v>
      </c>
      <c s="13" r="Q1498">
        <v>4.06</v>
      </c>
      <c s="13" r="R1498">
        <v>47.25</v>
      </c>
      <c s="13" r="S1498">
        <v>0.12</v>
      </c>
      <c s="11" r="T1498">
        <f>IF((O1498=0),(W1498*8),((R1498/O1498)*8))</f>
        <v>48</v>
      </c>
      <c s="11" r="U1498">
        <f>IF((T1498=0),0,(R1498/T1498))</f>
        <v>0.984375</v>
      </c>
      <c s="4" r="V1498"/>
      <c s="13" r="W1498">
        <v>6</v>
      </c>
      <c s="24" r="X1498">
        <v>0.71</v>
      </c>
    </row>
    <row r="1499">
      <c s="16" r="A1499">
        <v>40787.375</v>
      </c>
      <c s="6" r="B1499">
        <f>A1499+time(5,0,0)</f>
        <v>40787.5833333333</v>
      </c>
      <c s="19" r="C1499">
        <f>date(year(B1499),month(B1499),day(B1499))</f>
        <v>40787</v>
      </c>
      <c s="17" r="D1499">
        <f>hour(B1499)</f>
        <v>14</v>
      </c>
      <c s="28" r="E1499">
        <f>(8-G1499)-M1499</f>
        <v>7</v>
      </c>
      <c s="10" r="F1499">
        <v>8</v>
      </c>
      <c s="21" r="G1499">
        <v>1</v>
      </c>
      <c t="str" s="21" r="H1499">
        <f>concat("AESbid:",(E1499*1000))</f>
        <v>AESbid:7000</v>
      </c>
      <c t="str" s="21" r="I1499">
        <f>concat("NYISOsched:",(F1499*1000))</f>
        <v>NYISOsched:8000</v>
      </c>
      <c t="s" s="21" r="J1499">
        <v>21</v>
      </c>
      <c t="str" s="21" r="K1499">
        <f>concat("Planned:",(M1499*1000))</f>
        <v>Planned:0</v>
      </c>
      <c t="str" s="5" r="L1499">
        <f>concat("Settled:",(O1499*1000))</f>
        <v>Settled:7958.3</v>
      </c>
      <c s="21" r="M1499">
        <v>0</v>
      </c>
      <c s="3" r="N1499"/>
      <c s="10" r="O1499">
        <v>7.9583</v>
      </c>
      <c s="13" r="P1499">
        <v>-0.48</v>
      </c>
      <c s="13" r="Q1499">
        <v>-19.63</v>
      </c>
      <c s="13" r="R1499">
        <v>50.25</v>
      </c>
      <c s="13" r="S1499">
        <v>0.07</v>
      </c>
      <c s="11" r="T1499">
        <f>IF((O1499=0),(W1499*8),((R1499/O1499)*8))</f>
        <v>50.5133005792694</v>
      </c>
      <c s="11" r="U1499">
        <f>IF((T1499=0),0,(R1499/T1499))</f>
        <v>0.9947875</v>
      </c>
      <c s="4" r="V1499"/>
      <c s="13" r="W1499">
        <v>6</v>
      </c>
      <c s="24" r="X1499">
        <v>0.401</v>
      </c>
    </row>
    <row r="1500">
      <c s="16" r="A1500">
        <v>40787.4166666667</v>
      </c>
      <c s="6" r="B1500">
        <f>A1500+time(5,0,0)</f>
        <v>40787.625</v>
      </c>
      <c s="19" r="C1500">
        <f>date(year(B1500),month(B1500),day(B1500))</f>
        <v>40787</v>
      </c>
      <c s="17" r="D1500">
        <f>hour(B1500)</f>
        <v>15</v>
      </c>
      <c s="28" r="E1500">
        <f>(8-G1500)-M1500</f>
        <v>7</v>
      </c>
      <c s="10" r="F1500">
        <v>8</v>
      </c>
      <c s="21" r="G1500">
        <v>1</v>
      </c>
      <c t="str" s="21" r="H1500">
        <f>concat("AESbid:",(E1500*1000))</f>
        <v>AESbid:7000</v>
      </c>
      <c t="str" s="21" r="I1500">
        <f>concat("NYISOsched:",(F1500*1000))</f>
        <v>NYISOsched:8000</v>
      </c>
      <c t="s" s="21" r="J1500">
        <v>21</v>
      </c>
      <c t="str" s="21" r="K1500">
        <f>concat("Planned:",(M1500*1000))</f>
        <v>Planned:0</v>
      </c>
      <c t="str" s="5" r="L1500">
        <f>concat("Settled:",(O1500*1000))</f>
        <v>Settled:7983.3</v>
      </c>
      <c s="21" r="M1500">
        <v>0</v>
      </c>
      <c s="3" r="N1500"/>
      <c s="10" r="O1500">
        <v>7.9833</v>
      </c>
      <c s="13" r="P1500">
        <v>-0.526</v>
      </c>
      <c s="13" r="Q1500">
        <v>-21.48</v>
      </c>
      <c s="13" r="R1500">
        <v>79.43</v>
      </c>
      <c s="13" r="S1500">
        <v>0.14</v>
      </c>
      <c s="11" r="T1500">
        <f>IF((O1500=0),(W1500*8),((R1500/O1500)*8))</f>
        <v>79.5961569776909</v>
      </c>
      <c s="11" r="U1500">
        <f>IF((T1500=0),0,(R1500/T1500))</f>
        <v>0.9979125</v>
      </c>
      <c s="4" r="V1500"/>
      <c s="13" r="W1500">
        <v>9.75</v>
      </c>
      <c s="24" r="X1500">
        <v>0.792</v>
      </c>
    </row>
    <row r="1501">
      <c s="16" r="A1501">
        <v>40787.4583333333</v>
      </c>
      <c s="6" r="B1501">
        <f>A1501+time(5,0,0)</f>
        <v>40787.6666666667</v>
      </c>
      <c s="19" r="C1501">
        <f>date(year(B1501),month(B1501),day(B1501))</f>
        <v>40787</v>
      </c>
      <c s="17" r="D1501">
        <f>hour(B1501)</f>
        <v>16</v>
      </c>
      <c s="28" r="E1501">
        <f>(8-G1501)-M1501</f>
        <v>7</v>
      </c>
      <c s="10" r="F1501">
        <v>8</v>
      </c>
      <c s="21" r="G1501">
        <v>1</v>
      </c>
      <c t="str" s="21" r="H1501">
        <f>concat("AESbid:",(E1501*1000))</f>
        <v>AESbid:7000</v>
      </c>
      <c t="str" s="21" r="I1501">
        <f>concat("NYISOsched:",(F1501*1000))</f>
        <v>NYISOsched:8000</v>
      </c>
      <c t="s" s="21" r="J1501">
        <v>21</v>
      </c>
      <c t="str" s="21" r="K1501">
        <f>concat("Planned:",(M1501*1000))</f>
        <v>Planned:0</v>
      </c>
      <c t="str" s="5" r="L1501">
        <f>concat("Settled:",(O1501*1000))</f>
        <v>Settled:8000</v>
      </c>
      <c s="21" r="M1501">
        <v>0</v>
      </c>
      <c s="3" r="N1501"/>
      <c s="10" r="O1501">
        <v>8</v>
      </c>
      <c s="13" r="P1501">
        <v>-0.223</v>
      </c>
      <c s="13" r="Q1501">
        <v>-9.32</v>
      </c>
      <c s="13" r="R1501">
        <v>79.6</v>
      </c>
      <c s="13" r="S1501">
        <v>0.15</v>
      </c>
      <c s="11" r="T1501">
        <f>IF((O1501=0),(W1501*8),((R1501/O1501)*8))</f>
        <v>79.6</v>
      </c>
      <c s="11" r="U1501">
        <f>IF((T1501=0),0,(R1501/T1501))</f>
        <v>1</v>
      </c>
      <c s="4" r="V1501"/>
      <c s="13" r="W1501">
        <v>9.95</v>
      </c>
      <c s="24" r="X1501">
        <v>0.833</v>
      </c>
    </row>
    <row r="1502">
      <c s="16" r="A1502">
        <v>40787.5</v>
      </c>
      <c s="6" r="B1502">
        <f>A1502+time(5,0,0)</f>
        <v>40787.7083333333</v>
      </c>
      <c s="19" r="C1502">
        <f>date(year(B1502),month(B1502),day(B1502))</f>
        <v>40787</v>
      </c>
      <c s="17" r="D1502">
        <f>hour(B1502)</f>
        <v>17</v>
      </c>
      <c s="28" r="E1502">
        <f>(8-G1502)-M1502</f>
        <v>7</v>
      </c>
      <c s="10" r="F1502">
        <v>8</v>
      </c>
      <c s="21" r="G1502">
        <v>1</v>
      </c>
      <c t="str" s="21" r="H1502">
        <f>concat("AESbid:",(E1502*1000))</f>
        <v>AESbid:7000</v>
      </c>
      <c t="str" s="21" r="I1502">
        <f>concat("NYISOsched:",(F1502*1000))</f>
        <v>NYISOsched:8000</v>
      </c>
      <c t="s" s="21" r="J1502">
        <v>21</v>
      </c>
      <c t="str" s="21" r="K1502">
        <f>concat("Planned:",(M1502*1000))</f>
        <v>Planned:0</v>
      </c>
      <c t="str" s="5" r="L1502">
        <f>concat("Settled:",(O1502*1000))</f>
        <v>Settled:7966.700000000001</v>
      </c>
      <c s="21" r="M1502">
        <v>0</v>
      </c>
      <c s="3" r="N1502"/>
      <c s="10" r="O1502">
        <v>7.9667</v>
      </c>
      <c s="13" r="P1502">
        <v>-0.038</v>
      </c>
      <c s="13" r="Q1502">
        <v>-1.67</v>
      </c>
      <c s="13" r="R1502">
        <v>82.58</v>
      </c>
      <c s="13" r="S1502">
        <v>0.12</v>
      </c>
      <c s="11" r="T1502">
        <f>IF((O1502=0),(W1502*8),((R1502/O1502)*8))</f>
        <v>82.9251760452885</v>
      </c>
      <c s="11" r="U1502">
        <f>IF((T1502=0),0,(R1502/T1502))</f>
        <v>0.9958375</v>
      </c>
      <c s="4" r="V1502"/>
      <c s="13" r="W1502">
        <v>9.95</v>
      </c>
      <c s="24" r="X1502">
        <v>0.672</v>
      </c>
    </row>
    <row r="1503">
      <c s="16" r="A1503">
        <v>40787.5416666667</v>
      </c>
      <c s="6" r="B1503">
        <f>A1503+time(5,0,0)</f>
        <v>40787.75</v>
      </c>
      <c s="19" r="C1503">
        <f>date(year(B1503),month(B1503),day(B1503))</f>
        <v>40787</v>
      </c>
      <c s="17" r="D1503">
        <f>hour(B1503)</f>
        <v>18</v>
      </c>
      <c s="28" r="E1503">
        <f>(8-G1503)-M1503</f>
        <v>7</v>
      </c>
      <c s="10" r="F1503">
        <v>8</v>
      </c>
      <c s="21" r="G1503">
        <v>1</v>
      </c>
      <c t="str" s="21" r="H1503">
        <f>concat("AESbid:",(E1503*1000))</f>
        <v>AESbid:7000</v>
      </c>
      <c t="str" s="21" r="I1503">
        <f>concat("NYISOsched:",(F1503*1000))</f>
        <v>NYISOsched:8000</v>
      </c>
      <c t="s" s="21" r="J1503">
        <v>21</v>
      </c>
      <c t="str" s="21" r="K1503">
        <f>concat("Planned:",(M1503*1000))</f>
        <v>Planned:0</v>
      </c>
      <c t="str" s="5" r="L1503">
        <f>concat("Settled:",(O1503*1000))</f>
        <v>Settled:7975</v>
      </c>
      <c s="21" r="M1503">
        <v>0</v>
      </c>
      <c s="3" r="N1503"/>
      <c s="10" r="O1503">
        <v>7.975</v>
      </c>
      <c s="13" r="P1503">
        <v>-0.528</v>
      </c>
      <c s="13" r="Q1503">
        <v>-79.17</v>
      </c>
      <c s="13" r="R1503">
        <v>851.63</v>
      </c>
      <c s="13" r="S1503">
        <v>0.07</v>
      </c>
      <c s="11" r="T1503">
        <f>IF((O1503=0),(W1503*8),((R1503/O1503)*8))</f>
        <v>854.299686520376</v>
      </c>
      <c s="11" r="U1503">
        <f>IF((T1503=0),0,(R1503/T1503))</f>
        <v>0.996875</v>
      </c>
      <c s="4" r="V1503"/>
      <c s="13" r="W1503">
        <v>9.95</v>
      </c>
      <c s="24" r="X1503">
        <v>0.42</v>
      </c>
    </row>
    <row r="1504">
      <c s="16" r="A1504">
        <v>40787.5833333333</v>
      </c>
      <c s="6" r="B1504">
        <f>A1504+time(5,0,0)</f>
        <v>40787.7916666667</v>
      </c>
      <c s="19" r="C1504">
        <f>date(year(B1504),month(B1504),day(B1504))</f>
        <v>40787</v>
      </c>
      <c s="17" r="D1504">
        <f>hour(B1504)</f>
        <v>19</v>
      </c>
      <c s="28" r="E1504">
        <f>(8-G1504)-M1504</f>
        <v>7</v>
      </c>
      <c s="10" r="F1504">
        <v>8</v>
      </c>
      <c s="21" r="G1504">
        <v>1</v>
      </c>
      <c t="str" s="21" r="H1504">
        <f>concat("AESbid:",(E1504*1000))</f>
        <v>AESbid:7000</v>
      </c>
      <c t="str" s="21" r="I1504">
        <f>concat("NYISOsched:",(F1504*1000))</f>
        <v>NYISOsched:8000</v>
      </c>
      <c t="s" s="21" r="J1504">
        <v>21</v>
      </c>
      <c t="str" s="21" r="K1504">
        <f>concat("Planned:",(M1504*1000))</f>
        <v>Planned:0</v>
      </c>
      <c t="str" s="5" r="L1504">
        <f>concat("Settled:",(O1504*1000))</f>
        <v>Settled:8000</v>
      </c>
      <c s="21" r="M1504">
        <v>0</v>
      </c>
      <c s="3" r="N1504"/>
      <c s="10" r="O1504">
        <v>8</v>
      </c>
      <c s="13" r="P1504">
        <v>-0.362</v>
      </c>
      <c s="13" r="Q1504">
        <v>-26.37</v>
      </c>
      <c s="13" r="R1504">
        <v>286.19</v>
      </c>
      <c s="13" r="S1504">
        <v>0.06</v>
      </c>
      <c s="11" r="T1504">
        <f>IF((O1504=0),(W1504*8),((R1504/O1504)*8))</f>
        <v>286.19</v>
      </c>
      <c s="11" r="U1504">
        <f>IF((T1504=0),0,(R1504/T1504))</f>
        <v>1</v>
      </c>
      <c s="4" r="V1504"/>
      <c s="13" r="W1504">
        <v>10.38</v>
      </c>
      <c s="24" r="X1504">
        <v>0.36</v>
      </c>
    </row>
    <row r="1505">
      <c s="16" r="A1505">
        <v>40787.625</v>
      </c>
      <c s="6" r="B1505">
        <f>A1505+time(5,0,0)</f>
        <v>40787.8333333333</v>
      </c>
      <c s="19" r="C1505">
        <f>date(year(B1505),month(B1505),day(B1505))</f>
        <v>40787</v>
      </c>
      <c s="17" r="D1505">
        <f>hour(B1505)</f>
        <v>20</v>
      </c>
      <c s="28" r="E1505">
        <f>(8-G1505)-M1505</f>
        <v>7</v>
      </c>
      <c s="10" r="F1505">
        <v>8</v>
      </c>
      <c s="21" r="G1505">
        <v>1</v>
      </c>
      <c t="str" s="21" r="H1505">
        <f>concat("AESbid:",(E1505*1000))</f>
        <v>AESbid:7000</v>
      </c>
      <c t="str" s="21" r="I1505">
        <f>concat("NYISOsched:",(F1505*1000))</f>
        <v>NYISOsched:8000</v>
      </c>
      <c t="s" s="21" r="J1505">
        <v>21</v>
      </c>
      <c t="str" s="21" r="K1505">
        <f>concat("Planned:",(M1505*1000))</f>
        <v>Planned:0</v>
      </c>
      <c t="str" s="5" r="L1505">
        <f>concat("Settled:",(O1505*1000))</f>
        <v>Settled:7991.7</v>
      </c>
      <c s="21" r="M1505">
        <v>0</v>
      </c>
      <c s="3" r="N1505"/>
      <c s="10" r="O1505">
        <v>7.9917</v>
      </c>
      <c s="13" r="P1505">
        <v>-0.115</v>
      </c>
      <c s="13" r="Q1505">
        <v>-5.49</v>
      </c>
      <c s="13" r="R1505">
        <v>109.1</v>
      </c>
      <c s="13" r="S1505">
        <v>0.11</v>
      </c>
      <c s="11" r="T1505">
        <f>IF((O1505=0),(W1505*8),((R1505/O1505)*8))</f>
        <v>109.213308807888</v>
      </c>
      <c s="11" r="U1505">
        <f>IF((T1505=0),0,(R1505/T1505))</f>
        <v>0.9989625</v>
      </c>
      <c s="4" r="V1505"/>
      <c s="13" r="W1505">
        <v>10.33</v>
      </c>
      <c s="24" r="X1505">
        <v>0.607</v>
      </c>
    </row>
    <row r="1506">
      <c s="16" r="A1506">
        <v>40787.6666666667</v>
      </c>
      <c s="6" r="B1506">
        <f>A1506+time(5,0,0)</f>
        <v>40787.875</v>
      </c>
      <c s="19" r="C1506">
        <f>date(year(B1506),month(B1506),day(B1506))</f>
        <v>40787</v>
      </c>
      <c s="17" r="D1506">
        <f>hour(B1506)</f>
        <v>21</v>
      </c>
      <c s="28" r="E1506">
        <f>(8-G1506)-M1506</f>
        <v>8</v>
      </c>
      <c s="10" r="F1506">
        <v>8</v>
      </c>
      <c s="21" r="G1506">
        <v>0</v>
      </c>
      <c t="str" s="21" r="H1506">
        <f>concat("AESbid:",(E1506*1000))</f>
        <v>AESbid:8000</v>
      </c>
      <c t="str" s="21" r="I1506">
        <f>concat("NYISOsched:",(F1506*1000))</f>
        <v>NYISOsched:8000</v>
      </c>
      <c t="s" s="21" r="J1506">
        <v>21</v>
      </c>
      <c t="str" s="21" r="K1506">
        <f>concat("Planned:",(M1506*1000))</f>
        <v>Planned:0</v>
      </c>
      <c t="str" s="5" r="L1506">
        <f>concat("Settled:",(O1506*1000))</f>
        <v>Settled:8000</v>
      </c>
      <c s="21" r="M1506">
        <v>0</v>
      </c>
      <c s="3" r="N1506"/>
      <c s="10" r="O1506">
        <v>8</v>
      </c>
      <c s="13" r="P1506">
        <v>-0.578</v>
      </c>
      <c s="13" r="Q1506">
        <v>-27.17</v>
      </c>
      <c s="13" r="R1506">
        <v>103.92</v>
      </c>
      <c s="13" r="S1506">
        <v>0.06</v>
      </c>
      <c s="11" r="T1506">
        <f>IF((O1506=0),(W1506*8),((R1506/O1506)*8))</f>
        <v>103.92</v>
      </c>
      <c s="11" r="U1506">
        <f>IF((T1506=0),0,(R1506/T1506))</f>
        <v>1</v>
      </c>
      <c s="4" r="V1506"/>
      <c s="13" r="W1506">
        <v>12.62</v>
      </c>
      <c s="24" r="X1506">
        <v>0.36</v>
      </c>
    </row>
    <row r="1507">
      <c s="16" r="A1507">
        <v>40787.7083333333</v>
      </c>
      <c s="6" r="B1507">
        <f>A1507+time(5,0,0)</f>
        <v>40787.9166666667</v>
      </c>
      <c s="19" r="C1507">
        <f>date(year(B1507),month(B1507),day(B1507))</f>
        <v>40787</v>
      </c>
      <c s="17" r="D1507">
        <f>hour(B1507)</f>
        <v>22</v>
      </c>
      <c s="28" r="E1507">
        <f>(8-G1507)-M1507</f>
        <v>8</v>
      </c>
      <c s="10" r="F1507">
        <v>8</v>
      </c>
      <c s="21" r="G1507">
        <v>0</v>
      </c>
      <c t="str" s="21" r="H1507">
        <f>concat("AESbid:",(E1507*1000))</f>
        <v>AESbid:8000</v>
      </c>
      <c t="str" s="21" r="I1507">
        <f>concat("NYISOsched:",(F1507*1000))</f>
        <v>NYISOsched:8000</v>
      </c>
      <c t="s" s="21" r="J1507">
        <v>21</v>
      </c>
      <c t="str" s="21" r="K1507">
        <f>concat("Planned:",(M1507*1000))</f>
        <v>Planned:0</v>
      </c>
      <c t="str" s="5" r="L1507">
        <f>concat("Settled:",(O1507*1000))</f>
        <v>Settled:8000</v>
      </c>
      <c s="21" r="M1507">
        <v>0</v>
      </c>
      <c s="3" r="N1507"/>
      <c s="10" r="O1507">
        <v>8</v>
      </c>
      <c s="13" r="P1507">
        <v>-0.35</v>
      </c>
      <c s="13" r="Q1507">
        <v>-18.02</v>
      </c>
      <c s="13" r="R1507">
        <v>142.76</v>
      </c>
      <c s="13" r="S1507">
        <v>0.04</v>
      </c>
      <c s="11" r="T1507">
        <f>IF((O1507=0),(W1507*8),((R1507/O1507)*8))</f>
        <v>142.76</v>
      </c>
      <c s="11" r="U1507">
        <f>IF((T1507=0),0,(R1507/T1507))</f>
        <v>1</v>
      </c>
      <c s="4" r="V1507"/>
      <c s="13" r="W1507">
        <v>13.95</v>
      </c>
      <c s="24" r="X1507">
        <v>0.238</v>
      </c>
    </row>
    <row r="1508">
      <c s="16" r="A1508">
        <v>40787.75</v>
      </c>
      <c s="6" r="B1508">
        <f>A1508+time(5,0,0)</f>
        <v>40787.9583333333</v>
      </c>
      <c s="19" r="C1508">
        <f>date(year(B1508),month(B1508),day(B1508))</f>
        <v>40787</v>
      </c>
      <c s="17" r="D1508">
        <f>hour(B1508)</f>
        <v>23</v>
      </c>
      <c s="28" r="E1508">
        <f>(8-G1508)-M1508</f>
        <v>8</v>
      </c>
      <c s="10" r="F1508">
        <v>8</v>
      </c>
      <c s="21" r="G1508">
        <v>0</v>
      </c>
      <c t="str" s="21" r="H1508">
        <f>concat("AESbid:",(E1508*1000))</f>
        <v>AESbid:8000</v>
      </c>
      <c t="str" s="21" r="I1508">
        <f>concat("NYISOsched:",(F1508*1000))</f>
        <v>NYISOsched:8000</v>
      </c>
      <c t="s" s="21" r="J1508">
        <v>21</v>
      </c>
      <c t="str" s="21" r="K1508">
        <f>concat("Planned:",(M1508*1000))</f>
        <v>Planned:0</v>
      </c>
      <c t="str" s="5" r="L1508">
        <f>concat("Settled:",(O1508*1000))</f>
        <v>Settled:8000</v>
      </c>
      <c s="21" r="M1508">
        <v>0</v>
      </c>
      <c s="3" r="N1508"/>
      <c s="10" r="O1508">
        <v>8</v>
      </c>
      <c s="13" r="P1508">
        <v>-0.111</v>
      </c>
      <c s="13" r="Q1508">
        <v>-4.47</v>
      </c>
      <c s="13" r="R1508">
        <v>84.63</v>
      </c>
      <c s="13" r="S1508">
        <v>0.11</v>
      </c>
      <c s="11" r="T1508">
        <f>IF((O1508=0),(W1508*8),((R1508/O1508)*8))</f>
        <v>84.63</v>
      </c>
      <c s="11" r="U1508">
        <f>IF((T1508=0),0,(R1508/T1508))</f>
        <v>1</v>
      </c>
      <c s="4" r="V1508"/>
      <c s="13" r="W1508">
        <v>12.14</v>
      </c>
      <c s="24" r="X1508">
        <v>0.619</v>
      </c>
    </row>
    <row r="1509">
      <c s="16" r="A1509">
        <v>40787.7916666667</v>
      </c>
      <c s="19" r="B1509">
        <f>A1509+time(5,0,0)</f>
        <v>40788</v>
      </c>
      <c s="19" r="C1509">
        <f>date(year(B1509),month(B1509),day(B1509))</f>
        <v>40788</v>
      </c>
      <c s="17" r="D1509">
        <f>hour(B1509)</f>
        <v>0</v>
      </c>
      <c s="28" r="E1509">
        <f>(8-G1509)-M1509</f>
        <v>8</v>
      </c>
      <c s="10" r="F1509">
        <v>8</v>
      </c>
      <c s="21" r="G1509">
        <v>0</v>
      </c>
      <c t="str" s="21" r="H1509">
        <f>concat("AESbid:",(E1509*1000))</f>
        <v>AESbid:8000</v>
      </c>
      <c t="str" s="21" r="I1509">
        <f>concat("NYISOsched:",(F1509*1000))</f>
        <v>NYISOsched:8000</v>
      </c>
      <c t="s" s="21" r="J1509">
        <v>21</v>
      </c>
      <c t="str" s="21" r="K1509">
        <f>concat("Planned:",(M1509*1000))</f>
        <v>Planned:0</v>
      </c>
      <c t="str" s="5" r="L1509">
        <f>concat("Settled:",(O1509*1000))</f>
        <v>Settled:7983.3</v>
      </c>
      <c s="21" r="M1509">
        <v>0</v>
      </c>
      <c s="3" r="N1509"/>
      <c s="10" r="O1509">
        <v>7.9833</v>
      </c>
      <c s="13" r="P1509">
        <v>-0.12</v>
      </c>
      <c s="13" r="Q1509">
        <v>-5.01</v>
      </c>
      <c s="13" r="R1509">
        <v>84.5</v>
      </c>
      <c s="13" r="S1509">
        <v>0.11</v>
      </c>
      <c s="11" r="T1509">
        <f>IF((O1509=0),(W1509*8),((R1509/O1509)*8))</f>
        <v>84.6767627422244</v>
      </c>
      <c s="11" r="U1509">
        <f>IF((T1509=0),0,(R1509/T1509))</f>
        <v>0.9979125</v>
      </c>
      <c s="4" r="V1509"/>
      <c s="13" r="W1509">
        <v>9.95</v>
      </c>
      <c s="24" r="X1509">
        <v>0.605</v>
      </c>
    </row>
    <row r="1510">
      <c s="16" r="A1510">
        <v>40787.8333333333</v>
      </c>
      <c s="6" r="B1510">
        <f>A1510+time(5,0,0)</f>
        <v>40788.0416666667</v>
      </c>
      <c s="19" r="C1510">
        <f>date(year(B1510),month(B1510),day(B1510))</f>
        <v>40788</v>
      </c>
      <c s="17" r="D1510">
        <f>hour(B1510)</f>
        <v>1</v>
      </c>
      <c s="28" r="E1510">
        <f>(8-G1510)-M1510</f>
        <v>8</v>
      </c>
      <c s="10" r="F1510">
        <v>8</v>
      </c>
      <c s="21" r="G1510">
        <v>0</v>
      </c>
      <c t="str" s="21" r="H1510">
        <f>concat("AESbid:",(E1510*1000))</f>
        <v>AESbid:8000</v>
      </c>
      <c t="str" s="21" r="I1510">
        <f>concat("NYISOsched:",(F1510*1000))</f>
        <v>NYISOsched:8000</v>
      </c>
      <c t="s" s="21" r="J1510">
        <v>21</v>
      </c>
      <c t="str" s="21" r="K1510">
        <f>concat("Planned:",(M1510*1000))</f>
        <v>Planned:0</v>
      </c>
      <c t="str" s="5" r="L1510">
        <f>concat("Settled:",(O1510*1000))</f>
        <v>Settled:7991.7</v>
      </c>
      <c s="21" r="M1510">
        <v>0</v>
      </c>
      <c s="3" r="N1510"/>
      <c s="10" r="O1510">
        <v>7.9917</v>
      </c>
      <c s="13" r="P1510">
        <v>-0.221</v>
      </c>
      <c s="13" r="Q1510">
        <v>-9.76</v>
      </c>
      <c s="13" r="R1510">
        <v>93.81</v>
      </c>
      <c s="13" r="S1510">
        <v>0.06</v>
      </c>
      <c s="11" r="T1510">
        <f>IF((O1510=0),(W1510*8),((R1510/O1510)*8))</f>
        <v>93.9074289575435</v>
      </c>
      <c s="11" r="U1510">
        <f>IF((T1510=0),0,(R1510/T1510))</f>
        <v>0.9989625</v>
      </c>
      <c s="4" r="V1510"/>
      <c s="13" r="W1510">
        <v>9.95</v>
      </c>
      <c s="24" r="X1510">
        <v>0.317</v>
      </c>
    </row>
    <row r="1511">
      <c s="16" r="A1511">
        <v>40787.875</v>
      </c>
      <c s="6" r="B1511">
        <f>A1511+time(5,0,0)</f>
        <v>40788.0833333333</v>
      </c>
      <c s="19" r="C1511">
        <f>date(year(B1511),month(B1511),day(B1511))</f>
        <v>40788</v>
      </c>
      <c s="17" r="D1511">
        <f>hour(B1511)</f>
        <v>2</v>
      </c>
      <c s="28" r="E1511">
        <f>(8-G1511)-M1511</f>
        <v>8</v>
      </c>
      <c s="10" r="F1511">
        <v>8</v>
      </c>
      <c s="21" r="G1511">
        <v>0</v>
      </c>
      <c t="str" s="21" r="H1511">
        <f>concat("AESbid:",(E1511*1000))</f>
        <v>AESbid:8000</v>
      </c>
      <c t="str" s="21" r="I1511">
        <f>concat("NYISOsched:",(F1511*1000))</f>
        <v>NYISOsched:8000</v>
      </c>
      <c t="s" s="21" r="J1511">
        <v>21</v>
      </c>
      <c t="str" s="21" r="K1511">
        <f>concat("Planned:",(M1511*1000))</f>
        <v>Planned:0</v>
      </c>
      <c t="str" s="5" r="L1511">
        <f>concat("Settled:",(O1511*1000))</f>
        <v>Settled:7991.7</v>
      </c>
      <c s="21" r="M1511">
        <v>0</v>
      </c>
      <c s="3" r="N1511"/>
      <c s="10" r="O1511">
        <v>7.9917</v>
      </c>
      <c s="13" r="P1511">
        <v>-0.509</v>
      </c>
      <c s="13" r="Q1511">
        <v>-20.33</v>
      </c>
      <c s="13" r="R1511">
        <v>66.85</v>
      </c>
      <c s="13" r="S1511">
        <v>0.09</v>
      </c>
      <c s="11" r="T1511">
        <f>IF((O1511=0),(W1511*8),((R1511/O1511)*8))</f>
        <v>66.9194289074915</v>
      </c>
      <c s="11" r="U1511">
        <f>IF((T1511=0),0,(R1511/T1511))</f>
        <v>0.9989625</v>
      </c>
      <c s="4" r="V1511"/>
      <c s="13" r="W1511">
        <v>8</v>
      </c>
      <c s="24" r="X1511">
        <v>0.499</v>
      </c>
    </row>
    <row r="1512">
      <c s="16" r="A1512">
        <v>40787.9166666667</v>
      </c>
      <c s="6" r="B1512">
        <f>A1512+time(5,0,0)</f>
        <v>40788.125</v>
      </c>
      <c s="19" r="C1512">
        <f>date(year(B1512),month(B1512),day(B1512))</f>
        <v>40788</v>
      </c>
      <c s="17" r="D1512">
        <f>hour(B1512)</f>
        <v>3</v>
      </c>
      <c s="28" r="E1512">
        <f>(8-G1512)-M1512</f>
        <v>8</v>
      </c>
      <c s="10" r="F1512">
        <v>8</v>
      </c>
      <c s="21" r="G1512">
        <v>0</v>
      </c>
      <c t="str" s="21" r="H1512">
        <f>concat("AESbid:",(E1512*1000))</f>
        <v>AESbid:8000</v>
      </c>
      <c t="str" s="21" r="I1512">
        <f>concat("NYISOsched:",(F1512*1000))</f>
        <v>NYISOsched:8000</v>
      </c>
      <c t="s" s="21" r="J1512">
        <v>21</v>
      </c>
      <c t="str" s="21" r="K1512">
        <f>concat("Planned:",(M1512*1000))</f>
        <v>Planned:0</v>
      </c>
      <c t="str" s="5" r="L1512">
        <f>concat("Settled:",(O1512*1000))</f>
        <v>Settled:7991.7</v>
      </c>
      <c s="21" r="M1512">
        <v>0</v>
      </c>
      <c s="3" r="N1512"/>
      <c s="10" r="O1512">
        <v>7.9917</v>
      </c>
      <c s="13" r="P1512">
        <v>-0.715</v>
      </c>
      <c s="13" r="Q1512">
        <v>-28.68</v>
      </c>
      <c s="13" r="R1512">
        <v>61</v>
      </c>
      <c s="13" r="S1512">
        <v>0.1</v>
      </c>
      <c s="11" r="T1512">
        <f>IF((O1512=0),(W1512*8),((R1512/O1512)*8))</f>
        <v>61.0633532289751</v>
      </c>
      <c s="11" r="U1512">
        <f>IF((T1512=0),0,(R1512/T1512))</f>
        <v>0.9989625</v>
      </c>
      <c s="4" r="V1512"/>
      <c s="13" r="W1512">
        <v>8</v>
      </c>
      <c s="24" r="X1512">
        <v>0.564</v>
      </c>
    </row>
    <row r="1513">
      <c s="16" r="A1513">
        <v>40787.9583333333</v>
      </c>
      <c s="6" r="B1513">
        <f>A1513+time(5,0,0)</f>
        <v>40788.1666666667</v>
      </c>
      <c s="19" r="C1513">
        <f>date(year(B1513),month(B1513),day(B1513))</f>
        <v>40788</v>
      </c>
      <c s="17" r="D1513">
        <f>hour(B1513)</f>
        <v>4</v>
      </c>
      <c s="28" r="E1513">
        <f>(8-G1513)-M1513</f>
        <v>8</v>
      </c>
      <c s="10" r="F1513">
        <v>8</v>
      </c>
      <c s="21" r="G1513">
        <v>0</v>
      </c>
      <c t="str" s="21" r="H1513">
        <f>concat("AESbid:",(E1513*1000))</f>
        <v>AESbid:8000</v>
      </c>
      <c t="str" s="21" r="I1513">
        <f>concat("NYISOsched:",(F1513*1000))</f>
        <v>NYISOsched:8000</v>
      </c>
      <c t="s" s="21" r="J1513">
        <v>21</v>
      </c>
      <c t="str" s="21" r="K1513">
        <f>concat("Planned:",(M1513*1000))</f>
        <v>Planned:0</v>
      </c>
      <c t="str" s="5" r="L1513">
        <f>concat("Settled:",(O1513*1000))</f>
        <v>Settled:7991.7</v>
      </c>
      <c s="21" r="M1513">
        <v>0</v>
      </c>
      <c s="3" r="N1513"/>
      <c s="10" r="O1513">
        <v>7.9917</v>
      </c>
      <c s="13" r="P1513">
        <v>-0.449</v>
      </c>
      <c s="13" r="Q1513">
        <v>-19.51</v>
      </c>
      <c s="13" r="R1513">
        <v>62.43</v>
      </c>
      <c s="13" r="S1513">
        <v>0.12</v>
      </c>
      <c s="11" r="T1513">
        <f>IF((O1513=0),(W1513*8),((R1513/O1513)*8))</f>
        <v>62.4948383948346</v>
      </c>
      <c s="11" r="U1513">
        <f>IF((T1513=0),0,(R1513/T1513))</f>
        <v>0.9989625</v>
      </c>
      <c s="4" r="V1513"/>
      <c s="13" r="W1513">
        <v>8</v>
      </c>
      <c s="24" r="X1513">
        <v>0.698</v>
      </c>
    </row>
    <row r="1514">
      <c s="16" r="A1514">
        <v>40788</v>
      </c>
      <c s="6" r="B1514">
        <f>A1514+time(5,0,0)</f>
        <v>40788.2083333333</v>
      </c>
      <c s="19" r="C1514">
        <f>date(year(B1514),month(B1514),day(B1514))</f>
        <v>40788</v>
      </c>
      <c s="17" r="D1514">
        <f>hour(B1514)</f>
        <v>5</v>
      </c>
      <c s="28" r="E1514">
        <f>(8-G1514)-M1514</f>
        <v>8</v>
      </c>
      <c s="10" r="F1514">
        <v>8</v>
      </c>
      <c s="21" r="G1514">
        <v>0</v>
      </c>
      <c t="str" s="21" r="H1514">
        <f>concat("AESbid:",(E1514*1000))</f>
        <v>AESbid:8000</v>
      </c>
      <c t="str" s="21" r="I1514">
        <f>concat("NYISOsched:",(F1514*1000))</f>
        <v>NYISOsched:8000</v>
      </c>
      <c t="s" s="21" r="J1514">
        <v>21</v>
      </c>
      <c t="str" s="21" r="K1514">
        <f>concat("Planned:",(M1514*1000))</f>
        <v>Planned:0</v>
      </c>
      <c t="str" s="5" r="L1514">
        <f>concat("Settled:",(O1514*1000))</f>
        <v>Settled:8000</v>
      </c>
      <c s="21" r="M1514">
        <v>0</v>
      </c>
      <c s="3" r="N1514"/>
      <c s="10" r="O1514">
        <v>8</v>
      </c>
      <c s="13" r="P1514">
        <v>0.033</v>
      </c>
      <c s="13" r="Q1514">
        <v>1.1</v>
      </c>
      <c s="13" r="R1514">
        <v>46</v>
      </c>
      <c s="13" r="S1514">
        <v>0.1</v>
      </c>
      <c s="11" r="T1514">
        <f>IF((O1514=0),(W1514*8),((R1514/O1514)*8))</f>
        <v>46</v>
      </c>
      <c s="11" r="U1514">
        <f>IF((T1514=0),0,(R1514/T1514))</f>
        <v>1</v>
      </c>
      <c s="4" r="V1514"/>
      <c s="13" r="W1514">
        <v>5.75</v>
      </c>
      <c s="24" r="X1514">
        <v>0.559</v>
      </c>
    </row>
    <row r="1515">
      <c s="16" r="A1515">
        <v>40788.0416666667</v>
      </c>
      <c s="6" r="B1515">
        <f>A1515+time(5,0,0)</f>
        <v>40788.25</v>
      </c>
      <c s="19" r="C1515">
        <f>date(year(B1515),month(B1515),day(B1515))</f>
        <v>40788</v>
      </c>
      <c s="17" r="D1515">
        <f>hour(B1515)</f>
        <v>6</v>
      </c>
      <c s="28" r="E1515">
        <f>(8-G1515)-M1515</f>
        <v>8</v>
      </c>
      <c s="10" r="F1515">
        <v>8</v>
      </c>
      <c s="21" r="G1515">
        <v>0</v>
      </c>
      <c t="str" s="21" r="H1515">
        <f>concat("AESbid:",(E1515*1000))</f>
        <v>AESbid:8000</v>
      </c>
      <c t="str" s="21" r="I1515">
        <f>concat("NYISOsched:",(F1515*1000))</f>
        <v>NYISOsched:8000</v>
      </c>
      <c t="s" s="21" r="J1515">
        <v>21</v>
      </c>
      <c t="str" s="21" r="K1515">
        <f>concat("Planned:",(M1515*1000))</f>
        <v>Planned:0</v>
      </c>
      <c t="str" s="5" r="L1515">
        <f>concat("Settled:",(O1515*1000))</f>
        <v>Settled:8000</v>
      </c>
      <c s="21" r="M1515">
        <v>0</v>
      </c>
      <c s="3" r="N1515"/>
      <c s="10" r="O1515">
        <v>8</v>
      </c>
      <c s="13" r="P1515">
        <v>-0.468</v>
      </c>
      <c s="13" r="Q1515">
        <v>-16.19</v>
      </c>
      <c s="13" r="R1515">
        <v>46</v>
      </c>
      <c s="13" r="S1515">
        <v>0.15</v>
      </c>
      <c s="11" r="T1515">
        <f>IF((O1515=0),(W1515*8),((R1515/O1515)*8))</f>
        <v>46</v>
      </c>
      <c s="11" r="U1515">
        <f>IF((T1515=0),0,(R1515/T1515))</f>
        <v>1</v>
      </c>
      <c s="4" r="V1515"/>
      <c s="13" r="W1515">
        <v>5.75</v>
      </c>
      <c s="24" r="X1515">
        <v>0.84</v>
      </c>
    </row>
    <row r="1516">
      <c s="16" r="A1516">
        <v>40788.0833333333</v>
      </c>
      <c s="6" r="B1516">
        <f>A1516+time(5,0,0)</f>
        <v>40788.2916666667</v>
      </c>
      <c s="19" r="C1516">
        <f>date(year(B1516),month(B1516),day(B1516))</f>
        <v>40788</v>
      </c>
      <c s="17" r="D1516">
        <f>hour(B1516)</f>
        <v>7</v>
      </c>
      <c s="28" r="E1516">
        <f>(8-G1516)-M1516</f>
        <v>8</v>
      </c>
      <c s="10" r="F1516">
        <v>8</v>
      </c>
      <c s="21" r="G1516">
        <v>0</v>
      </c>
      <c t="str" s="21" r="H1516">
        <f>concat("AESbid:",(E1516*1000))</f>
        <v>AESbid:8000</v>
      </c>
      <c t="str" s="21" r="I1516">
        <f>concat("NYISOsched:",(F1516*1000))</f>
        <v>NYISOsched:8000</v>
      </c>
      <c t="s" s="21" r="J1516">
        <v>21</v>
      </c>
      <c t="str" s="21" r="K1516">
        <f>concat("Planned:",(M1516*1000))</f>
        <v>Planned:0</v>
      </c>
      <c t="str" s="5" r="L1516">
        <f>concat("Settled:",(O1516*1000))</f>
        <v>Settled:8000</v>
      </c>
      <c s="21" r="M1516">
        <v>0</v>
      </c>
      <c s="3" r="N1516"/>
      <c s="10" r="O1516">
        <v>8</v>
      </c>
      <c s="13" r="P1516">
        <v>-0.23</v>
      </c>
      <c s="13" r="Q1516">
        <v>-7.96</v>
      </c>
      <c s="13" r="R1516">
        <v>46</v>
      </c>
      <c s="13" r="S1516">
        <v>0.11</v>
      </c>
      <c s="11" r="T1516">
        <f>IF((O1516=0),(W1516*8),((R1516/O1516)*8))</f>
        <v>46</v>
      </c>
      <c s="11" r="U1516">
        <f>IF((T1516=0),0,(R1516/T1516))</f>
        <v>1</v>
      </c>
      <c s="4" r="V1516"/>
      <c s="13" r="W1516">
        <v>5.75</v>
      </c>
      <c s="24" r="X1516">
        <v>0.617</v>
      </c>
    </row>
    <row r="1517">
      <c s="16" r="A1517">
        <v>40788.125</v>
      </c>
      <c s="6" r="B1517">
        <f>A1517+time(5,0,0)</f>
        <v>40788.3333333333</v>
      </c>
      <c s="19" r="C1517">
        <f>date(year(B1517),month(B1517),day(B1517))</f>
        <v>40788</v>
      </c>
      <c s="17" r="D1517">
        <f>hour(B1517)</f>
        <v>8</v>
      </c>
      <c s="28" r="E1517">
        <f>(8-G1517)-M1517</f>
        <v>8</v>
      </c>
      <c s="10" r="F1517">
        <v>8</v>
      </c>
      <c s="21" r="G1517">
        <v>0</v>
      </c>
      <c t="str" s="21" r="H1517">
        <f>concat("AESbid:",(E1517*1000))</f>
        <v>AESbid:8000</v>
      </c>
      <c t="str" s="21" r="I1517">
        <f>concat("NYISOsched:",(F1517*1000))</f>
        <v>NYISOsched:8000</v>
      </c>
      <c t="s" s="21" r="J1517">
        <v>21</v>
      </c>
      <c t="str" s="21" r="K1517">
        <f>concat("Planned:",(M1517*1000))</f>
        <v>Planned:0</v>
      </c>
      <c t="str" s="5" r="L1517">
        <f>concat("Settled:",(O1517*1000))</f>
        <v>Settled:8000</v>
      </c>
      <c s="21" r="M1517">
        <v>0</v>
      </c>
      <c s="3" r="N1517"/>
      <c s="10" r="O1517">
        <v>8</v>
      </c>
      <c s="13" r="P1517">
        <v>-0.259</v>
      </c>
      <c s="13" r="Q1517">
        <v>-9.23</v>
      </c>
      <c s="13" r="R1517">
        <v>46</v>
      </c>
      <c s="13" r="S1517">
        <v>0.1</v>
      </c>
      <c s="11" r="T1517">
        <f>IF((O1517=0),(W1517*8),((R1517/O1517)*8))</f>
        <v>46</v>
      </c>
      <c s="11" r="U1517">
        <f>IF((T1517=0),0,(R1517/T1517))</f>
        <v>1</v>
      </c>
      <c s="4" r="V1517"/>
      <c s="13" r="W1517">
        <v>5.75</v>
      </c>
      <c s="24" r="X1517">
        <v>0.569</v>
      </c>
    </row>
    <row r="1518">
      <c s="16" r="A1518">
        <v>40788.1666666667</v>
      </c>
      <c s="6" r="B1518">
        <f>A1518+time(5,0,0)</f>
        <v>40788.375</v>
      </c>
      <c s="19" r="C1518">
        <f>date(year(B1518),month(B1518),day(B1518))</f>
        <v>40788</v>
      </c>
      <c s="17" r="D1518">
        <f>hour(B1518)</f>
        <v>9</v>
      </c>
      <c s="28" r="E1518">
        <f>(8-G1518)-M1518</f>
        <v>8</v>
      </c>
      <c s="10" r="F1518">
        <v>8</v>
      </c>
      <c s="21" r="G1518">
        <v>0</v>
      </c>
      <c t="str" s="21" r="H1518">
        <f>concat("AESbid:",(E1518*1000))</f>
        <v>AESbid:8000</v>
      </c>
      <c t="str" s="21" r="I1518">
        <f>concat("NYISOsched:",(F1518*1000))</f>
        <v>NYISOsched:8000</v>
      </c>
      <c t="s" s="21" r="J1518">
        <v>21</v>
      </c>
      <c t="str" s="21" r="K1518">
        <f>concat("Planned:",(M1518*1000))</f>
        <v>Planned:0</v>
      </c>
      <c t="str" s="5" r="L1518">
        <f>concat("Settled:",(O1518*1000))</f>
        <v>Settled:8000</v>
      </c>
      <c s="21" r="M1518">
        <v>0</v>
      </c>
      <c s="3" r="N1518"/>
      <c s="10" r="O1518">
        <v>8</v>
      </c>
      <c s="13" r="P1518">
        <v>-0.542</v>
      </c>
      <c s="13" r="Q1518">
        <v>-19.48</v>
      </c>
      <c s="13" r="R1518">
        <v>49.06</v>
      </c>
      <c s="13" r="S1518">
        <v>0.03</v>
      </c>
      <c s="11" r="T1518">
        <f>IF((O1518=0),(W1518*8),((R1518/O1518)*8))</f>
        <v>49.06</v>
      </c>
      <c s="11" r="U1518">
        <f>IF((T1518=0),0,(R1518/T1518))</f>
        <v>1</v>
      </c>
      <c s="4" r="V1518"/>
      <c s="13" r="W1518">
        <v>10.81</v>
      </c>
      <c s="24" r="X1518">
        <v>0.197</v>
      </c>
    </row>
    <row r="1519">
      <c s="16" r="A1519">
        <v>40788.2083333333</v>
      </c>
      <c s="6" r="B1519">
        <f>A1519+time(5,0,0)</f>
        <v>40788.4166666667</v>
      </c>
      <c s="19" r="C1519">
        <f>date(year(B1519),month(B1519),day(B1519))</f>
        <v>40788</v>
      </c>
      <c s="17" r="D1519">
        <f>hour(B1519)</f>
        <v>10</v>
      </c>
      <c s="28" r="E1519">
        <f>(8-G1519)-M1519</f>
        <v>8</v>
      </c>
      <c s="10" r="F1519">
        <v>8</v>
      </c>
      <c s="21" r="G1519">
        <v>0</v>
      </c>
      <c t="str" s="21" r="H1519">
        <f>concat("AESbid:",(E1519*1000))</f>
        <v>AESbid:8000</v>
      </c>
      <c t="str" s="21" r="I1519">
        <f>concat("NYISOsched:",(F1519*1000))</f>
        <v>NYISOsched:8000</v>
      </c>
      <c t="s" s="21" r="J1519">
        <v>21</v>
      </c>
      <c t="str" s="21" r="K1519">
        <f>concat("Planned:",(M1519*1000))</f>
        <v>Planned:0</v>
      </c>
      <c t="str" s="5" r="L1519">
        <f>concat("Settled:",(O1519*1000))</f>
        <v>Settled:8000</v>
      </c>
      <c s="21" r="M1519">
        <v>0</v>
      </c>
      <c s="3" r="N1519"/>
      <c s="10" r="O1519">
        <v>8</v>
      </c>
      <c s="13" r="P1519">
        <v>-0.141</v>
      </c>
      <c s="13" r="Q1519">
        <v>-5.29</v>
      </c>
      <c s="13" r="R1519">
        <v>65.97</v>
      </c>
      <c s="13" r="S1519">
        <v>0.07</v>
      </c>
      <c s="11" r="T1519">
        <f>IF((O1519=0),(W1519*8),((R1519/O1519)*8))</f>
        <v>65.97</v>
      </c>
      <c s="11" r="U1519">
        <f>IF((T1519=0),0,(R1519/T1519))</f>
        <v>1</v>
      </c>
      <c s="4" r="V1519"/>
      <c s="13" r="W1519">
        <v>12.53</v>
      </c>
      <c s="24" r="X1519">
        <v>0.425</v>
      </c>
    </row>
    <row r="1520">
      <c s="16" r="A1520">
        <v>40788.25</v>
      </c>
      <c s="6" r="B1520">
        <f>A1520+time(5,0,0)</f>
        <v>40788.4583333333</v>
      </c>
      <c s="19" r="C1520">
        <f>date(year(B1520),month(B1520),day(B1520))</f>
        <v>40788</v>
      </c>
      <c s="17" r="D1520">
        <f>hour(B1520)</f>
        <v>11</v>
      </c>
      <c s="28" r="E1520">
        <f>(8-G1520)-M1520</f>
        <v>8</v>
      </c>
      <c s="10" r="F1520">
        <v>8</v>
      </c>
      <c s="21" r="G1520">
        <v>0</v>
      </c>
      <c t="str" s="21" r="H1520">
        <f>concat("AESbid:",(E1520*1000))</f>
        <v>AESbid:8000</v>
      </c>
      <c t="str" s="21" r="I1520">
        <f>concat("NYISOsched:",(F1520*1000))</f>
        <v>NYISOsched:8000</v>
      </c>
      <c t="s" s="21" r="J1520">
        <v>21</v>
      </c>
      <c t="str" s="21" r="K1520">
        <f>concat("Planned:",(M1520*1000))</f>
        <v>Planned:0</v>
      </c>
      <c t="str" s="5" r="L1520">
        <f>concat("Settled:",(O1520*1000))</f>
        <v>Settled:8000</v>
      </c>
      <c s="21" r="M1520">
        <v>0</v>
      </c>
      <c s="3" r="N1520"/>
      <c s="10" r="O1520">
        <v>8</v>
      </c>
      <c s="13" r="P1520">
        <v>-0.631</v>
      </c>
      <c s="13" r="Q1520">
        <v>-20.38</v>
      </c>
      <c s="13" r="R1520">
        <v>95.71</v>
      </c>
      <c s="13" r="S1520">
        <v>0.09</v>
      </c>
      <c s="11" r="T1520">
        <f>IF((O1520=0),(W1520*8),((R1520/O1520)*8))</f>
        <v>95.71</v>
      </c>
      <c s="11" r="U1520">
        <f>IF((T1520=0),0,(R1520/T1520))</f>
        <v>1</v>
      </c>
      <c s="4" r="V1520"/>
      <c s="13" r="W1520">
        <v>8</v>
      </c>
      <c s="24" r="X1520">
        <v>0.514</v>
      </c>
    </row>
    <row r="1521">
      <c s="16" r="A1521">
        <v>40788.2916666667</v>
      </c>
      <c s="6" r="B1521">
        <f>A1521+time(5,0,0)</f>
        <v>40788.5</v>
      </c>
      <c s="19" r="C1521">
        <f>date(year(B1521),month(B1521),day(B1521))</f>
        <v>40788</v>
      </c>
      <c s="17" r="D1521">
        <f>hour(B1521)</f>
        <v>12</v>
      </c>
      <c s="28" r="E1521">
        <f>(8-G1521)-M1521</f>
        <v>8</v>
      </c>
      <c s="10" r="F1521">
        <v>8</v>
      </c>
      <c s="21" r="G1521">
        <v>0</v>
      </c>
      <c t="str" s="21" r="H1521">
        <f>concat("AESbid:",(E1521*1000))</f>
        <v>AESbid:8000</v>
      </c>
      <c t="str" s="21" r="I1521">
        <f>concat("NYISOsched:",(F1521*1000))</f>
        <v>NYISOsched:8000</v>
      </c>
      <c t="s" s="21" r="J1521">
        <v>21</v>
      </c>
      <c t="str" s="21" r="K1521">
        <f>concat("Planned:",(M1521*1000))</f>
        <v>Planned:0</v>
      </c>
      <c t="str" s="5" r="L1521">
        <f>concat("Settled:",(O1521*1000))</f>
        <v>Settled:7975</v>
      </c>
      <c s="21" r="M1521">
        <v>0</v>
      </c>
      <c s="3" r="N1521"/>
      <c s="10" r="O1521">
        <v>7.975</v>
      </c>
      <c s="13" r="P1521">
        <v>0.188</v>
      </c>
      <c s="13" r="Q1521">
        <v>5.87</v>
      </c>
      <c s="13" r="R1521">
        <v>66.88</v>
      </c>
      <c s="13" r="S1521">
        <v>0.14</v>
      </c>
      <c s="11" r="T1521">
        <f>IF((O1521=0),(W1521*8),((R1521/O1521)*8))</f>
        <v>67.0896551724138</v>
      </c>
      <c s="11" r="U1521">
        <f>IF((T1521=0),0,(R1521/T1521))</f>
        <v>0.996875</v>
      </c>
      <c s="4" r="V1521"/>
      <c s="13" r="W1521">
        <v>6.9</v>
      </c>
      <c s="24" r="X1521">
        <v>0.826</v>
      </c>
    </row>
    <row r="1522">
      <c s="16" r="A1522">
        <v>40788.3333333333</v>
      </c>
      <c s="6" r="B1522">
        <f>A1522+time(5,0,0)</f>
        <v>40788.5416666667</v>
      </c>
      <c s="19" r="C1522">
        <f>date(year(B1522),month(B1522),day(B1522))</f>
        <v>40788</v>
      </c>
      <c s="17" r="D1522">
        <f>hour(B1522)</f>
        <v>13</v>
      </c>
      <c s="28" r="E1522">
        <f>(8-G1522)-M1522</f>
        <v>8</v>
      </c>
      <c s="10" r="F1522">
        <v>8</v>
      </c>
      <c s="21" r="G1522">
        <v>0</v>
      </c>
      <c t="str" s="21" r="H1522">
        <f>concat("AESbid:",(E1522*1000))</f>
        <v>AESbid:8000</v>
      </c>
      <c t="str" s="21" r="I1522">
        <f>concat("NYISOsched:",(F1522*1000))</f>
        <v>NYISOsched:8000</v>
      </c>
      <c t="s" s="21" r="J1522">
        <v>21</v>
      </c>
      <c t="str" s="21" r="K1522">
        <f>concat("Planned:",(M1522*1000))</f>
        <v>Planned:0</v>
      </c>
      <c t="str" s="5" r="L1522">
        <f>concat("Settled:",(O1522*1000))</f>
        <v>Settled:7972.5</v>
      </c>
      <c s="21" r="M1522">
        <v>0</v>
      </c>
      <c s="3" r="N1522"/>
      <c s="10" r="O1522">
        <v>7.9725</v>
      </c>
      <c s="13" r="P1522">
        <v>-0.079</v>
      </c>
      <c s="13" r="Q1522">
        <v>-3.08</v>
      </c>
      <c s="13" r="R1522">
        <v>47.84</v>
      </c>
      <c s="13" r="S1522">
        <v>0.13</v>
      </c>
      <c s="11" r="T1522">
        <f>IF((O1522=0),(W1522*8),((R1522/O1522)*8))</f>
        <v>48.0050172467858</v>
      </c>
      <c s="11" r="U1522">
        <f>IF((T1522=0),0,(R1522/T1522))</f>
        <v>0.9965625</v>
      </c>
      <c s="4" r="V1522"/>
      <c s="13" r="W1522">
        <v>6</v>
      </c>
      <c s="24" r="X1522">
        <v>0.744</v>
      </c>
    </row>
    <row r="1523">
      <c s="16" r="A1523">
        <v>40788.375</v>
      </c>
      <c s="6" r="B1523">
        <f>A1523+time(5,0,0)</f>
        <v>40788.5833333333</v>
      </c>
      <c s="19" r="C1523">
        <f>date(year(B1523),month(B1523),day(B1523))</f>
        <v>40788</v>
      </c>
      <c s="17" r="D1523">
        <f>hour(B1523)</f>
        <v>14</v>
      </c>
      <c s="28" r="E1523">
        <f>(8-G1523)-M1523</f>
        <v>8</v>
      </c>
      <c s="10" r="F1523">
        <v>8</v>
      </c>
      <c s="21" r="G1523">
        <v>0</v>
      </c>
      <c t="str" s="21" r="H1523">
        <f>concat("AESbid:",(E1523*1000))</f>
        <v>AESbid:8000</v>
      </c>
      <c t="str" s="21" r="I1523">
        <f>concat("NYISOsched:",(F1523*1000))</f>
        <v>NYISOsched:8000</v>
      </c>
      <c t="s" s="21" r="J1523">
        <v>21</v>
      </c>
      <c t="str" s="21" r="K1523">
        <f>concat("Planned:",(M1523*1000))</f>
        <v>Planned:0</v>
      </c>
      <c t="str" s="5" r="L1523">
        <f>concat("Settled:",(O1523*1000))</f>
        <v>Settled:7966.700000000001</v>
      </c>
      <c s="21" r="M1523">
        <v>0</v>
      </c>
      <c s="3" r="N1523"/>
      <c s="10" r="O1523">
        <v>7.9667</v>
      </c>
      <c s="13" r="P1523">
        <v>-0.6</v>
      </c>
      <c s="13" r="Q1523">
        <v>-24.91</v>
      </c>
      <c s="13" r="R1523">
        <v>47.8</v>
      </c>
      <c s="13" r="S1523">
        <v>0.03</v>
      </c>
      <c s="11" r="T1523">
        <f>IF((O1523=0),(W1523*8),((R1523/O1523)*8))</f>
        <v>47.9997991640202</v>
      </c>
      <c s="11" r="U1523">
        <f>IF((T1523=0),0,(R1523/T1523))</f>
        <v>0.9958375</v>
      </c>
      <c s="4" r="V1523"/>
      <c s="13" r="W1523">
        <v>6</v>
      </c>
      <c s="24" r="X1523">
        <v>0.156</v>
      </c>
    </row>
    <row r="1524">
      <c s="16" r="A1524">
        <v>40788.4166666667</v>
      </c>
      <c s="6" r="B1524">
        <f>A1524+time(5,0,0)</f>
        <v>40788.625</v>
      </c>
      <c s="19" r="C1524">
        <f>date(year(B1524),month(B1524),day(B1524))</f>
        <v>40788</v>
      </c>
      <c s="17" r="D1524">
        <f>hour(B1524)</f>
        <v>15</v>
      </c>
      <c s="28" r="E1524">
        <f>(8-G1524)-M1524</f>
        <v>8</v>
      </c>
      <c s="10" r="F1524">
        <v>8</v>
      </c>
      <c s="21" r="G1524">
        <v>0</v>
      </c>
      <c t="str" s="21" r="H1524">
        <f>concat("AESbid:",(E1524*1000))</f>
        <v>AESbid:8000</v>
      </c>
      <c t="str" s="21" r="I1524">
        <f>concat("NYISOsched:",(F1524*1000))</f>
        <v>NYISOsched:8000</v>
      </c>
      <c t="s" s="21" r="J1524">
        <v>21</v>
      </c>
      <c t="str" s="21" r="K1524">
        <f>concat("Planned:",(M1524*1000))</f>
        <v>Planned:0</v>
      </c>
      <c t="str" s="5" r="L1524">
        <f>concat("Settled:",(O1524*1000))</f>
        <v>Settled:7983.3</v>
      </c>
      <c s="21" r="M1524">
        <v>0</v>
      </c>
      <c s="3" r="N1524"/>
      <c s="10" r="O1524">
        <v>7.9833</v>
      </c>
      <c s="13" r="P1524">
        <v>-0.248</v>
      </c>
      <c s="13" r="Q1524">
        <v>-10.45</v>
      </c>
      <c s="13" r="R1524">
        <v>49.33</v>
      </c>
      <c s="13" r="S1524">
        <v>0.11</v>
      </c>
      <c s="11" r="T1524">
        <f>IF((O1524=0),(W1524*8),((R1524/O1524)*8))</f>
        <v>49.4331917878572</v>
      </c>
      <c s="11" r="U1524">
        <f>IF((T1524=0),0,(R1524/T1524))</f>
        <v>0.9979125</v>
      </c>
      <c s="4" r="V1524"/>
      <c s="13" r="W1524">
        <v>6</v>
      </c>
      <c s="24" r="X1524">
        <v>0.65</v>
      </c>
    </row>
    <row r="1525">
      <c s="16" r="A1525">
        <v>40788.4583333333</v>
      </c>
      <c s="6" r="B1525">
        <f>A1525+time(5,0,0)</f>
        <v>40788.6666666667</v>
      </c>
      <c s="19" r="C1525">
        <f>date(year(B1525),month(B1525),day(B1525))</f>
        <v>40788</v>
      </c>
      <c s="17" r="D1525">
        <f>hour(B1525)</f>
        <v>16</v>
      </c>
      <c s="28" r="E1525">
        <f>(8-G1525)-M1525</f>
        <v>8</v>
      </c>
      <c s="10" r="F1525">
        <v>8</v>
      </c>
      <c s="21" r="G1525">
        <v>0</v>
      </c>
      <c t="str" s="21" r="H1525">
        <f>concat("AESbid:",(E1525*1000))</f>
        <v>AESbid:8000</v>
      </c>
      <c t="str" s="21" r="I1525">
        <f>concat("NYISOsched:",(F1525*1000))</f>
        <v>NYISOsched:8000</v>
      </c>
      <c t="s" s="21" r="J1525">
        <v>21</v>
      </c>
      <c t="str" s="21" r="K1525">
        <f>concat("Planned:",(M1525*1000))</f>
        <v>Planned:0</v>
      </c>
      <c t="str" s="5" r="L1525">
        <f>concat("Settled:",(O1525*1000))</f>
        <v>Settled:7991.7</v>
      </c>
      <c s="21" r="M1525">
        <v>0</v>
      </c>
      <c s="3" r="N1525"/>
      <c s="10" r="O1525">
        <v>7.9917</v>
      </c>
      <c s="13" r="P1525">
        <v>-0.295</v>
      </c>
      <c s="13" r="Q1525">
        <v>-29.07</v>
      </c>
      <c s="13" r="R1525">
        <v>457.82</v>
      </c>
      <c s="13" r="S1525">
        <v>0.07</v>
      </c>
      <c s="11" r="T1525">
        <f>IF((O1525=0),(W1525*8),((R1525/O1525)*8))</f>
        <v>458.295481562121</v>
      </c>
      <c s="11" r="U1525">
        <f>IF((T1525=0),0,(R1525/T1525))</f>
        <v>0.9989625</v>
      </c>
      <c s="4" r="V1525"/>
      <c s="13" r="W1525">
        <v>9.95</v>
      </c>
      <c s="24" r="X1525">
        <v>0.425</v>
      </c>
    </row>
    <row r="1526">
      <c s="16" r="A1526">
        <v>40788.5</v>
      </c>
      <c s="6" r="B1526">
        <f>A1526+time(5,0,0)</f>
        <v>40788.7083333333</v>
      </c>
      <c s="19" r="C1526">
        <f>date(year(B1526),month(B1526),day(B1526))</f>
        <v>40788</v>
      </c>
      <c s="17" r="D1526">
        <f>hour(B1526)</f>
        <v>17</v>
      </c>
      <c s="28" r="E1526">
        <f>(8-G1526)-M1526</f>
        <v>8</v>
      </c>
      <c s="10" r="F1526">
        <v>8</v>
      </c>
      <c s="21" r="G1526">
        <v>0</v>
      </c>
      <c t="str" s="21" r="H1526">
        <f>concat("AESbid:",(E1526*1000))</f>
        <v>AESbid:8000</v>
      </c>
      <c t="str" s="21" r="I1526">
        <f>concat("NYISOsched:",(F1526*1000))</f>
        <v>NYISOsched:8000</v>
      </c>
      <c t="s" s="21" r="J1526">
        <v>21</v>
      </c>
      <c t="str" s="21" r="K1526">
        <f>concat("Planned:",(M1526*1000))</f>
        <v>Planned:0</v>
      </c>
      <c t="str" s="5" r="L1526">
        <f>concat("Settled:",(O1526*1000))</f>
        <v>Settled:8000</v>
      </c>
      <c s="21" r="M1526">
        <v>0</v>
      </c>
      <c s="3" r="N1526"/>
      <c s="10" r="O1526">
        <v>8</v>
      </c>
      <c s="13" r="P1526">
        <v>-0.53</v>
      </c>
      <c s="13" r="Q1526">
        <v>-33.55</v>
      </c>
      <c s="13" r="R1526">
        <v>213.69</v>
      </c>
      <c s="13" r="S1526">
        <v>0.12</v>
      </c>
      <c s="11" r="T1526">
        <f>IF((O1526=0),(W1526*8),((R1526/O1526)*8))</f>
        <v>213.69</v>
      </c>
      <c s="11" r="U1526">
        <f>IF((T1526=0),0,(R1526/T1526))</f>
        <v>1</v>
      </c>
      <c s="4" r="V1526"/>
      <c s="13" r="W1526">
        <v>9.95</v>
      </c>
      <c s="24" r="X1526">
        <v>0.677</v>
      </c>
    </row>
    <row r="1527">
      <c s="16" r="A1527">
        <v>40788.5416666667</v>
      </c>
      <c s="6" r="B1527">
        <f>A1527+time(5,0,0)</f>
        <v>40788.75</v>
      </c>
      <c s="19" r="C1527">
        <f>date(year(B1527),month(B1527),day(B1527))</f>
        <v>40788</v>
      </c>
      <c s="17" r="D1527">
        <f>hour(B1527)</f>
        <v>18</v>
      </c>
      <c s="28" r="E1527">
        <f>(8-G1527)-M1527</f>
        <v>8</v>
      </c>
      <c s="10" r="F1527">
        <v>8</v>
      </c>
      <c s="21" r="G1527">
        <v>0</v>
      </c>
      <c t="str" s="21" r="H1527">
        <f>concat("AESbid:",(E1527*1000))</f>
        <v>AESbid:8000</v>
      </c>
      <c t="str" s="21" r="I1527">
        <f>concat("NYISOsched:",(F1527*1000))</f>
        <v>NYISOsched:8000</v>
      </c>
      <c t="s" s="21" r="J1527">
        <v>21</v>
      </c>
      <c t="str" s="21" r="K1527">
        <f>concat("Planned:",(M1527*1000))</f>
        <v>Planned:0</v>
      </c>
      <c t="str" s="5" r="L1527">
        <f>concat("Settled:",(O1527*1000))</f>
        <v>Settled:8000</v>
      </c>
      <c s="21" r="M1527">
        <v>0</v>
      </c>
      <c s="3" r="N1527"/>
      <c s="10" r="O1527">
        <v>8</v>
      </c>
      <c s="13" r="P1527">
        <v>-0.24</v>
      </c>
      <c s="13" r="Q1527">
        <v>-11.75</v>
      </c>
      <c s="13" r="R1527">
        <v>112.81</v>
      </c>
      <c s="13" r="S1527">
        <v>0.07</v>
      </c>
      <c s="11" r="T1527">
        <f>IF((O1527=0),(W1527*8),((R1527/O1527)*8))</f>
        <v>112.81</v>
      </c>
      <c s="11" r="U1527">
        <f>IF((T1527=0),0,(R1527/T1527))</f>
        <v>1</v>
      </c>
      <c s="4" r="V1527"/>
      <c s="13" r="W1527">
        <v>9.95</v>
      </c>
      <c s="24" r="X1527">
        <v>0.389</v>
      </c>
    </row>
    <row r="1528">
      <c s="16" r="A1528">
        <v>40788.5833333333</v>
      </c>
      <c s="6" r="B1528">
        <f>A1528+time(5,0,0)</f>
        <v>40788.7916666667</v>
      </c>
      <c s="19" r="C1528">
        <f>date(year(B1528),month(B1528),day(B1528))</f>
        <v>40788</v>
      </c>
      <c s="17" r="D1528">
        <f>hour(B1528)</f>
        <v>19</v>
      </c>
      <c s="28" r="E1528">
        <f>(8-G1528)-M1528</f>
        <v>8</v>
      </c>
      <c s="10" r="F1528">
        <v>8</v>
      </c>
      <c s="21" r="G1528">
        <v>0</v>
      </c>
      <c t="str" s="21" r="H1528">
        <f>concat("AESbid:",(E1528*1000))</f>
        <v>AESbid:8000</v>
      </c>
      <c t="str" s="21" r="I1528">
        <f>concat("NYISOsched:",(F1528*1000))</f>
        <v>NYISOsched:8000</v>
      </c>
      <c t="s" s="21" r="J1528">
        <v>21</v>
      </c>
      <c t="str" s="21" r="K1528">
        <f>concat("Planned:",(M1528*1000))</f>
        <v>Planned:0</v>
      </c>
      <c t="str" s="5" r="L1528">
        <f>concat("Settled:",(O1528*1000))</f>
        <v>Settled:8000</v>
      </c>
      <c s="21" r="M1528">
        <v>0</v>
      </c>
      <c s="3" r="N1528"/>
      <c s="10" r="O1528">
        <v>8</v>
      </c>
      <c s="13" r="P1528">
        <v>-0.672</v>
      </c>
      <c s="13" r="Q1528">
        <v>-47.97</v>
      </c>
      <c s="13" r="R1528">
        <v>250.61</v>
      </c>
      <c s="13" r="S1528">
        <v>0.05</v>
      </c>
      <c s="11" r="T1528">
        <f>IF((O1528=0),(W1528*8),((R1528/O1528)*8))</f>
        <v>250.61</v>
      </c>
      <c s="11" r="U1528">
        <f>IF((T1528=0),0,(R1528/T1528))</f>
        <v>1</v>
      </c>
      <c s="4" r="V1528"/>
      <c s="13" r="W1528">
        <v>9.95</v>
      </c>
      <c s="24" r="X1528">
        <v>0.312</v>
      </c>
    </row>
    <row r="1529">
      <c s="16" r="A1529">
        <v>40788.625</v>
      </c>
      <c s="6" r="B1529">
        <f>A1529+time(5,0,0)</f>
        <v>40788.8333333333</v>
      </c>
      <c s="19" r="C1529">
        <f>date(year(B1529),month(B1529),day(B1529))</f>
        <v>40788</v>
      </c>
      <c s="17" r="D1529">
        <f>hour(B1529)</f>
        <v>20</v>
      </c>
      <c s="28" r="E1529">
        <f>(8-G1529)-M1529</f>
        <v>8</v>
      </c>
      <c s="10" r="F1529">
        <v>8</v>
      </c>
      <c s="21" r="G1529">
        <v>0</v>
      </c>
      <c t="str" s="21" r="H1529">
        <f>concat("AESbid:",(E1529*1000))</f>
        <v>AESbid:8000</v>
      </c>
      <c t="str" s="21" r="I1529">
        <f>concat("NYISOsched:",(F1529*1000))</f>
        <v>NYISOsched:8000</v>
      </c>
      <c t="s" s="21" r="J1529">
        <v>21</v>
      </c>
      <c t="str" s="21" r="K1529">
        <f>concat("Planned:",(M1529*1000))</f>
        <v>Planned:0</v>
      </c>
      <c t="str" s="5" r="L1529">
        <f>concat("Settled:",(O1529*1000))</f>
        <v>Settled:8000</v>
      </c>
      <c s="21" r="M1529">
        <v>0</v>
      </c>
      <c s="3" r="N1529"/>
      <c s="10" r="O1529">
        <v>8</v>
      </c>
      <c s="13" r="P1529">
        <v>0.034</v>
      </c>
      <c s="13" r="Q1529">
        <v>1.98</v>
      </c>
      <c s="13" r="R1529">
        <v>200.21</v>
      </c>
      <c s="13" r="S1529">
        <v>0.09</v>
      </c>
      <c s="11" r="T1529">
        <f>IF((O1529=0),(W1529*8),((R1529/O1529)*8))</f>
        <v>200.21</v>
      </c>
      <c s="11" r="U1529">
        <f>IF((T1529=0),0,(R1529/T1529))</f>
        <v>1</v>
      </c>
      <c s="4" r="V1529"/>
      <c s="13" r="W1529">
        <v>10.5</v>
      </c>
      <c s="24" r="X1529">
        <v>0.49</v>
      </c>
    </row>
    <row r="1530">
      <c s="16" r="A1530">
        <v>40788.6666666667</v>
      </c>
      <c s="6" r="B1530">
        <f>A1530+time(5,0,0)</f>
        <v>40788.875</v>
      </c>
      <c s="19" r="C1530">
        <f>date(year(B1530),month(B1530),day(B1530))</f>
        <v>40788</v>
      </c>
      <c s="17" r="D1530">
        <f>hour(B1530)</f>
        <v>21</v>
      </c>
      <c s="28" r="E1530">
        <f>(8-G1530)-M1530</f>
        <v>8</v>
      </c>
      <c s="10" r="F1530">
        <v>8</v>
      </c>
      <c s="21" r="G1530">
        <v>0</v>
      </c>
      <c t="str" s="21" r="H1530">
        <f>concat("AESbid:",(E1530*1000))</f>
        <v>AESbid:8000</v>
      </c>
      <c t="str" s="21" r="I1530">
        <f>concat("NYISOsched:",(F1530*1000))</f>
        <v>NYISOsched:8000</v>
      </c>
      <c t="s" s="21" r="J1530">
        <v>21</v>
      </c>
      <c t="str" s="21" r="K1530">
        <f>concat("Planned:",(M1530*1000))</f>
        <v>Planned:0</v>
      </c>
      <c t="str" s="5" r="L1530">
        <f>concat("Settled:",(O1530*1000))</f>
        <v>Settled:8000</v>
      </c>
      <c s="21" r="M1530">
        <v>0</v>
      </c>
      <c s="3" r="N1530"/>
      <c s="10" r="O1530">
        <v>8</v>
      </c>
      <c s="13" r="P1530">
        <v>-0.058</v>
      </c>
      <c s="13" r="Q1530">
        <v>-3.81</v>
      </c>
      <c s="13" r="R1530">
        <v>220.4</v>
      </c>
      <c s="13" r="S1530">
        <v>0.04</v>
      </c>
      <c s="11" r="T1530">
        <f>IF((O1530=0),(W1530*8),((R1530/O1530)*8))</f>
        <v>220.4</v>
      </c>
      <c s="11" r="U1530">
        <f>IF((T1530=0),0,(R1530/T1530))</f>
        <v>1</v>
      </c>
      <c s="4" r="V1530"/>
      <c s="13" r="W1530">
        <v>16.1</v>
      </c>
      <c s="24" r="X1530">
        <v>0.223</v>
      </c>
    </row>
    <row r="1531">
      <c s="16" r="A1531">
        <v>40788.7083333333</v>
      </c>
      <c s="6" r="B1531">
        <f>A1531+time(5,0,0)</f>
        <v>40788.9166666667</v>
      </c>
      <c s="19" r="C1531">
        <f>date(year(B1531),month(B1531),day(B1531))</f>
        <v>40788</v>
      </c>
      <c s="17" r="D1531">
        <f>hour(B1531)</f>
        <v>22</v>
      </c>
      <c s="28" r="E1531">
        <f>(8-G1531)-M1531</f>
        <v>8</v>
      </c>
      <c s="10" r="F1531">
        <v>8</v>
      </c>
      <c s="21" r="G1531">
        <v>0</v>
      </c>
      <c t="str" s="21" r="H1531">
        <f>concat("AESbid:",(E1531*1000))</f>
        <v>AESbid:8000</v>
      </c>
      <c t="str" s="21" r="I1531">
        <f>concat("NYISOsched:",(F1531*1000))</f>
        <v>NYISOsched:8000</v>
      </c>
      <c t="s" s="21" r="J1531">
        <v>21</v>
      </c>
      <c t="str" s="21" r="K1531">
        <f>concat("Planned:",(M1531*1000))</f>
        <v>Planned:0</v>
      </c>
      <c t="str" s="5" r="L1531">
        <f>concat("Settled:",(O1531*1000))</f>
        <v>Settled:8000</v>
      </c>
      <c s="21" r="M1531">
        <v>0</v>
      </c>
      <c s="3" r="N1531"/>
      <c s="10" r="O1531">
        <v>8</v>
      </c>
      <c s="13" r="P1531">
        <v>-0.86</v>
      </c>
      <c s="13" r="Q1531">
        <v>-42.47</v>
      </c>
      <c s="13" r="R1531">
        <v>118.09</v>
      </c>
      <c s="13" r="S1531">
        <v>0.02</v>
      </c>
      <c s="11" r="T1531">
        <f>IF((O1531=0),(W1531*8),((R1531/O1531)*8))</f>
        <v>118.09</v>
      </c>
      <c s="11" r="U1531">
        <f>IF((T1531=0),0,(R1531/T1531))</f>
        <v>1</v>
      </c>
      <c s="4" r="V1531"/>
      <c s="13" r="W1531">
        <v>11.13</v>
      </c>
      <c s="24" r="X1531">
        <v>0.134</v>
      </c>
    </row>
    <row r="1532">
      <c s="16" r="A1532">
        <v>40788.75</v>
      </c>
      <c s="6" r="B1532">
        <f>A1532+time(5,0,0)</f>
        <v>40788.9583333333</v>
      </c>
      <c s="19" r="C1532">
        <f>date(year(B1532),month(B1532),day(B1532))</f>
        <v>40788</v>
      </c>
      <c s="17" r="D1532">
        <f>hour(B1532)</f>
        <v>23</v>
      </c>
      <c s="28" r="E1532">
        <f>(8-G1532)-M1532</f>
        <v>8</v>
      </c>
      <c s="10" r="F1532">
        <v>8</v>
      </c>
      <c s="21" r="G1532">
        <v>0</v>
      </c>
      <c t="str" s="21" r="H1532">
        <f>concat("AESbid:",(E1532*1000))</f>
        <v>AESbid:8000</v>
      </c>
      <c t="str" s="21" r="I1532">
        <f>concat("NYISOsched:",(F1532*1000))</f>
        <v>NYISOsched:8000</v>
      </c>
      <c t="s" s="21" r="J1532">
        <v>21</v>
      </c>
      <c t="str" s="21" r="K1532">
        <f>concat("Planned:",(M1532*1000))</f>
        <v>Planned:0</v>
      </c>
      <c t="str" s="5" r="L1532">
        <f>concat("Settled:",(O1532*1000))</f>
        <v>Settled:8000</v>
      </c>
      <c s="21" r="M1532">
        <v>0</v>
      </c>
      <c s="3" r="N1532"/>
      <c s="10" r="O1532">
        <v>8</v>
      </c>
      <c s="13" r="P1532">
        <v>-0.027</v>
      </c>
      <c s="13" r="Q1532">
        <v>-1.05</v>
      </c>
      <c s="13" r="R1532">
        <v>79.6</v>
      </c>
      <c s="13" r="S1532">
        <v>0.13</v>
      </c>
      <c s="11" r="T1532">
        <f>IF((O1532=0),(W1532*8),((R1532/O1532)*8))</f>
        <v>79.6</v>
      </c>
      <c s="11" r="U1532">
        <f>IF((T1532=0),0,(R1532/T1532))</f>
        <v>1</v>
      </c>
      <c s="4" r="V1532"/>
      <c s="13" r="W1532">
        <v>9.95</v>
      </c>
      <c s="24" r="X1532">
        <v>0.727</v>
      </c>
    </row>
    <row r="1533">
      <c s="16" r="A1533">
        <v>40788.7916666667</v>
      </c>
      <c s="19" r="B1533">
        <f>A1533+time(5,0,0)</f>
        <v>40789</v>
      </c>
      <c s="19" r="C1533">
        <f>date(year(B1533),month(B1533),day(B1533))</f>
        <v>40789</v>
      </c>
      <c s="17" r="D1533">
        <f>hour(B1533)</f>
        <v>0</v>
      </c>
      <c s="28" r="E1533">
        <f>(8-G1533)-M1533</f>
        <v>8</v>
      </c>
      <c s="10" r="F1533">
        <v>8</v>
      </c>
      <c s="21" r="G1533">
        <v>0</v>
      </c>
      <c t="str" s="21" r="H1533">
        <f>concat("AESbid:",(E1533*1000))</f>
        <v>AESbid:8000</v>
      </c>
      <c t="str" s="21" r="I1533">
        <f>concat("NYISOsched:",(F1533*1000))</f>
        <v>NYISOsched:8000</v>
      </c>
      <c t="s" s="21" r="J1533">
        <v>21</v>
      </c>
      <c t="str" s="21" r="K1533">
        <f>concat("Planned:",(M1533*1000))</f>
        <v>Planned:0</v>
      </c>
      <c t="str" s="5" r="L1533">
        <f>concat("Settled:",(O1533*1000))</f>
        <v>Settled:8000</v>
      </c>
      <c s="21" r="M1533">
        <v>0</v>
      </c>
      <c s="3" r="N1533"/>
      <c s="10" r="O1533">
        <v>8</v>
      </c>
      <c s="13" r="P1533">
        <v>0.075</v>
      </c>
      <c s="13" r="Q1533">
        <v>2.81</v>
      </c>
      <c s="13" r="R1533">
        <v>79.6</v>
      </c>
      <c s="13" r="S1533">
        <v>0.09</v>
      </c>
      <c s="11" r="T1533">
        <f>IF((O1533=0),(W1533*8),((R1533/O1533)*8))</f>
        <v>79.6</v>
      </c>
      <c s="11" r="U1533">
        <f>IF((T1533=0),0,(R1533/T1533))</f>
        <v>1</v>
      </c>
      <c s="4" r="V1533"/>
      <c s="13" r="W1533">
        <v>9.95</v>
      </c>
      <c s="24" r="X1533">
        <v>0.521</v>
      </c>
    </row>
    <row r="1534">
      <c s="16" r="A1534">
        <v>40788.8333333333</v>
      </c>
      <c s="6" r="B1534">
        <f>A1534+time(5,0,0)</f>
        <v>40789.0416666667</v>
      </c>
      <c s="19" r="C1534">
        <f>date(year(B1534),month(B1534),day(B1534))</f>
        <v>40789</v>
      </c>
      <c s="17" r="D1534">
        <f>hour(B1534)</f>
        <v>1</v>
      </c>
      <c s="28" r="E1534">
        <f>(8-G1534)-M1534</f>
        <v>8</v>
      </c>
      <c s="10" r="F1534">
        <v>8</v>
      </c>
      <c s="21" r="G1534">
        <v>0</v>
      </c>
      <c t="str" s="21" r="H1534">
        <f>concat("AESbid:",(E1534*1000))</f>
        <v>AESbid:8000</v>
      </c>
      <c t="str" s="21" r="I1534">
        <f>concat("NYISOsched:",(F1534*1000))</f>
        <v>NYISOsched:8000</v>
      </c>
      <c t="s" s="21" r="J1534">
        <v>21</v>
      </c>
      <c t="str" s="21" r="K1534">
        <f>concat("Planned:",(M1534*1000))</f>
        <v>Planned:0</v>
      </c>
      <c t="str" s="5" r="L1534">
        <f>concat("Settled:",(O1534*1000))</f>
        <v>Settled:8000</v>
      </c>
      <c s="21" r="M1534">
        <v>0</v>
      </c>
      <c s="3" r="N1534"/>
      <c s="10" r="O1534">
        <v>8</v>
      </c>
      <c s="13" r="P1534">
        <v>-0.643</v>
      </c>
      <c s="13" r="Q1534">
        <v>-24.59</v>
      </c>
      <c s="13" r="R1534">
        <v>78.3</v>
      </c>
      <c s="13" r="S1534">
        <v>0.09</v>
      </c>
      <c s="11" r="T1534">
        <f>IF((O1534=0),(W1534*8),((R1534/O1534)*8))</f>
        <v>78.3</v>
      </c>
      <c s="11" r="U1534">
        <f>IF((T1534=0),0,(R1534/T1534))</f>
        <v>1</v>
      </c>
      <c s="4" r="V1534"/>
      <c s="13" r="W1534">
        <v>9.95</v>
      </c>
      <c s="24" r="X1534">
        <v>0.523</v>
      </c>
    </row>
    <row r="1535">
      <c s="16" r="A1535">
        <v>40788.875</v>
      </c>
      <c s="6" r="B1535">
        <f>A1535+time(5,0,0)</f>
        <v>40789.0833333333</v>
      </c>
      <c s="19" r="C1535">
        <f>date(year(B1535),month(B1535),day(B1535))</f>
        <v>40789</v>
      </c>
      <c s="17" r="D1535">
        <f>hour(B1535)</f>
        <v>2</v>
      </c>
      <c s="28" r="E1535">
        <f>(8-G1535)-M1535</f>
        <v>8</v>
      </c>
      <c s="10" r="F1535">
        <v>8</v>
      </c>
      <c s="21" r="G1535">
        <v>0</v>
      </c>
      <c t="str" s="21" r="H1535">
        <f>concat("AESbid:",(E1535*1000))</f>
        <v>AESbid:8000</v>
      </c>
      <c t="str" s="21" r="I1535">
        <f>concat("NYISOsched:",(F1535*1000))</f>
        <v>NYISOsched:8000</v>
      </c>
      <c t="s" s="21" r="J1535">
        <v>21</v>
      </c>
      <c t="str" s="21" r="K1535">
        <f>concat("Planned:",(M1535*1000))</f>
        <v>Planned:0</v>
      </c>
      <c t="str" s="5" r="L1535">
        <f>concat("Settled:",(O1535*1000))</f>
        <v>Settled:8000</v>
      </c>
      <c s="21" r="M1535">
        <v>0</v>
      </c>
      <c s="3" r="N1535"/>
      <c s="10" r="O1535">
        <v>8</v>
      </c>
      <c s="13" r="P1535">
        <v>-0.495</v>
      </c>
      <c s="13" r="Q1535">
        <v>-18.94</v>
      </c>
      <c s="13" r="R1535">
        <v>63.27</v>
      </c>
      <c s="13" r="S1535">
        <v>0.08</v>
      </c>
      <c s="11" r="T1535">
        <f>IF((O1535=0),(W1535*8),((R1535/O1535)*8))</f>
        <v>63.27</v>
      </c>
      <c s="11" r="U1535">
        <f>IF((T1535=0),0,(R1535/T1535))</f>
        <v>1</v>
      </c>
      <c s="4" r="V1535"/>
      <c s="13" r="W1535">
        <v>8</v>
      </c>
      <c s="24" r="X1535">
        <v>0.475</v>
      </c>
    </row>
    <row r="1536">
      <c s="16" r="A1536">
        <v>40788.9166666667</v>
      </c>
      <c s="6" r="B1536">
        <f>A1536+time(5,0,0)</f>
        <v>40789.125</v>
      </c>
      <c s="19" r="C1536">
        <f>date(year(B1536),month(B1536),day(B1536))</f>
        <v>40789</v>
      </c>
      <c s="17" r="D1536">
        <f>hour(B1536)</f>
        <v>3</v>
      </c>
      <c s="28" r="E1536">
        <f>(8-G1536)-M1536</f>
        <v>8</v>
      </c>
      <c s="10" r="F1536">
        <v>8</v>
      </c>
      <c s="21" r="G1536">
        <v>0</v>
      </c>
      <c t="str" s="21" r="H1536">
        <f>concat("AESbid:",(E1536*1000))</f>
        <v>AESbid:8000</v>
      </c>
      <c t="str" s="21" r="I1536">
        <f>concat("NYISOsched:",(F1536*1000))</f>
        <v>NYISOsched:8000</v>
      </c>
      <c t="s" s="21" r="J1536">
        <v>21</v>
      </c>
      <c t="str" s="21" r="K1536">
        <f>concat("Planned:",(M1536*1000))</f>
        <v>Planned:0</v>
      </c>
      <c t="str" s="5" r="L1536">
        <f>concat("Settled:",(O1536*1000))</f>
        <v>Settled:8000</v>
      </c>
      <c s="21" r="M1536">
        <v>0</v>
      </c>
      <c s="3" r="N1536"/>
      <c s="10" r="O1536">
        <v>8</v>
      </c>
      <c s="13" r="P1536">
        <v>-0.32</v>
      </c>
      <c s="13" r="Q1536">
        <v>-11.55</v>
      </c>
      <c s="13" r="R1536">
        <v>62.38</v>
      </c>
      <c s="13" r="S1536">
        <v>0.12</v>
      </c>
      <c s="11" r="T1536">
        <f>IF((O1536=0),(W1536*8),((R1536/O1536)*8))</f>
        <v>62.38</v>
      </c>
      <c s="11" r="U1536">
        <f>IF((T1536=0),0,(R1536/T1536))</f>
        <v>1</v>
      </c>
      <c s="4" r="V1536"/>
      <c s="13" r="W1536">
        <v>8</v>
      </c>
      <c s="24" r="X1536">
        <v>0.698</v>
      </c>
    </row>
    <row r="1537">
      <c s="16" r="A1537">
        <v>40788.9583333333</v>
      </c>
      <c s="6" r="B1537">
        <f>A1537+time(5,0,0)</f>
        <v>40789.1666666667</v>
      </c>
      <c s="19" r="C1537">
        <f>date(year(B1537),month(B1537),day(B1537))</f>
        <v>40789</v>
      </c>
      <c s="17" r="D1537">
        <f>hour(B1537)</f>
        <v>4</v>
      </c>
      <c s="28" r="E1537">
        <f>(8-G1537)-M1537</f>
        <v>8</v>
      </c>
      <c s="10" r="F1537">
        <v>8</v>
      </c>
      <c s="21" r="G1537">
        <v>0</v>
      </c>
      <c t="str" s="21" r="H1537">
        <f>concat("AESbid:",(E1537*1000))</f>
        <v>AESbid:8000</v>
      </c>
      <c t="str" s="21" r="I1537">
        <f>concat("NYISOsched:",(F1537*1000))</f>
        <v>NYISOsched:8000</v>
      </c>
      <c t="s" s="21" r="J1537">
        <v>21</v>
      </c>
      <c t="str" s="21" r="K1537">
        <f>concat("Planned:",(M1537*1000))</f>
        <v>Planned:0</v>
      </c>
      <c t="str" s="5" r="L1537">
        <f>concat("Settled:",(O1537*1000))</f>
        <v>Settled:8000</v>
      </c>
      <c s="21" r="M1537">
        <v>0</v>
      </c>
      <c s="3" r="N1537"/>
      <c s="10" r="O1537">
        <v>8</v>
      </c>
      <c s="13" r="P1537">
        <v>-0.389</v>
      </c>
      <c s="13" r="Q1537">
        <v>-14.83</v>
      </c>
      <c s="13" r="R1537">
        <v>62.31</v>
      </c>
      <c s="13" r="S1537">
        <v>0.14</v>
      </c>
      <c s="11" r="T1537">
        <f>IF((O1537=0),(W1537*8),((R1537/O1537)*8))</f>
        <v>62.31</v>
      </c>
      <c s="11" r="U1537">
        <f>IF((T1537=0),0,(R1537/T1537))</f>
        <v>1</v>
      </c>
      <c s="4" r="V1537"/>
      <c s="13" r="W1537">
        <v>8</v>
      </c>
      <c s="24" r="X1537">
        <v>0.809</v>
      </c>
    </row>
    <row r="1538">
      <c s="16" r="A1538">
        <v>40789</v>
      </c>
      <c s="6" r="B1538">
        <f>A1538+time(5,0,0)</f>
        <v>40789.2083333333</v>
      </c>
      <c s="19" r="C1538">
        <f>date(year(B1538),month(B1538),day(B1538))</f>
        <v>40789</v>
      </c>
      <c s="17" r="D1538">
        <f>hour(B1538)</f>
        <v>5</v>
      </c>
      <c s="28" r="E1538">
        <f>(8-G1538)-M1538</f>
        <v>8</v>
      </c>
      <c s="10" r="F1538">
        <v>8</v>
      </c>
      <c s="21" r="G1538">
        <v>0</v>
      </c>
      <c t="str" s="21" r="H1538">
        <f>concat("AESbid:",(E1538*1000))</f>
        <v>AESbid:8000</v>
      </c>
      <c t="str" s="21" r="I1538">
        <f>concat("NYISOsched:",(F1538*1000))</f>
        <v>NYISOsched:8000</v>
      </c>
      <c t="s" s="21" r="J1538">
        <v>21</v>
      </c>
      <c t="str" s="21" r="K1538">
        <f>concat("Planned:",(M1538*1000))</f>
        <v>Planned:0</v>
      </c>
      <c t="str" s="5" r="L1538">
        <f>concat("Settled:",(O1538*1000))</f>
        <v>Settled:8000</v>
      </c>
      <c s="21" r="M1538">
        <v>0</v>
      </c>
      <c s="3" r="N1538"/>
      <c s="10" r="O1538">
        <v>8</v>
      </c>
      <c s="13" r="P1538">
        <v>-0.523</v>
      </c>
      <c s="13" r="Q1538">
        <v>-20.56</v>
      </c>
      <c s="13" r="R1538">
        <v>46</v>
      </c>
      <c s="13" r="S1538">
        <v>0.12</v>
      </c>
      <c s="11" r="T1538">
        <f>IF((O1538=0),(W1538*8),((R1538/O1538)*8))</f>
        <v>46</v>
      </c>
      <c s="11" r="U1538">
        <f>IF((T1538=0),0,(R1538/T1538))</f>
        <v>1</v>
      </c>
      <c s="4" r="V1538"/>
      <c s="13" r="W1538">
        <v>5.75</v>
      </c>
      <c s="24" r="X1538">
        <v>0.689</v>
      </c>
    </row>
    <row r="1539">
      <c s="16" r="A1539">
        <v>40789.0416666667</v>
      </c>
      <c s="6" r="B1539">
        <f>A1539+time(5,0,0)</f>
        <v>40789.25</v>
      </c>
      <c s="19" r="C1539">
        <f>date(year(B1539),month(B1539),day(B1539))</f>
        <v>40789</v>
      </c>
      <c s="17" r="D1539">
        <f>hour(B1539)</f>
        <v>6</v>
      </c>
      <c s="28" r="E1539">
        <f>(8-G1539)-M1539</f>
        <v>8</v>
      </c>
      <c s="10" r="F1539">
        <v>8</v>
      </c>
      <c s="21" r="G1539">
        <v>0</v>
      </c>
      <c t="str" s="21" r="H1539">
        <f>concat("AESbid:",(E1539*1000))</f>
        <v>AESbid:8000</v>
      </c>
      <c t="str" s="21" r="I1539">
        <f>concat("NYISOsched:",(F1539*1000))</f>
        <v>NYISOsched:8000</v>
      </c>
      <c t="s" s="21" r="J1539">
        <v>21</v>
      </c>
      <c t="str" s="21" r="K1539">
        <f>concat("Planned:",(M1539*1000))</f>
        <v>Planned:0</v>
      </c>
      <c t="str" s="5" r="L1539">
        <f>concat("Settled:",(O1539*1000))</f>
        <v>Settled:8000</v>
      </c>
      <c s="21" r="M1539">
        <v>0</v>
      </c>
      <c s="3" r="N1539"/>
      <c s="10" r="O1539">
        <v>8</v>
      </c>
      <c s="13" r="P1539">
        <v>0.04</v>
      </c>
      <c s="13" r="Q1539">
        <v>1.51</v>
      </c>
      <c s="13" r="R1539">
        <v>46</v>
      </c>
      <c s="13" r="S1539">
        <v>0.11</v>
      </c>
      <c s="11" r="T1539">
        <f>IF((O1539=0),(W1539*8),((R1539/O1539)*8))</f>
        <v>46</v>
      </c>
      <c s="11" r="U1539">
        <f>IF((T1539=0),0,(R1539/T1539))</f>
        <v>1</v>
      </c>
      <c s="4" r="V1539"/>
      <c s="13" r="W1539">
        <v>5.75</v>
      </c>
      <c s="24" r="X1539">
        <v>0.638</v>
      </c>
    </row>
    <row r="1540">
      <c s="16" r="A1540">
        <v>40789.0833333333</v>
      </c>
      <c s="6" r="B1540">
        <f>A1540+time(5,0,0)</f>
        <v>40789.2916666667</v>
      </c>
      <c s="19" r="C1540">
        <f>date(year(B1540),month(B1540),day(B1540))</f>
        <v>40789</v>
      </c>
      <c s="17" r="D1540">
        <f>hour(B1540)</f>
        <v>7</v>
      </c>
      <c s="28" r="E1540">
        <f>(8-G1540)-M1540</f>
        <v>8</v>
      </c>
      <c s="10" r="F1540">
        <v>8</v>
      </c>
      <c s="21" r="G1540">
        <v>0</v>
      </c>
      <c t="str" s="21" r="H1540">
        <f>concat("AESbid:",(E1540*1000))</f>
        <v>AESbid:8000</v>
      </c>
      <c t="str" s="21" r="I1540">
        <f>concat("NYISOsched:",(F1540*1000))</f>
        <v>NYISOsched:8000</v>
      </c>
      <c t="s" s="21" r="J1540">
        <v>21</v>
      </c>
      <c t="str" s="21" r="K1540">
        <f>concat("Planned:",(M1540*1000))</f>
        <v>Planned:0</v>
      </c>
      <c t="str" s="5" r="L1540">
        <f>concat("Settled:",(O1540*1000))</f>
        <v>Settled:7991.7</v>
      </c>
      <c s="21" r="M1540">
        <v>0</v>
      </c>
      <c s="3" r="N1540"/>
      <c s="10" r="O1540">
        <v>7.9917</v>
      </c>
      <c s="13" r="P1540">
        <v>-0.643</v>
      </c>
      <c s="13" r="Q1540">
        <v>-24.6</v>
      </c>
      <c s="13" r="R1540">
        <v>45.76</v>
      </c>
      <c s="13" r="S1540">
        <v>0.07</v>
      </c>
      <c s="11" r="T1540">
        <f>IF((O1540=0),(W1540*8),((R1540/O1540)*8))</f>
        <v>45.8075253075065</v>
      </c>
      <c s="11" r="U1540">
        <f>IF((T1540=0),0,(R1540/T1540))</f>
        <v>0.9989625</v>
      </c>
      <c s="4" r="V1540"/>
      <c s="13" r="W1540">
        <v>5.75</v>
      </c>
      <c s="24" r="X1540">
        <v>0.391</v>
      </c>
    </row>
    <row r="1541">
      <c s="16" r="A1541">
        <v>40789.125</v>
      </c>
      <c s="6" r="B1541">
        <f>A1541+time(5,0,0)</f>
        <v>40789.3333333333</v>
      </c>
      <c s="19" r="C1541">
        <f>date(year(B1541),month(B1541),day(B1541))</f>
        <v>40789</v>
      </c>
      <c s="17" r="D1541">
        <f>hour(B1541)</f>
        <v>8</v>
      </c>
      <c s="28" r="E1541">
        <f>(8-G1541)-M1541</f>
        <v>8</v>
      </c>
      <c s="10" r="F1541">
        <v>8</v>
      </c>
      <c s="21" r="G1541">
        <v>0</v>
      </c>
      <c t="str" s="21" r="H1541">
        <f>concat("AESbid:",(E1541*1000))</f>
        <v>AESbid:8000</v>
      </c>
      <c t="str" s="21" r="I1541">
        <f>concat("NYISOsched:",(F1541*1000))</f>
        <v>NYISOsched:8000</v>
      </c>
      <c t="s" s="21" r="J1541">
        <v>21</v>
      </c>
      <c t="str" s="21" r="K1541">
        <f>concat("Planned:",(M1541*1000))</f>
        <v>Planned:0</v>
      </c>
      <c t="str" s="5" r="L1541">
        <f>concat("Settled:",(O1541*1000))</f>
        <v>Settled:8000</v>
      </c>
      <c s="21" r="M1541">
        <v>0</v>
      </c>
      <c s="3" r="N1541"/>
      <c s="10" r="O1541">
        <v>8</v>
      </c>
      <c s="13" r="P1541">
        <v>-0.075</v>
      </c>
      <c s="13" r="Q1541">
        <v>-2.7</v>
      </c>
      <c s="13" r="R1541">
        <v>46</v>
      </c>
      <c s="13" r="S1541">
        <v>0.11</v>
      </c>
      <c s="11" r="T1541">
        <f>IF((O1541=0),(W1541*8),((R1541/O1541)*8))</f>
        <v>46</v>
      </c>
      <c s="11" r="U1541">
        <f>IF((T1541=0),0,(R1541/T1541))</f>
        <v>1</v>
      </c>
      <c s="4" r="V1541"/>
      <c s="13" r="W1541">
        <v>5.75</v>
      </c>
      <c s="24" r="X1541">
        <v>0.619</v>
      </c>
    </row>
    <row r="1542">
      <c s="16" r="A1542">
        <v>40789.1666666667</v>
      </c>
      <c s="6" r="B1542">
        <f>A1542+time(5,0,0)</f>
        <v>40789.375</v>
      </c>
      <c s="19" r="C1542">
        <f>date(year(B1542),month(B1542),day(B1542))</f>
        <v>40789</v>
      </c>
      <c s="17" r="D1542">
        <f>hour(B1542)</f>
        <v>9</v>
      </c>
      <c s="28" r="E1542">
        <f>(8-G1542)-M1542</f>
        <v>8</v>
      </c>
      <c s="10" r="F1542">
        <v>8</v>
      </c>
      <c s="21" r="G1542">
        <v>0</v>
      </c>
      <c t="str" s="21" r="H1542">
        <f>concat("AESbid:",(E1542*1000))</f>
        <v>AESbid:8000</v>
      </c>
      <c t="str" s="21" r="I1542">
        <f>concat("NYISOsched:",(F1542*1000))</f>
        <v>NYISOsched:8000</v>
      </c>
      <c t="s" s="21" r="J1542">
        <v>21</v>
      </c>
      <c t="str" s="21" r="K1542">
        <f>concat("Planned:",(M1542*1000))</f>
        <v>Planned:0</v>
      </c>
      <c t="str" s="5" r="L1542">
        <f>concat("Settled:",(O1542*1000))</f>
        <v>Settled:8000</v>
      </c>
      <c s="21" r="M1542">
        <v>0</v>
      </c>
      <c s="3" r="N1542"/>
      <c s="10" r="O1542">
        <v>8</v>
      </c>
      <c s="13" r="P1542">
        <v>-0.317</v>
      </c>
      <c s="13" r="Q1542">
        <v>-11.45</v>
      </c>
      <c s="13" r="R1542">
        <v>49.17</v>
      </c>
      <c s="13" r="S1542">
        <v>0.04</v>
      </c>
      <c s="11" r="T1542">
        <f>IF((O1542=0),(W1542*8),((R1542/O1542)*8))</f>
        <v>49.17</v>
      </c>
      <c s="11" r="U1542">
        <f>IF((T1542=0),0,(R1542/T1542))</f>
        <v>1</v>
      </c>
      <c s="4" r="V1542"/>
      <c s="13" r="W1542">
        <v>11.26</v>
      </c>
      <c s="24" r="X1542">
        <v>0.218</v>
      </c>
    </row>
    <row r="1543">
      <c s="16" r="A1543">
        <v>40789.2083333333</v>
      </c>
      <c s="6" r="B1543">
        <f>A1543+time(5,0,0)</f>
        <v>40789.4166666667</v>
      </c>
      <c s="19" r="C1543">
        <f>date(year(B1543),month(B1543),day(B1543))</f>
        <v>40789</v>
      </c>
      <c s="17" r="D1543">
        <f>hour(B1543)</f>
        <v>10</v>
      </c>
      <c s="28" r="E1543">
        <f>(8-G1543)-M1543</f>
        <v>8</v>
      </c>
      <c s="10" r="F1543">
        <v>8</v>
      </c>
      <c s="21" r="G1543">
        <v>0</v>
      </c>
      <c t="str" s="21" r="H1543">
        <f>concat("AESbid:",(E1543*1000))</f>
        <v>AESbid:8000</v>
      </c>
      <c t="str" s="21" r="I1543">
        <f>concat("NYISOsched:",(F1543*1000))</f>
        <v>NYISOsched:8000</v>
      </c>
      <c t="s" s="21" r="J1543">
        <v>21</v>
      </c>
      <c t="str" s="21" r="K1543">
        <f>concat("Planned:",(M1543*1000))</f>
        <v>Planned:0</v>
      </c>
      <c t="str" s="5" r="L1543">
        <f>concat("Settled:",(O1543*1000))</f>
        <v>Settled:8000</v>
      </c>
      <c s="21" r="M1543">
        <v>0</v>
      </c>
      <c s="3" r="N1543"/>
      <c s="10" r="O1543">
        <v>8</v>
      </c>
      <c s="13" r="P1543">
        <v>-0.363</v>
      </c>
      <c s="13" r="Q1543">
        <v>-12.69</v>
      </c>
      <c s="13" r="R1543">
        <v>75.05</v>
      </c>
      <c s="13" r="S1543">
        <v>0.09</v>
      </c>
      <c s="11" r="T1543">
        <f>IF((O1543=0),(W1543*8),((R1543/O1543)*8))</f>
        <v>75.05</v>
      </c>
      <c s="11" r="U1543">
        <f>IF((T1543=0),0,(R1543/T1543))</f>
        <v>1</v>
      </c>
      <c s="4" r="V1543"/>
      <c s="13" r="W1543">
        <v>16.36</v>
      </c>
      <c s="24" r="X1543">
        <v>0.535</v>
      </c>
    </row>
    <row r="1544">
      <c s="16" r="A1544">
        <v>40789.25</v>
      </c>
      <c s="6" r="B1544">
        <f>A1544+time(5,0,0)</f>
        <v>40789.4583333333</v>
      </c>
      <c s="19" r="C1544">
        <f>date(year(B1544),month(B1544),day(B1544))</f>
        <v>40789</v>
      </c>
      <c s="17" r="D1544">
        <f>hour(B1544)</f>
        <v>11</v>
      </c>
      <c s="28" r="E1544">
        <f>(8-G1544)-M1544</f>
        <v>8</v>
      </c>
      <c s="10" r="F1544">
        <v>8</v>
      </c>
      <c s="21" r="G1544">
        <v>0</v>
      </c>
      <c t="str" s="21" r="H1544">
        <f>concat("AESbid:",(E1544*1000))</f>
        <v>AESbid:8000</v>
      </c>
      <c t="str" s="21" r="I1544">
        <f>concat("NYISOsched:",(F1544*1000))</f>
        <v>NYISOsched:8000</v>
      </c>
      <c t="s" s="21" r="J1544">
        <v>21</v>
      </c>
      <c t="str" s="21" r="K1544">
        <f>concat("Planned:",(M1544*1000))</f>
        <v>Planned:0</v>
      </c>
      <c t="str" s="5" r="L1544">
        <f>concat("Settled:",(O1544*1000))</f>
        <v>Settled:8000</v>
      </c>
      <c s="21" r="M1544">
        <v>0</v>
      </c>
      <c s="3" r="N1544"/>
      <c s="10" r="O1544">
        <v>8</v>
      </c>
      <c s="13" r="P1544">
        <v>-0.389</v>
      </c>
      <c s="13" r="Q1544">
        <v>-13.88</v>
      </c>
      <c s="13" r="R1544">
        <v>63.27</v>
      </c>
      <c s="13" r="S1544">
        <v>0.12</v>
      </c>
      <c s="11" r="T1544">
        <f>IF((O1544=0),(W1544*8),((R1544/O1544)*8))</f>
        <v>63.27</v>
      </c>
      <c s="11" r="U1544">
        <f>IF((T1544=0),0,(R1544/T1544))</f>
        <v>1</v>
      </c>
      <c s="4" r="V1544"/>
      <c s="13" r="W1544">
        <v>8.21</v>
      </c>
      <c s="24" r="X1544">
        <v>0.662</v>
      </c>
    </row>
    <row r="1545">
      <c s="16" r="A1545">
        <v>40789.2916666667</v>
      </c>
      <c s="6" r="B1545">
        <f>A1545+time(5,0,0)</f>
        <v>40789.5</v>
      </c>
      <c s="19" r="C1545">
        <f>date(year(B1545),month(B1545),day(B1545))</f>
        <v>40789</v>
      </c>
      <c s="17" r="D1545">
        <f>hour(B1545)</f>
        <v>12</v>
      </c>
      <c s="28" r="E1545">
        <f>(8-G1545)-M1545</f>
        <v>8</v>
      </c>
      <c s="10" r="F1545">
        <v>8</v>
      </c>
      <c s="21" r="G1545">
        <v>0</v>
      </c>
      <c t="str" s="21" r="H1545">
        <f>concat("AESbid:",(E1545*1000))</f>
        <v>AESbid:8000</v>
      </c>
      <c t="str" s="21" r="I1545">
        <f>concat("NYISOsched:",(F1545*1000))</f>
        <v>NYISOsched:8000</v>
      </c>
      <c t="s" s="21" r="J1545">
        <v>21</v>
      </c>
      <c t="str" s="21" r="K1545">
        <f>concat("Planned:",(M1545*1000))</f>
        <v>Planned:0</v>
      </c>
      <c t="str" s="5" r="L1545">
        <f>concat("Settled:",(O1545*1000))</f>
        <v>Settled:8000</v>
      </c>
      <c s="21" r="M1545">
        <v>0</v>
      </c>
      <c s="3" r="N1545"/>
      <c s="10" r="O1545">
        <v>8</v>
      </c>
      <c s="13" r="P1545">
        <v>0.088</v>
      </c>
      <c s="13" r="Q1545">
        <v>2.99</v>
      </c>
      <c s="13" r="R1545">
        <v>52.85</v>
      </c>
      <c s="13" r="S1545">
        <v>0.11</v>
      </c>
      <c s="11" r="T1545">
        <f>IF((O1545=0),(W1545*8),((R1545/O1545)*8))</f>
        <v>52.85</v>
      </c>
      <c s="11" r="U1545">
        <f>IF((T1545=0),0,(R1545/T1545))</f>
        <v>1</v>
      </c>
      <c s="4" r="V1545"/>
      <c s="13" r="W1545">
        <v>8.93</v>
      </c>
      <c s="24" r="X1545">
        <v>0.65</v>
      </c>
    </row>
    <row r="1546">
      <c s="16" r="A1546">
        <v>40789.3333333333</v>
      </c>
      <c s="6" r="B1546">
        <f>A1546+time(5,0,0)</f>
        <v>40789.5416666667</v>
      </c>
      <c s="19" r="C1546">
        <f>date(year(B1546),month(B1546),day(B1546))</f>
        <v>40789</v>
      </c>
      <c s="17" r="D1546">
        <f>hour(B1546)</f>
        <v>13</v>
      </c>
      <c s="28" r="E1546">
        <f>(8-G1546)-M1546</f>
        <v>8</v>
      </c>
      <c s="10" r="F1546">
        <v>8</v>
      </c>
      <c s="21" r="G1546">
        <v>0</v>
      </c>
      <c t="str" s="21" r="H1546">
        <f>concat("AESbid:",(E1546*1000))</f>
        <v>AESbid:8000</v>
      </c>
      <c t="str" s="21" r="I1546">
        <f>concat("NYISOsched:",(F1546*1000))</f>
        <v>NYISOsched:8000</v>
      </c>
      <c t="s" s="21" r="J1546">
        <v>21</v>
      </c>
      <c t="str" s="21" r="K1546">
        <f>concat("Planned:",(M1546*1000))</f>
        <v>Planned:0</v>
      </c>
      <c t="str" s="5" r="L1546">
        <f>concat("Settled:",(O1546*1000))</f>
        <v>Settled:7958.3</v>
      </c>
      <c s="21" r="M1546">
        <v>0</v>
      </c>
      <c s="3" r="N1546"/>
      <c s="10" r="O1546">
        <v>7.9583</v>
      </c>
      <c s="13" r="P1546">
        <v>-0.305</v>
      </c>
      <c s="13" r="Q1546">
        <v>-11.16</v>
      </c>
      <c s="13" r="R1546">
        <v>47.75</v>
      </c>
      <c s="13" r="S1546">
        <v>0.08</v>
      </c>
      <c s="11" r="T1546">
        <f>IF((O1546=0),(W1546*8),((R1546/O1546)*8))</f>
        <v>48.0002010479625</v>
      </c>
      <c s="11" r="U1546">
        <f>IF((T1546=0),0,(R1546/T1546))</f>
        <v>0.9947875</v>
      </c>
      <c s="4" r="V1546"/>
      <c s="13" r="W1546">
        <v>6</v>
      </c>
      <c s="24" r="X1546">
        <v>0.444</v>
      </c>
    </row>
    <row r="1547">
      <c s="16" r="A1547">
        <v>40789.375</v>
      </c>
      <c s="6" r="B1547">
        <f>A1547+time(5,0,0)</f>
        <v>40789.5833333333</v>
      </c>
      <c s="19" r="C1547">
        <f>date(year(B1547),month(B1547),day(B1547))</f>
        <v>40789</v>
      </c>
      <c s="17" r="D1547">
        <f>hour(B1547)</f>
        <v>14</v>
      </c>
      <c s="28" r="E1547">
        <f>(8-G1547)-M1547</f>
        <v>8</v>
      </c>
      <c s="10" r="F1547">
        <v>8</v>
      </c>
      <c s="21" r="G1547">
        <v>0</v>
      </c>
      <c t="str" s="21" r="H1547">
        <f>concat("AESbid:",(E1547*1000))</f>
        <v>AESbid:8000</v>
      </c>
      <c t="str" s="21" r="I1547">
        <f>concat("NYISOsched:",(F1547*1000))</f>
        <v>NYISOsched:8000</v>
      </c>
      <c t="s" s="21" r="J1547">
        <v>21</v>
      </c>
      <c t="str" s="21" r="K1547">
        <f>concat("Planned:",(M1547*1000))</f>
        <v>Planned:0</v>
      </c>
      <c t="str" s="5" r="L1547">
        <f>concat("Settled:",(O1547*1000))</f>
        <v>Settled:7966.700000000001</v>
      </c>
      <c s="21" r="M1547">
        <v>0</v>
      </c>
      <c s="3" r="N1547"/>
      <c s="10" r="O1547">
        <v>7.9667</v>
      </c>
      <c s="13" r="P1547">
        <v>-0.459</v>
      </c>
      <c s="13" r="Q1547">
        <v>-18.2</v>
      </c>
      <c s="13" r="R1547">
        <v>47.8</v>
      </c>
      <c s="13" r="S1547">
        <v>0.06</v>
      </c>
      <c s="11" r="T1547">
        <f>IF((O1547=0),(W1547*8),((R1547/O1547)*8))</f>
        <v>47.9997991640202</v>
      </c>
      <c s="11" r="U1547">
        <f>IF((T1547=0),0,(R1547/T1547))</f>
        <v>0.9958375</v>
      </c>
      <c s="4" r="V1547"/>
      <c s="13" r="W1547">
        <v>6</v>
      </c>
      <c s="24" r="X1547">
        <v>0.35</v>
      </c>
    </row>
    <row r="1548">
      <c s="16" r="A1548">
        <v>40789.4166666667</v>
      </c>
      <c s="6" r="B1548">
        <f>A1548+time(5,0,0)</f>
        <v>40789.625</v>
      </c>
      <c s="19" r="C1548">
        <f>date(year(B1548),month(B1548),day(B1548))</f>
        <v>40789</v>
      </c>
      <c s="17" r="D1548">
        <f>hour(B1548)</f>
        <v>15</v>
      </c>
      <c s="28" r="E1548">
        <f>(8-G1548)-M1548</f>
        <v>8</v>
      </c>
      <c s="10" r="F1548">
        <v>8</v>
      </c>
      <c s="21" r="G1548">
        <v>0</v>
      </c>
      <c t="str" s="21" r="H1548">
        <f>concat("AESbid:",(E1548*1000))</f>
        <v>AESbid:8000</v>
      </c>
      <c t="str" s="21" r="I1548">
        <f>concat("NYISOsched:",(F1548*1000))</f>
        <v>NYISOsched:8000</v>
      </c>
      <c t="s" s="21" r="J1548">
        <v>21</v>
      </c>
      <c t="str" s="21" r="K1548">
        <f>concat("Planned:",(M1548*1000))</f>
        <v>Planned:0</v>
      </c>
      <c t="str" s="5" r="L1548">
        <f>concat("Settled:",(O1548*1000))</f>
        <v>Settled:7975</v>
      </c>
      <c s="21" r="M1548">
        <v>0</v>
      </c>
      <c s="3" r="N1548"/>
      <c s="10" r="O1548">
        <v>7.975</v>
      </c>
      <c s="13" r="P1548">
        <v>-0.432</v>
      </c>
      <c s="13" r="Q1548">
        <v>-18.26</v>
      </c>
      <c s="13" r="R1548">
        <v>50.48</v>
      </c>
      <c s="13" r="S1548">
        <v>0.12</v>
      </c>
      <c s="11" r="T1548">
        <f>IF((O1548=0),(W1548*8),((R1548/O1548)*8))</f>
        <v>50.6382445141066</v>
      </c>
      <c s="11" r="U1548">
        <f>IF((T1548=0),0,(R1548/T1548))</f>
        <v>0.996875</v>
      </c>
      <c s="4" r="V1548"/>
      <c s="13" r="W1548">
        <v>6</v>
      </c>
      <c s="24" r="X1548">
        <v>0.674</v>
      </c>
    </row>
    <row r="1549">
      <c s="16" r="A1549">
        <v>40789.4583333333</v>
      </c>
      <c s="6" r="B1549">
        <f>A1549+time(5,0,0)</f>
        <v>40789.6666666667</v>
      </c>
      <c s="19" r="C1549">
        <f>date(year(B1549),month(B1549),day(B1549))</f>
        <v>40789</v>
      </c>
      <c s="17" r="D1549">
        <f>hour(B1549)</f>
        <v>16</v>
      </c>
      <c s="28" r="E1549">
        <f>(8-G1549)-M1549</f>
        <v>8</v>
      </c>
      <c s="10" r="F1549">
        <v>8</v>
      </c>
      <c s="21" r="G1549">
        <v>0</v>
      </c>
      <c t="str" s="21" r="H1549">
        <f>concat("AESbid:",(E1549*1000))</f>
        <v>AESbid:8000</v>
      </c>
      <c t="str" s="21" r="I1549">
        <f>concat("NYISOsched:",(F1549*1000))</f>
        <v>NYISOsched:8000</v>
      </c>
      <c t="s" s="21" r="J1549">
        <v>21</v>
      </c>
      <c t="str" s="21" r="K1549">
        <f>concat("Planned:",(M1549*1000))</f>
        <v>Planned:0</v>
      </c>
      <c t="str" s="5" r="L1549">
        <f>concat("Settled:",(O1549*1000))</f>
        <v>Settled:7991.7</v>
      </c>
      <c s="21" r="M1549">
        <v>0</v>
      </c>
      <c s="3" r="N1549"/>
      <c s="10" r="O1549">
        <v>7.9917</v>
      </c>
      <c s="13" r="P1549">
        <v>-0.209</v>
      </c>
      <c s="13" r="Q1549">
        <v>-8.46</v>
      </c>
      <c s="13" r="R1549">
        <v>74.14</v>
      </c>
      <c s="13" r="S1549">
        <v>0.12</v>
      </c>
      <c s="11" r="T1549">
        <f>IF((O1549=0),(W1549*8),((R1549/O1549)*8))</f>
        <v>74.2170001376428</v>
      </c>
      <c s="11" r="U1549">
        <f>IF((T1549=0),0,(R1549/T1549))</f>
        <v>0.9989625</v>
      </c>
      <c s="4" r="V1549"/>
      <c s="13" r="W1549">
        <v>9.95</v>
      </c>
      <c s="24" r="X1549">
        <v>0.71</v>
      </c>
    </row>
    <row r="1550">
      <c s="16" r="A1550">
        <v>40789.5</v>
      </c>
      <c s="6" r="B1550">
        <f>A1550+time(5,0,0)</f>
        <v>40789.7083333333</v>
      </c>
      <c s="19" r="C1550">
        <f>date(year(B1550),month(B1550),day(B1550))</f>
        <v>40789</v>
      </c>
      <c s="17" r="D1550">
        <f>hour(B1550)</f>
        <v>17</v>
      </c>
      <c s="28" r="E1550">
        <f>(8-G1550)-M1550</f>
        <v>8</v>
      </c>
      <c s="10" r="F1550">
        <v>8</v>
      </c>
      <c s="21" r="G1550">
        <v>0</v>
      </c>
      <c t="str" s="21" r="H1550">
        <f>concat("AESbid:",(E1550*1000))</f>
        <v>AESbid:8000</v>
      </c>
      <c t="str" s="21" r="I1550">
        <f>concat("NYISOsched:",(F1550*1000))</f>
        <v>NYISOsched:8000</v>
      </c>
      <c t="s" s="21" r="J1550">
        <v>21</v>
      </c>
      <c t="str" s="21" r="K1550">
        <f>concat("Planned:",(M1550*1000))</f>
        <v>Planned:0</v>
      </c>
      <c t="str" s="5" r="L1550">
        <f>concat("Settled:",(O1550*1000))</f>
        <v>Settled:8000</v>
      </c>
      <c s="21" r="M1550">
        <v>0</v>
      </c>
      <c s="3" r="N1550"/>
      <c s="10" r="O1550">
        <v>8</v>
      </c>
      <c s="13" r="P1550">
        <v>-0.233</v>
      </c>
      <c s="13" r="Q1550">
        <v>-10.09</v>
      </c>
      <c s="13" r="R1550">
        <v>73.48</v>
      </c>
      <c s="13" r="S1550">
        <v>0.11</v>
      </c>
      <c s="11" r="T1550">
        <f>IF((O1550=0),(W1550*8),((R1550/O1550)*8))</f>
        <v>73.48</v>
      </c>
      <c s="11" r="U1550">
        <f>IF((T1550=0),0,(R1550/T1550))</f>
        <v>1</v>
      </c>
      <c s="4" r="V1550"/>
      <c s="13" r="W1550">
        <v>9.95</v>
      </c>
      <c s="24" r="X1550">
        <v>0.624</v>
      </c>
    </row>
    <row r="1551">
      <c s="16" r="A1551">
        <v>40789.5416666667</v>
      </c>
      <c s="6" r="B1551">
        <f>A1551+time(5,0,0)</f>
        <v>40789.75</v>
      </c>
      <c s="19" r="C1551">
        <f>date(year(B1551),month(B1551),day(B1551))</f>
        <v>40789</v>
      </c>
      <c s="17" r="D1551">
        <f>hour(B1551)</f>
        <v>18</v>
      </c>
      <c s="28" r="E1551">
        <f>(8-G1551)-M1551</f>
        <v>8</v>
      </c>
      <c s="10" r="F1551">
        <v>8</v>
      </c>
      <c s="21" r="G1551">
        <v>0</v>
      </c>
      <c t="str" s="21" r="H1551">
        <f>concat("AESbid:",(E1551*1000))</f>
        <v>AESbid:8000</v>
      </c>
      <c t="str" s="21" r="I1551">
        <f>concat("NYISOsched:",(F1551*1000))</f>
        <v>NYISOsched:8000</v>
      </c>
      <c t="s" s="21" r="J1551">
        <v>21</v>
      </c>
      <c t="str" s="21" r="K1551">
        <f>concat("Planned:",(M1551*1000))</f>
        <v>Planned:0</v>
      </c>
      <c t="str" s="5" r="L1551">
        <f>concat("Settled:",(O1551*1000))</f>
        <v>Settled:8000</v>
      </c>
      <c s="21" r="M1551">
        <v>0</v>
      </c>
      <c s="3" r="N1551"/>
      <c s="10" r="O1551">
        <v>8</v>
      </c>
      <c s="13" r="P1551">
        <v>-0.362</v>
      </c>
      <c s="13" r="Q1551">
        <v>-22.12</v>
      </c>
      <c s="13" r="R1551">
        <v>176.11</v>
      </c>
      <c s="13" r="S1551">
        <v>0.08</v>
      </c>
      <c s="11" r="T1551">
        <f>IF((O1551=0),(W1551*8),((R1551/O1551)*8))</f>
        <v>176.11</v>
      </c>
      <c s="11" r="U1551">
        <f>IF((T1551=0),0,(R1551/T1551))</f>
        <v>1</v>
      </c>
      <c s="4" r="V1551"/>
      <c s="13" r="W1551">
        <v>9.95</v>
      </c>
      <c s="24" r="X1551">
        <v>0.43</v>
      </c>
    </row>
    <row r="1552">
      <c s="16" r="A1552">
        <v>40789.5833333333</v>
      </c>
      <c s="6" r="B1552">
        <f>A1552+time(5,0,0)</f>
        <v>40789.7916666667</v>
      </c>
      <c s="19" r="C1552">
        <f>date(year(B1552),month(B1552),day(B1552))</f>
        <v>40789</v>
      </c>
      <c s="17" r="D1552">
        <f>hour(B1552)</f>
        <v>19</v>
      </c>
      <c s="28" r="E1552">
        <f>(8-G1552)-M1552</f>
        <v>8</v>
      </c>
      <c s="10" r="F1552">
        <v>8</v>
      </c>
      <c s="21" r="G1552">
        <v>0</v>
      </c>
      <c t="str" s="21" r="H1552">
        <f>concat("AESbid:",(E1552*1000))</f>
        <v>AESbid:8000</v>
      </c>
      <c t="str" s="21" r="I1552">
        <f>concat("NYISOsched:",(F1552*1000))</f>
        <v>NYISOsched:8000</v>
      </c>
      <c t="s" s="21" r="J1552">
        <v>21</v>
      </c>
      <c t="str" s="21" r="K1552">
        <f>concat("Planned:",(M1552*1000))</f>
        <v>Planned:0</v>
      </c>
      <c t="str" s="5" r="L1552">
        <f>concat("Settled:",(O1552*1000))</f>
        <v>Settled:6813.3</v>
      </c>
      <c s="21" r="M1552">
        <v>0</v>
      </c>
      <c s="3" r="N1552"/>
      <c s="10" r="O1552">
        <v>6.8133</v>
      </c>
      <c s="13" r="P1552">
        <v>-0.595</v>
      </c>
      <c s="13" r="Q1552">
        <v>-73.46</v>
      </c>
      <c s="13" r="R1552">
        <v>547.23</v>
      </c>
      <c s="13" r="S1552">
        <v>0.08</v>
      </c>
      <c s="11" r="T1552">
        <f>IF((O1552=0),(W1552*8),((R1552/O1552)*8))</f>
        <v>642.543260974858</v>
      </c>
      <c s="11" r="U1552">
        <f>IF((T1552=0),0,(R1552/T1552))</f>
        <v>0.8516625</v>
      </c>
      <c s="4" r="V1552"/>
      <c s="13" r="W1552">
        <v>9.95</v>
      </c>
      <c s="24" r="X1552">
        <v>0.454</v>
      </c>
    </row>
    <row r="1553">
      <c s="16" r="A1553">
        <v>40789.625</v>
      </c>
      <c s="6" r="B1553">
        <f>A1553+time(5,0,0)</f>
        <v>40789.8333333333</v>
      </c>
      <c s="19" r="C1553">
        <f>date(year(B1553),month(B1553),day(B1553))</f>
        <v>40789</v>
      </c>
      <c s="17" r="D1553">
        <f>hour(B1553)</f>
        <v>20</v>
      </c>
      <c s="28" r="E1553">
        <f>(8-G1553)-M1553</f>
        <v>8</v>
      </c>
      <c s="10" r="F1553">
        <v>8</v>
      </c>
      <c s="21" r="G1553">
        <v>0</v>
      </c>
      <c t="str" s="21" r="H1553">
        <f>concat("AESbid:",(E1553*1000))</f>
        <v>AESbid:8000</v>
      </c>
      <c t="str" s="21" r="I1553">
        <f>concat("NYISOsched:",(F1553*1000))</f>
        <v>NYISOsched:8000</v>
      </c>
      <c t="s" s="21" r="J1553">
        <v>21</v>
      </c>
      <c t="str" s="21" r="K1553">
        <f>concat("Planned:",(M1553*1000))</f>
        <v>Planned:0</v>
      </c>
      <c t="str" s="5" r="L1553">
        <f>concat("Settled:",(O1553*1000))</f>
        <v>Settled:8000</v>
      </c>
      <c s="21" r="M1553">
        <v>0</v>
      </c>
      <c s="3" r="N1553"/>
      <c s="10" r="O1553">
        <v>8</v>
      </c>
      <c s="13" r="P1553">
        <v>0.163</v>
      </c>
      <c s="13" r="Q1553">
        <v>25.45</v>
      </c>
      <c s="13" r="R1553">
        <v>849.79</v>
      </c>
      <c s="13" r="S1553">
        <v>0.16</v>
      </c>
      <c s="11" r="T1553">
        <f>IF((O1553=0),(W1553*8),((R1553/O1553)*8))</f>
        <v>849.79</v>
      </c>
      <c s="11" r="U1553">
        <f>IF((T1553=0),0,(R1553/T1553))</f>
        <v>1</v>
      </c>
      <c s="4" r="V1553"/>
      <c s="13" r="W1553">
        <v>9.95</v>
      </c>
      <c s="24" r="X1553">
        <v>0.907</v>
      </c>
    </row>
    <row r="1554">
      <c s="16" r="A1554">
        <v>40789.6666666667</v>
      </c>
      <c s="6" r="B1554">
        <f>A1554+time(5,0,0)</f>
        <v>40789.875</v>
      </c>
      <c s="19" r="C1554">
        <f>date(year(B1554),month(B1554),day(B1554))</f>
        <v>40789</v>
      </c>
      <c s="17" r="D1554">
        <f>hour(B1554)</f>
        <v>21</v>
      </c>
      <c s="28" r="E1554">
        <f>(8-G1554)-M1554</f>
        <v>8</v>
      </c>
      <c s="10" r="F1554">
        <v>8</v>
      </c>
      <c s="21" r="G1554">
        <v>0</v>
      </c>
      <c t="str" s="21" r="H1554">
        <f>concat("AESbid:",(E1554*1000))</f>
        <v>AESbid:8000</v>
      </c>
      <c t="str" s="21" r="I1554">
        <f>concat("NYISOsched:",(F1554*1000))</f>
        <v>NYISOsched:8000</v>
      </c>
      <c t="s" s="21" r="J1554">
        <v>21</v>
      </c>
      <c t="str" s="21" r="K1554">
        <f>concat("Planned:",(M1554*1000))</f>
        <v>Planned:0</v>
      </c>
      <c t="str" s="5" r="L1554">
        <f>concat("Settled:",(O1554*1000))</f>
        <v>Settled:8000</v>
      </c>
      <c s="21" r="M1554">
        <v>0</v>
      </c>
      <c s="3" r="N1554"/>
      <c s="10" r="O1554">
        <v>8</v>
      </c>
      <c s="13" r="P1554">
        <v>-0.926</v>
      </c>
      <c s="13" r="Q1554">
        <v>-110.15</v>
      </c>
      <c s="13" r="R1554">
        <v>573.39</v>
      </c>
      <c s="13" r="S1554">
        <v>0.05</v>
      </c>
      <c s="11" r="T1554">
        <f>IF((O1554=0),(W1554*8),((R1554/O1554)*8))</f>
        <v>573.39</v>
      </c>
      <c s="11" r="U1554">
        <f>IF((T1554=0),0,(R1554/T1554))</f>
        <v>1</v>
      </c>
      <c s="4" r="V1554"/>
      <c s="13" r="W1554">
        <v>9.95</v>
      </c>
      <c s="24" r="X1554">
        <v>0.31</v>
      </c>
    </row>
    <row r="1555">
      <c s="16" r="A1555">
        <v>40789.7083333333</v>
      </c>
      <c s="6" r="B1555">
        <f>A1555+time(5,0,0)</f>
        <v>40789.9166666667</v>
      </c>
      <c s="19" r="C1555">
        <f>date(year(B1555),month(B1555),day(B1555))</f>
        <v>40789</v>
      </c>
      <c s="17" r="D1555">
        <f>hour(B1555)</f>
        <v>22</v>
      </c>
      <c s="28" r="E1555">
        <f>(8-G1555)-M1555</f>
        <v>8</v>
      </c>
      <c s="10" r="F1555">
        <v>8</v>
      </c>
      <c s="21" r="G1555">
        <v>0</v>
      </c>
      <c t="str" s="21" r="H1555">
        <f>concat("AESbid:",(E1555*1000))</f>
        <v>AESbid:8000</v>
      </c>
      <c t="str" s="21" r="I1555">
        <f>concat("NYISOsched:",(F1555*1000))</f>
        <v>NYISOsched:8000</v>
      </c>
      <c t="s" s="21" r="J1555">
        <v>21</v>
      </c>
      <c t="str" s="21" r="K1555">
        <f>concat("Planned:",(M1555*1000))</f>
        <v>Planned:0</v>
      </c>
      <c t="str" s="5" r="L1555">
        <f>concat("Settled:",(O1555*1000))</f>
        <v>Settled:8000</v>
      </c>
      <c s="21" r="M1555">
        <v>0</v>
      </c>
      <c s="3" r="N1555"/>
      <c s="10" r="O1555">
        <v>8</v>
      </c>
      <c s="13" r="P1555">
        <v>-0.262</v>
      </c>
      <c s="13" r="Q1555">
        <v>-13.03</v>
      </c>
      <c s="13" r="R1555">
        <v>85.71</v>
      </c>
      <c s="13" r="S1555">
        <v>0.1</v>
      </c>
      <c s="11" r="T1555">
        <f>IF((O1555=0),(W1555*8),((R1555/O1555)*8))</f>
        <v>85.71</v>
      </c>
      <c s="11" r="U1555">
        <f>IF((T1555=0),0,(R1555/T1555))</f>
        <v>1</v>
      </c>
      <c s="4" r="V1555"/>
      <c s="13" r="W1555">
        <v>14.14</v>
      </c>
      <c s="24" r="X1555">
        <v>0.59</v>
      </c>
    </row>
    <row r="1556">
      <c s="16" r="A1556">
        <v>40789.75</v>
      </c>
      <c s="6" r="B1556">
        <f>A1556+time(5,0,0)</f>
        <v>40789.9583333333</v>
      </c>
      <c s="19" r="C1556">
        <f>date(year(B1556),month(B1556),day(B1556))</f>
        <v>40789</v>
      </c>
      <c s="17" r="D1556">
        <f>hour(B1556)</f>
        <v>23</v>
      </c>
      <c s="28" r="E1556">
        <f>(8-G1556)-M1556</f>
        <v>8</v>
      </c>
      <c s="10" r="F1556">
        <v>8</v>
      </c>
      <c s="21" r="G1556">
        <v>0</v>
      </c>
      <c t="str" s="21" r="H1556">
        <f>concat("AESbid:",(E1556*1000))</f>
        <v>AESbid:8000</v>
      </c>
      <c t="str" s="21" r="I1556">
        <f>concat("NYISOsched:",(F1556*1000))</f>
        <v>NYISOsched:8000</v>
      </c>
      <c t="s" s="21" r="J1556">
        <v>21</v>
      </c>
      <c t="str" s="21" r="K1556">
        <f>concat("Planned:",(M1556*1000))</f>
        <v>Planned:0</v>
      </c>
      <c t="str" s="5" r="L1556">
        <f>concat("Settled:",(O1556*1000))</f>
        <v>Settled:8000</v>
      </c>
      <c s="21" r="M1556">
        <v>0</v>
      </c>
      <c s="3" r="N1556"/>
      <c s="10" r="O1556">
        <v>8</v>
      </c>
      <c s="13" r="P1556">
        <v>-0.341</v>
      </c>
      <c s="13" r="Q1556">
        <v>-16.89</v>
      </c>
      <c s="13" r="R1556">
        <v>88.38</v>
      </c>
      <c s="13" r="S1556">
        <v>0.07</v>
      </c>
      <c s="11" r="T1556">
        <f>IF((O1556=0),(W1556*8),((R1556/O1556)*8))</f>
        <v>88.38</v>
      </c>
      <c s="11" r="U1556">
        <f>IF((T1556=0),0,(R1556/T1556))</f>
        <v>1</v>
      </c>
      <c s="4" r="V1556"/>
      <c s="13" r="W1556">
        <v>11.1</v>
      </c>
      <c s="24" r="X1556">
        <v>0.401</v>
      </c>
    </row>
    <row r="1557">
      <c s="16" r="A1557">
        <v>40789.7916666667</v>
      </c>
      <c s="19" r="B1557">
        <f>A1557+time(5,0,0)</f>
        <v>40790</v>
      </c>
      <c s="19" r="C1557">
        <f>date(year(B1557),month(B1557),day(B1557))</f>
        <v>40790</v>
      </c>
      <c s="17" r="D1557">
        <f>hour(B1557)</f>
        <v>0</v>
      </c>
      <c s="28" r="E1557">
        <f>(8-G1557)-M1557</f>
        <v>8</v>
      </c>
      <c s="10" r="F1557">
        <v>8</v>
      </c>
      <c s="21" r="G1557">
        <v>0</v>
      </c>
      <c t="str" s="21" r="H1557">
        <f>concat("AESbid:",(E1557*1000))</f>
        <v>AESbid:8000</v>
      </c>
      <c t="str" s="21" r="I1557">
        <f>concat("NYISOsched:",(F1557*1000))</f>
        <v>NYISOsched:8000</v>
      </c>
      <c t="s" s="21" r="J1557">
        <v>21</v>
      </c>
      <c t="str" s="21" r="K1557">
        <f>concat("Planned:",(M1557*1000))</f>
        <v>Planned:0</v>
      </c>
      <c t="str" s="5" r="L1557">
        <f>concat("Settled:",(O1557*1000))</f>
        <v>Settled:7958.3</v>
      </c>
      <c s="21" r="M1557">
        <v>0</v>
      </c>
      <c s="3" r="N1557"/>
      <c s="10" r="O1557">
        <v>7.9583</v>
      </c>
      <c s="13" r="P1557">
        <v>0.163</v>
      </c>
      <c s="13" r="Q1557">
        <v>8.65</v>
      </c>
      <c s="13" r="R1557">
        <v>102.37</v>
      </c>
      <c s="13" r="S1557">
        <v>0.12</v>
      </c>
      <c s="11" r="T1557">
        <f>IF((O1557=0),(W1557*8),((R1557/O1557)*8))</f>
        <v>102.906399607956</v>
      </c>
      <c s="11" r="U1557">
        <f>IF((T1557=0),0,(R1557/T1557))</f>
        <v>0.9947875</v>
      </c>
      <c s="4" r="V1557"/>
      <c s="13" r="W1557">
        <v>9.95</v>
      </c>
      <c s="24" r="X1557">
        <v>0.672</v>
      </c>
    </row>
    <row r="1558">
      <c s="16" r="A1558">
        <v>40789.8333333333</v>
      </c>
      <c s="6" r="B1558">
        <f>A1558+time(5,0,0)</f>
        <v>40790.0416666667</v>
      </c>
      <c s="19" r="C1558">
        <f>date(year(B1558),month(B1558),day(B1558))</f>
        <v>40790</v>
      </c>
      <c s="17" r="D1558">
        <f>hour(B1558)</f>
        <v>1</v>
      </c>
      <c s="28" r="E1558">
        <f>(8-G1558)-M1558</f>
        <v>8</v>
      </c>
      <c s="10" r="F1558">
        <v>8</v>
      </c>
      <c s="21" r="G1558">
        <v>0</v>
      </c>
      <c t="str" s="21" r="H1558">
        <f>concat("AESbid:",(E1558*1000))</f>
        <v>AESbid:8000</v>
      </c>
      <c t="str" s="21" r="I1558">
        <f>concat("NYISOsched:",(F1558*1000))</f>
        <v>NYISOsched:8000</v>
      </c>
      <c t="s" s="21" r="J1558">
        <v>21</v>
      </c>
      <c t="str" s="21" r="K1558">
        <f>concat("Planned:",(M1558*1000))</f>
        <v>Planned:0</v>
      </c>
      <c t="str" s="5" r="L1558">
        <f>concat("Settled:",(O1558*1000))</f>
        <v>Settled:7991.7</v>
      </c>
      <c s="21" r="M1558">
        <v>0</v>
      </c>
      <c s="3" r="N1558"/>
      <c s="10" r="O1558">
        <v>7.9917</v>
      </c>
      <c s="13" r="P1558">
        <v>-0.437</v>
      </c>
      <c s="13" r="Q1558">
        <v>-30.4</v>
      </c>
      <c s="13" r="R1558">
        <v>171.04</v>
      </c>
      <c s="13" r="S1558">
        <v>0.05</v>
      </c>
      <c s="11" r="T1558">
        <f>IF((O1558=0),(W1558*8),((R1558/O1558)*8))</f>
        <v>171.217638299736</v>
      </c>
      <c s="11" r="U1558">
        <f>IF((T1558=0),0,(R1558/T1558))</f>
        <v>0.9989625</v>
      </c>
      <c s="4" r="V1558"/>
      <c s="13" r="W1558">
        <v>9.95</v>
      </c>
      <c s="24" r="X1558">
        <v>0.295</v>
      </c>
    </row>
    <row r="1559">
      <c s="16" r="A1559">
        <v>40789.875</v>
      </c>
      <c s="6" r="B1559">
        <f>A1559+time(5,0,0)</f>
        <v>40790.0833333333</v>
      </c>
      <c s="19" r="C1559">
        <f>date(year(B1559),month(B1559),day(B1559))</f>
        <v>40790</v>
      </c>
      <c s="17" r="D1559">
        <f>hour(B1559)</f>
        <v>2</v>
      </c>
      <c s="28" r="E1559">
        <f>(8-G1559)-M1559</f>
        <v>8</v>
      </c>
      <c s="10" r="F1559">
        <v>8</v>
      </c>
      <c s="21" r="G1559">
        <v>0</v>
      </c>
      <c t="str" s="21" r="H1559">
        <f>concat("AESbid:",(E1559*1000))</f>
        <v>AESbid:8000</v>
      </c>
      <c t="str" s="21" r="I1559">
        <f>concat("NYISOsched:",(F1559*1000))</f>
        <v>NYISOsched:8000</v>
      </c>
      <c t="s" s="21" r="J1559">
        <v>21</v>
      </c>
      <c t="str" s="21" r="K1559">
        <f>concat("Planned:",(M1559*1000))</f>
        <v>Planned:0</v>
      </c>
      <c t="str" s="5" r="L1559">
        <f>concat("Settled:",(O1559*1000))</f>
        <v>Settled:8000</v>
      </c>
      <c s="21" r="M1559">
        <v>0</v>
      </c>
      <c s="3" r="N1559"/>
      <c s="10" r="O1559">
        <v>8</v>
      </c>
      <c s="13" r="P1559">
        <v>-0.808</v>
      </c>
      <c s="13" r="Q1559">
        <v>-49.49</v>
      </c>
      <c s="13" r="R1559">
        <v>112.1</v>
      </c>
      <c s="13" r="S1559">
        <v>0.06</v>
      </c>
      <c s="11" r="T1559">
        <f>IF((O1559=0),(W1559*8),((R1559/O1559)*8))</f>
        <v>112.1</v>
      </c>
      <c s="11" r="U1559">
        <f>IF((T1559=0),0,(R1559/T1559))</f>
        <v>1</v>
      </c>
      <c s="4" r="V1559"/>
      <c s="13" r="W1559">
        <v>8</v>
      </c>
      <c s="24" r="X1559">
        <v>0.37</v>
      </c>
    </row>
    <row r="1560">
      <c s="16" r="A1560">
        <v>40789.9166666667</v>
      </c>
      <c s="6" r="B1560">
        <f>A1560+time(5,0,0)</f>
        <v>40790.125</v>
      </c>
      <c s="19" r="C1560">
        <f>date(year(B1560),month(B1560),day(B1560))</f>
        <v>40790</v>
      </c>
      <c s="17" r="D1560">
        <f>hour(B1560)</f>
        <v>3</v>
      </c>
      <c s="28" r="E1560">
        <f>(8-G1560)-M1560</f>
        <v>8</v>
      </c>
      <c s="10" r="F1560">
        <v>8</v>
      </c>
      <c s="21" r="G1560">
        <v>0</v>
      </c>
      <c t="str" s="21" r="H1560">
        <f>concat("AESbid:",(E1560*1000))</f>
        <v>AESbid:8000</v>
      </c>
      <c t="str" s="21" r="I1560">
        <f>concat("NYISOsched:",(F1560*1000))</f>
        <v>NYISOsched:8000</v>
      </c>
      <c t="s" s="21" r="J1560">
        <v>21</v>
      </c>
      <c t="str" s="21" r="K1560">
        <f>concat("Planned:",(M1560*1000))</f>
        <v>Planned:0</v>
      </c>
      <c t="str" s="5" r="L1560">
        <f>concat("Settled:",(O1560*1000))</f>
        <v>Settled:8000</v>
      </c>
      <c s="21" r="M1560">
        <v>0</v>
      </c>
      <c s="3" r="N1560"/>
      <c s="10" r="O1560">
        <v>8</v>
      </c>
      <c s="13" r="P1560">
        <v>-0.309</v>
      </c>
      <c s="13" r="Q1560">
        <v>-14.33</v>
      </c>
      <c s="13" r="R1560">
        <v>64</v>
      </c>
      <c s="13" r="S1560">
        <v>0.07</v>
      </c>
      <c s="11" r="T1560">
        <f>IF((O1560=0),(W1560*8),((R1560/O1560)*8))</f>
        <v>64</v>
      </c>
      <c s="11" r="U1560">
        <f>IF((T1560=0),0,(R1560/T1560))</f>
        <v>1</v>
      </c>
      <c s="4" r="V1560"/>
      <c s="13" r="W1560">
        <v>8</v>
      </c>
      <c s="24" r="X1560">
        <v>0.377</v>
      </c>
    </row>
    <row r="1561">
      <c s="16" r="A1561">
        <v>40789.9583333333</v>
      </c>
      <c s="6" r="B1561">
        <f>A1561+time(5,0,0)</f>
        <v>40790.1666666667</v>
      </c>
      <c s="19" r="C1561">
        <f>date(year(B1561),month(B1561),day(B1561))</f>
        <v>40790</v>
      </c>
      <c s="17" r="D1561">
        <f>hour(B1561)</f>
        <v>4</v>
      </c>
      <c s="28" r="E1561">
        <f>(8-G1561)-M1561</f>
        <v>8</v>
      </c>
      <c s="10" r="F1561">
        <v>8</v>
      </c>
      <c s="21" r="G1561">
        <v>0</v>
      </c>
      <c t="str" s="21" r="H1561">
        <f>concat("AESbid:",(E1561*1000))</f>
        <v>AESbid:8000</v>
      </c>
      <c t="str" s="21" r="I1561">
        <f>concat("NYISOsched:",(F1561*1000))</f>
        <v>NYISOsched:8000</v>
      </c>
      <c t="s" s="21" r="J1561">
        <v>21</v>
      </c>
      <c t="str" s="21" r="K1561">
        <f>concat("Planned:",(M1561*1000))</f>
        <v>Planned:0</v>
      </c>
      <c t="str" s="5" r="L1561">
        <f>concat("Settled:",(O1561*1000))</f>
        <v>Settled:8000</v>
      </c>
      <c s="21" r="M1561">
        <v>0</v>
      </c>
      <c s="3" r="N1561"/>
      <c s="10" r="O1561">
        <v>8</v>
      </c>
      <c s="13" r="P1561">
        <v>-0.175</v>
      </c>
      <c s="13" r="Q1561">
        <v>-7.5</v>
      </c>
      <c s="13" r="R1561">
        <v>62.5</v>
      </c>
      <c s="13" r="S1561">
        <v>0.06</v>
      </c>
      <c s="11" r="T1561">
        <f>IF((O1561=0),(W1561*8),((R1561/O1561)*8))</f>
        <v>62.5</v>
      </c>
      <c s="11" r="U1561">
        <f>IF((T1561=0),0,(R1561/T1561))</f>
        <v>1</v>
      </c>
      <c s="4" r="V1561"/>
      <c s="13" r="W1561">
        <v>8</v>
      </c>
      <c s="24" r="X1561">
        <v>0.355</v>
      </c>
    </row>
    <row r="1562">
      <c s="16" r="A1562">
        <v>40790</v>
      </c>
      <c s="6" r="B1562">
        <f>A1562+time(5,0,0)</f>
        <v>40790.2083333333</v>
      </c>
      <c s="19" r="C1562">
        <f>date(year(B1562),month(B1562),day(B1562))</f>
        <v>40790</v>
      </c>
      <c s="17" r="D1562">
        <f>hour(B1562)</f>
        <v>5</v>
      </c>
      <c s="28" r="E1562">
        <f>(8-G1562)-M1562</f>
        <v>8</v>
      </c>
      <c s="10" r="F1562">
        <v>8</v>
      </c>
      <c s="21" r="G1562">
        <v>0</v>
      </c>
      <c t="str" s="21" r="H1562">
        <f>concat("AESbid:",(E1562*1000))</f>
        <v>AESbid:8000</v>
      </c>
      <c t="str" s="21" r="I1562">
        <f>concat("NYISOsched:",(F1562*1000))</f>
        <v>NYISOsched:8000</v>
      </c>
      <c t="s" s="21" r="J1562">
        <v>21</v>
      </c>
      <c t="str" s="21" r="K1562">
        <f>concat("Planned:",(M1562*1000))</f>
        <v>Planned:0</v>
      </c>
      <c t="str" s="5" r="L1562">
        <f>concat("Settled:",(O1562*1000))</f>
        <v>Settled:7991.7</v>
      </c>
      <c s="21" r="M1562">
        <v>0</v>
      </c>
      <c s="3" r="N1562"/>
      <c s="10" r="O1562">
        <v>7.9917</v>
      </c>
      <c s="13" r="P1562">
        <v>-0.348</v>
      </c>
      <c s="13" r="Q1562">
        <v>-15.48</v>
      </c>
      <c s="13" r="R1562">
        <v>45.95</v>
      </c>
      <c s="13" r="S1562">
        <v>0.12</v>
      </c>
      <c s="11" r="T1562">
        <f>IF((O1562=0),(W1562*8),((R1562/O1562)*8))</f>
        <v>45.9977226372361</v>
      </c>
      <c s="11" r="U1562">
        <f>IF((T1562=0),0,(R1562/T1562))</f>
        <v>0.9989625</v>
      </c>
      <c s="4" r="V1562"/>
      <c s="13" r="W1562">
        <v>5.75</v>
      </c>
      <c s="24" r="X1562">
        <v>0.677</v>
      </c>
    </row>
    <row r="1563">
      <c s="16" r="A1563">
        <v>40790.0416666667</v>
      </c>
      <c s="6" r="B1563">
        <f>A1563+time(5,0,0)</f>
        <v>40790.25</v>
      </c>
      <c s="19" r="C1563">
        <f>date(year(B1563),month(B1563),day(B1563))</f>
        <v>40790</v>
      </c>
      <c s="17" r="D1563">
        <f>hour(B1563)</f>
        <v>6</v>
      </c>
      <c s="28" r="E1563">
        <f>(8-G1563)-M1563</f>
        <v>8</v>
      </c>
      <c s="10" r="F1563">
        <v>8</v>
      </c>
      <c s="21" r="G1563">
        <v>0</v>
      </c>
      <c t="str" s="21" r="H1563">
        <f>concat("AESbid:",(E1563*1000))</f>
        <v>AESbid:8000</v>
      </c>
      <c t="str" s="21" r="I1563">
        <f>concat("NYISOsched:",(F1563*1000))</f>
        <v>NYISOsched:8000</v>
      </c>
      <c t="s" s="21" r="J1563">
        <v>21</v>
      </c>
      <c t="str" s="21" r="K1563">
        <f>concat("Planned:",(M1563*1000))</f>
        <v>Planned:0</v>
      </c>
      <c t="str" s="5" r="L1563">
        <f>concat("Settled:",(O1563*1000))</f>
        <v>Settled:8000</v>
      </c>
      <c s="21" r="M1563">
        <v>0</v>
      </c>
      <c s="3" r="N1563"/>
      <c s="10" r="O1563">
        <v>8</v>
      </c>
      <c s="13" r="P1563">
        <v>-0.475</v>
      </c>
      <c s="13" r="Q1563">
        <v>-21.03</v>
      </c>
      <c s="13" r="R1563">
        <v>46</v>
      </c>
      <c s="13" r="S1563">
        <v>0.1</v>
      </c>
      <c s="11" r="T1563">
        <f>IF((O1563=0),(W1563*8),((R1563/O1563)*8))</f>
        <v>46</v>
      </c>
      <c s="11" r="U1563">
        <f>IF((T1563=0),0,(R1563/T1563))</f>
        <v>1</v>
      </c>
      <c s="4" r="V1563"/>
      <c s="13" r="W1563">
        <v>5.75</v>
      </c>
      <c s="24" r="X1563">
        <v>0.557</v>
      </c>
    </row>
    <row r="1564">
      <c s="16" r="A1564">
        <v>40790.0833333333</v>
      </c>
      <c s="6" r="B1564">
        <f>A1564+time(5,0,0)</f>
        <v>40790.2916666667</v>
      </c>
      <c s="19" r="C1564">
        <f>date(year(B1564),month(B1564),day(B1564))</f>
        <v>40790</v>
      </c>
      <c s="17" r="D1564">
        <f>hour(B1564)</f>
        <v>7</v>
      </c>
      <c s="28" r="E1564">
        <f>(8-G1564)-M1564</f>
        <v>8</v>
      </c>
      <c s="10" r="F1564">
        <v>8</v>
      </c>
      <c s="21" r="G1564">
        <v>0</v>
      </c>
      <c t="str" s="21" r="H1564">
        <f>concat("AESbid:",(E1564*1000))</f>
        <v>AESbid:8000</v>
      </c>
      <c t="str" s="21" r="I1564">
        <f>concat("NYISOsched:",(F1564*1000))</f>
        <v>NYISOsched:8000</v>
      </c>
      <c t="s" s="21" r="J1564">
        <v>21</v>
      </c>
      <c t="str" s="21" r="K1564">
        <f>concat("Planned:",(M1564*1000))</f>
        <v>Planned:0</v>
      </c>
      <c t="str" s="5" r="L1564">
        <f>concat("Settled:",(O1564*1000))</f>
        <v>Settled:8000</v>
      </c>
      <c s="21" r="M1564">
        <v>0</v>
      </c>
      <c s="3" r="N1564"/>
      <c s="10" r="O1564">
        <v>8</v>
      </c>
      <c s="13" r="P1564">
        <v>0.36</v>
      </c>
      <c s="13" r="Q1564">
        <v>13.64</v>
      </c>
      <c s="13" r="R1564">
        <v>46</v>
      </c>
      <c s="13" r="S1564">
        <v>0.21</v>
      </c>
      <c s="11" r="T1564">
        <f>IF((O1564=0),(W1564*8),((R1564/O1564)*8))</f>
        <v>46</v>
      </c>
      <c s="11" r="U1564">
        <f>IF((T1564=0),0,(R1564/T1564))</f>
        <v>1</v>
      </c>
      <c s="4" r="V1564"/>
      <c s="13" r="W1564">
        <v>5.75</v>
      </c>
      <c s="24" r="X1564">
        <v>1.186</v>
      </c>
    </row>
    <row r="1565">
      <c s="16" r="A1565">
        <v>40790.125</v>
      </c>
      <c s="6" r="B1565">
        <f>A1565+time(5,0,0)</f>
        <v>40790.3333333333</v>
      </c>
      <c s="19" r="C1565">
        <f>date(year(B1565),month(B1565),day(B1565))</f>
        <v>40790</v>
      </c>
      <c s="17" r="D1565">
        <f>hour(B1565)</f>
        <v>8</v>
      </c>
      <c s="28" r="E1565">
        <f>(8-G1565)-M1565</f>
        <v>8</v>
      </c>
      <c s="10" r="F1565">
        <v>8</v>
      </c>
      <c s="21" r="G1565">
        <v>0</v>
      </c>
      <c t="str" s="21" r="H1565">
        <f>concat("AESbid:",(E1565*1000))</f>
        <v>AESbid:8000</v>
      </c>
      <c t="str" s="21" r="I1565">
        <f>concat("NYISOsched:",(F1565*1000))</f>
        <v>NYISOsched:8000</v>
      </c>
      <c t="s" s="21" r="J1565">
        <v>21</v>
      </c>
      <c t="str" s="21" r="K1565">
        <f>concat("Planned:",(M1565*1000))</f>
        <v>Planned:0</v>
      </c>
      <c t="str" s="5" r="L1565">
        <f>concat("Settled:",(O1565*1000))</f>
        <v>Settled:7925</v>
      </c>
      <c s="21" r="M1565">
        <v>0</v>
      </c>
      <c s="3" r="N1565"/>
      <c s="10" r="O1565">
        <v>7.925</v>
      </c>
      <c s="13" r="P1565">
        <v>-0.423</v>
      </c>
      <c s="13" r="Q1565">
        <v>-17.45</v>
      </c>
      <c s="13" r="R1565">
        <v>45.57</v>
      </c>
      <c s="13" r="S1565">
        <v>0.04</v>
      </c>
      <c s="11" r="T1565">
        <f>IF((O1565=0),(W1565*8),((R1565/O1565)*8))</f>
        <v>46.001261829653</v>
      </c>
      <c s="11" r="U1565">
        <f>IF((T1565=0),0,(R1565/T1565))</f>
        <v>0.990625</v>
      </c>
      <c s="4" r="V1565"/>
      <c s="13" r="W1565">
        <v>5.75</v>
      </c>
      <c s="24" r="X1565">
        <v>0.223</v>
      </c>
    </row>
    <row r="1566">
      <c s="16" r="A1566">
        <v>40790.1666666667</v>
      </c>
      <c s="6" r="B1566">
        <f>A1566+time(5,0,0)</f>
        <v>40790.375</v>
      </c>
      <c s="19" r="C1566">
        <f>date(year(B1566),month(B1566),day(B1566))</f>
        <v>40790</v>
      </c>
      <c s="17" r="D1566">
        <f>hour(B1566)</f>
        <v>9</v>
      </c>
      <c s="28" r="E1566">
        <f>(8-G1566)-M1566</f>
        <v>8</v>
      </c>
      <c s="10" r="F1566">
        <v>8</v>
      </c>
      <c s="21" r="G1566">
        <v>0</v>
      </c>
      <c t="str" s="21" r="H1566">
        <f>concat("AESbid:",(E1566*1000))</f>
        <v>AESbid:8000</v>
      </c>
      <c t="str" s="21" r="I1566">
        <f>concat("NYISOsched:",(F1566*1000))</f>
        <v>NYISOsched:8000</v>
      </c>
      <c t="s" s="21" r="J1566">
        <v>21</v>
      </c>
      <c t="str" s="21" r="K1566">
        <f>concat("Planned:",(M1566*1000))</f>
        <v>Planned:0</v>
      </c>
      <c t="str" s="5" r="L1566">
        <f>concat("Settled:",(O1566*1000))</f>
        <v>Settled:7983.3</v>
      </c>
      <c s="21" r="M1566">
        <v>0</v>
      </c>
      <c s="3" r="N1566"/>
      <c s="10" r="O1566">
        <v>7.9833</v>
      </c>
      <c s="13" r="P1566">
        <v>-0.511</v>
      </c>
      <c s="13" r="Q1566">
        <v>-21.36</v>
      </c>
      <c s="13" r="R1566">
        <v>46.73</v>
      </c>
      <c s="13" r="S1566">
        <v>0.08</v>
      </c>
      <c s="11" r="T1566">
        <f>IF((O1566=0),(W1566*8),((R1566/O1566)*8))</f>
        <v>46.8277529342502</v>
      </c>
      <c s="11" r="U1566">
        <f>IF((T1566=0),0,(R1566/T1566))</f>
        <v>0.9979125</v>
      </c>
      <c s="4" r="V1566"/>
      <c s="13" r="W1566">
        <v>8.7</v>
      </c>
      <c s="24" r="X1566">
        <v>0.478</v>
      </c>
    </row>
    <row r="1567">
      <c s="16" r="A1567">
        <v>40790.2083333333</v>
      </c>
      <c s="6" r="B1567">
        <f>A1567+time(5,0,0)</f>
        <v>40790.4166666667</v>
      </c>
      <c s="19" r="C1567">
        <f>date(year(B1567),month(B1567),day(B1567))</f>
        <v>40790</v>
      </c>
      <c s="17" r="D1567">
        <f>hour(B1567)</f>
        <v>10</v>
      </c>
      <c s="28" r="E1567">
        <f>(8-G1567)-M1567</f>
        <v>8</v>
      </c>
      <c s="10" r="F1567">
        <v>8</v>
      </c>
      <c s="21" r="G1567">
        <v>0</v>
      </c>
      <c t="str" s="21" r="H1567">
        <f>concat("AESbid:",(E1567*1000))</f>
        <v>AESbid:8000</v>
      </c>
      <c t="str" s="21" r="I1567">
        <f>concat("NYISOsched:",(F1567*1000))</f>
        <v>NYISOsched:8000</v>
      </c>
      <c t="s" s="21" r="J1567">
        <v>21</v>
      </c>
      <c t="str" s="21" r="K1567">
        <f>concat("Planned:",(M1567*1000))</f>
        <v>Planned:0</v>
      </c>
      <c t="str" s="5" r="L1567">
        <f>concat("Settled:",(O1567*1000))</f>
        <v>Settled:8000</v>
      </c>
      <c s="21" r="M1567">
        <v>0</v>
      </c>
      <c s="3" r="N1567"/>
      <c s="10" r="O1567">
        <v>8</v>
      </c>
      <c s="13" r="P1567">
        <v>-0.622</v>
      </c>
      <c s="13" r="Q1567">
        <v>-25.32</v>
      </c>
      <c s="13" r="R1567">
        <v>52.61</v>
      </c>
      <c s="13" r="S1567">
        <v>0.09</v>
      </c>
      <c s="11" r="T1567">
        <f>IF((O1567=0),(W1567*8),((R1567/O1567)*8))</f>
        <v>52.61</v>
      </c>
      <c s="11" r="U1567">
        <f>IF((T1567=0),0,(R1567/T1567))</f>
        <v>1</v>
      </c>
      <c s="4" r="V1567"/>
      <c s="13" r="W1567">
        <v>14.5</v>
      </c>
      <c s="24" r="X1567">
        <v>0.542</v>
      </c>
    </row>
    <row r="1568">
      <c s="16" r="A1568">
        <v>40790.25</v>
      </c>
      <c s="6" r="B1568">
        <f>A1568+time(5,0,0)</f>
        <v>40790.4583333333</v>
      </c>
      <c s="19" r="C1568">
        <f>date(year(B1568),month(B1568),day(B1568))</f>
        <v>40790</v>
      </c>
      <c s="17" r="D1568">
        <f>hour(B1568)</f>
        <v>11</v>
      </c>
      <c s="28" r="E1568">
        <f>(8-G1568)-M1568</f>
        <v>8</v>
      </c>
      <c s="10" r="F1568">
        <v>8</v>
      </c>
      <c s="21" r="G1568">
        <v>0</v>
      </c>
      <c t="str" s="21" r="H1568">
        <f>concat("AESbid:",(E1568*1000))</f>
        <v>AESbid:8000</v>
      </c>
      <c t="str" s="21" r="I1568">
        <f>concat("NYISOsched:",(F1568*1000))</f>
        <v>NYISOsched:8000</v>
      </c>
      <c t="s" s="21" r="J1568">
        <v>21</v>
      </c>
      <c t="str" s="21" r="K1568">
        <f>concat("Planned:",(M1568*1000))</f>
        <v>Planned:0</v>
      </c>
      <c t="str" s="5" r="L1568">
        <f>concat("Settled:",(O1568*1000))</f>
        <v>Settled:7991.7</v>
      </c>
      <c s="21" r="M1568">
        <v>0</v>
      </c>
      <c s="3" r="N1568"/>
      <c s="10" r="O1568">
        <v>7.9917</v>
      </c>
      <c s="13" r="P1568">
        <v>-0.446</v>
      </c>
      <c s="13" r="Q1568">
        <v>-16.57</v>
      </c>
      <c s="13" r="R1568">
        <v>54.32</v>
      </c>
      <c s="13" r="S1568">
        <v>0.12</v>
      </c>
      <c s="11" r="T1568">
        <f>IF((O1568=0),(W1568*8),((R1568/O1568)*8))</f>
        <v>54.3764155311135</v>
      </c>
      <c s="11" r="U1568">
        <f>IF((T1568=0),0,(R1568/T1568))</f>
        <v>0.9989625</v>
      </c>
      <c s="4" r="V1568"/>
      <c s="13" r="W1568">
        <v>8.75</v>
      </c>
      <c s="24" r="X1568">
        <v>0.684</v>
      </c>
    </row>
    <row r="1569">
      <c s="16" r="A1569">
        <v>40790.2916666667</v>
      </c>
      <c s="6" r="B1569">
        <f>A1569+time(5,0,0)</f>
        <v>40790.5</v>
      </c>
      <c s="19" r="C1569">
        <f>date(year(B1569),month(B1569),day(B1569))</f>
        <v>40790</v>
      </c>
      <c s="17" r="D1569">
        <f>hour(B1569)</f>
        <v>12</v>
      </c>
      <c s="28" r="E1569">
        <f>(8-G1569)-M1569</f>
        <v>8</v>
      </c>
      <c s="10" r="F1569">
        <v>8</v>
      </c>
      <c s="21" r="G1569">
        <v>0</v>
      </c>
      <c t="str" s="21" r="H1569">
        <f>concat("AESbid:",(E1569*1000))</f>
        <v>AESbid:8000</v>
      </c>
      <c t="str" s="21" r="I1569">
        <f>concat("NYISOsched:",(F1569*1000))</f>
        <v>NYISOsched:8000</v>
      </c>
      <c t="s" s="21" r="J1569">
        <v>21</v>
      </c>
      <c t="str" s="21" r="K1569">
        <f>concat("Planned:",(M1569*1000))</f>
        <v>Planned:0</v>
      </c>
      <c t="str" s="5" r="L1569">
        <f>concat("Settled:",(O1569*1000))</f>
        <v>Settled:8000</v>
      </c>
      <c s="21" r="M1569">
        <v>0</v>
      </c>
      <c s="3" r="N1569"/>
      <c s="10" r="O1569">
        <v>8</v>
      </c>
      <c s="13" r="P1569">
        <v>0.405</v>
      </c>
      <c s="13" r="Q1569">
        <v>13.37</v>
      </c>
      <c s="13" r="R1569">
        <v>51.64</v>
      </c>
      <c s="13" r="S1569">
        <v>0.15</v>
      </c>
      <c s="11" r="T1569">
        <f>IF((O1569=0),(W1569*8),((R1569/O1569)*8))</f>
        <v>51.64</v>
      </c>
      <c s="11" r="U1569">
        <f>IF((T1569=0),0,(R1569/T1569))</f>
        <v>1</v>
      </c>
      <c s="4" r="V1569"/>
      <c s="13" r="W1569">
        <v>9.28</v>
      </c>
      <c s="24" r="X1569">
        <v>0.847</v>
      </c>
    </row>
    <row r="1570">
      <c s="16" r="A1570">
        <v>40790.3333333333</v>
      </c>
      <c s="6" r="B1570">
        <f>A1570+time(5,0,0)</f>
        <v>40790.5416666667</v>
      </c>
      <c s="19" r="C1570">
        <f>date(year(B1570),month(B1570),day(B1570))</f>
        <v>40790</v>
      </c>
      <c s="17" r="D1570">
        <f>hour(B1570)</f>
        <v>13</v>
      </c>
      <c s="28" r="E1570">
        <f>(8-G1570)-M1570</f>
        <v>8</v>
      </c>
      <c s="10" r="F1570">
        <v>8</v>
      </c>
      <c s="21" r="G1570">
        <v>0</v>
      </c>
      <c t="str" s="21" r="H1570">
        <f>concat("AESbid:",(E1570*1000))</f>
        <v>AESbid:8000</v>
      </c>
      <c t="str" s="21" r="I1570">
        <f>concat("NYISOsched:",(F1570*1000))</f>
        <v>NYISOsched:8000</v>
      </c>
      <c t="s" s="21" r="J1570">
        <v>21</v>
      </c>
      <c t="str" s="21" r="K1570">
        <f>concat("Planned:",(M1570*1000))</f>
        <v>Planned:0</v>
      </c>
      <c t="str" s="5" r="L1570">
        <f>concat("Settled:",(O1570*1000))</f>
        <v>Settled:7958.3</v>
      </c>
      <c s="21" r="M1570">
        <v>0</v>
      </c>
      <c s="3" r="N1570"/>
      <c s="10" r="O1570">
        <v>7.9583</v>
      </c>
      <c s="13" r="P1570">
        <v>-0.68</v>
      </c>
      <c s="13" r="Q1570">
        <v>-26.58</v>
      </c>
      <c s="13" r="R1570">
        <v>47.75</v>
      </c>
      <c s="13" r="S1570">
        <v>0.07</v>
      </c>
      <c s="11" r="T1570">
        <f>IF((O1570=0),(W1570*8),((R1570/O1570)*8))</f>
        <v>48.0002010479625</v>
      </c>
      <c s="11" r="U1570">
        <f>IF((T1570=0),0,(R1570/T1570))</f>
        <v>0.9947875</v>
      </c>
      <c s="4" r="V1570"/>
      <c s="13" r="W1570">
        <v>6</v>
      </c>
      <c s="24" r="X1570">
        <v>0.422</v>
      </c>
    </row>
    <row r="1571">
      <c s="16" r="A1571">
        <v>40790.375</v>
      </c>
      <c s="6" r="B1571">
        <f>A1571+time(5,0,0)</f>
        <v>40790.5833333333</v>
      </c>
      <c s="19" r="C1571">
        <f>date(year(B1571),month(B1571),day(B1571))</f>
        <v>40790</v>
      </c>
      <c s="17" r="D1571">
        <f>hour(B1571)</f>
        <v>14</v>
      </c>
      <c s="28" r="E1571">
        <f>(8-G1571)-M1571</f>
        <v>8</v>
      </c>
      <c s="10" r="F1571">
        <v>8</v>
      </c>
      <c s="21" r="G1571">
        <v>0</v>
      </c>
      <c t="str" s="21" r="H1571">
        <f>concat("AESbid:",(E1571*1000))</f>
        <v>AESbid:8000</v>
      </c>
      <c t="str" s="21" r="I1571">
        <f>concat("NYISOsched:",(F1571*1000))</f>
        <v>NYISOsched:8000</v>
      </c>
      <c t="s" s="21" r="J1571">
        <v>21</v>
      </c>
      <c t="str" s="21" r="K1571">
        <f>concat("Planned:",(M1571*1000))</f>
        <v>Planned:0</v>
      </c>
      <c t="str" s="5" r="L1571">
        <f>concat("Settled:",(O1571*1000))</f>
        <v>Settled:7983.3</v>
      </c>
      <c s="21" r="M1571">
        <v>0</v>
      </c>
      <c s="3" r="N1571"/>
      <c s="10" r="O1571">
        <v>7.9833</v>
      </c>
      <c s="13" r="P1571">
        <v>-0.235</v>
      </c>
      <c s="13" r="Q1571">
        <v>-8.81</v>
      </c>
      <c s="13" r="R1571">
        <v>47.58</v>
      </c>
      <c s="13" r="S1571">
        <v>0.09</v>
      </c>
      <c s="11" r="T1571">
        <f>IF((O1571=0),(W1571*8),((R1571/O1571)*8))</f>
        <v>47.6795310210064</v>
      </c>
      <c s="11" r="U1571">
        <f>IF((T1571=0),0,(R1571/T1571))</f>
        <v>0.9979125</v>
      </c>
      <c s="4" r="V1571"/>
      <c s="13" r="W1571">
        <v>6</v>
      </c>
      <c s="24" r="X1571">
        <v>0.49</v>
      </c>
    </row>
    <row r="1572">
      <c s="16" r="A1572">
        <v>40790.4166666667</v>
      </c>
      <c s="6" r="B1572">
        <f>A1572+time(5,0,0)</f>
        <v>40790.625</v>
      </c>
      <c s="19" r="C1572">
        <f>date(year(B1572),month(B1572),day(B1572))</f>
        <v>40790</v>
      </c>
      <c s="17" r="D1572">
        <f>hour(B1572)</f>
        <v>15</v>
      </c>
      <c s="28" r="E1572">
        <f>(8-G1572)-M1572</f>
        <v>8</v>
      </c>
      <c s="10" r="F1572">
        <v>8</v>
      </c>
      <c s="21" r="G1572">
        <v>0</v>
      </c>
      <c t="str" s="21" r="H1572">
        <f>concat("AESbid:",(E1572*1000))</f>
        <v>AESbid:8000</v>
      </c>
      <c t="str" s="21" r="I1572">
        <f>concat("NYISOsched:",(F1572*1000))</f>
        <v>NYISOsched:8000</v>
      </c>
      <c t="s" s="21" r="J1572">
        <v>21</v>
      </c>
      <c t="str" s="21" r="K1572">
        <f>concat("Planned:",(M1572*1000))</f>
        <v>Planned:0</v>
      </c>
      <c t="str" s="5" r="L1572">
        <f>concat("Settled:",(O1572*1000))</f>
        <v>Settled:7950</v>
      </c>
      <c s="21" r="M1572">
        <v>0</v>
      </c>
      <c s="3" r="N1572"/>
      <c s="10" r="O1572">
        <v>7.95</v>
      </c>
      <c s="13" r="P1572">
        <v>-0.756</v>
      </c>
      <c s="13" r="Q1572">
        <v>-31.88</v>
      </c>
      <c s="13" r="R1572">
        <v>44.83</v>
      </c>
      <c s="13" r="S1572">
        <v>0.09</v>
      </c>
      <c s="11" r="T1572">
        <f>IF((O1572=0),(W1572*8),((R1572/O1572)*8))</f>
        <v>45.1119496855346</v>
      </c>
      <c s="11" r="U1572">
        <f>IF((T1572=0),0,(R1572/T1572))</f>
        <v>0.99375</v>
      </c>
      <c s="4" r="V1572"/>
      <c s="13" r="W1572">
        <v>6</v>
      </c>
      <c s="24" r="X1572">
        <v>0.516</v>
      </c>
    </row>
    <row r="1573">
      <c s="16" r="A1573">
        <v>40790.4583333333</v>
      </c>
      <c s="6" r="B1573">
        <f>A1573+time(5,0,0)</f>
        <v>40790.6666666667</v>
      </c>
      <c s="19" r="C1573">
        <f>date(year(B1573),month(B1573),day(B1573))</f>
        <v>40790</v>
      </c>
      <c s="17" r="D1573">
        <f>hour(B1573)</f>
        <v>16</v>
      </c>
      <c s="28" r="E1573">
        <f>(8-G1573)-M1573</f>
        <v>8</v>
      </c>
      <c s="10" r="F1573">
        <v>8</v>
      </c>
      <c s="21" r="G1573">
        <v>0</v>
      </c>
      <c t="str" s="21" r="H1573">
        <f>concat("AESbid:",(E1573*1000))</f>
        <v>AESbid:8000</v>
      </c>
      <c t="str" s="21" r="I1573">
        <f>concat("NYISOsched:",(F1573*1000))</f>
        <v>NYISOsched:8000</v>
      </c>
      <c t="s" s="21" r="J1573">
        <v>21</v>
      </c>
      <c t="str" s="21" r="K1573">
        <f>concat("Planned:",(M1573*1000))</f>
        <v>Planned:0</v>
      </c>
      <c t="str" s="5" r="L1573">
        <f>concat("Settled:",(O1573*1000))</f>
        <v>Settled:8000</v>
      </c>
      <c s="21" r="M1573">
        <v>0</v>
      </c>
      <c s="3" r="N1573"/>
      <c s="10" r="O1573">
        <v>8</v>
      </c>
      <c s="13" r="P1573">
        <v>0.12</v>
      </c>
      <c s="13" r="Q1573">
        <v>4.98</v>
      </c>
      <c s="13" r="R1573">
        <v>66.21</v>
      </c>
      <c s="13" r="S1573">
        <v>0.08</v>
      </c>
      <c s="11" r="T1573">
        <f>IF((O1573=0),(W1573*8),((R1573/O1573)*8))</f>
        <v>66.21</v>
      </c>
      <c s="11" r="U1573">
        <f>IF((T1573=0),0,(R1573/T1573))</f>
        <v>1</v>
      </c>
      <c s="4" r="V1573"/>
      <c s="13" r="W1573">
        <v>9.95</v>
      </c>
      <c s="24" r="X1573">
        <v>0.466</v>
      </c>
    </row>
    <row r="1574">
      <c s="16" r="A1574">
        <v>40790.5</v>
      </c>
      <c s="6" r="B1574">
        <f>A1574+time(5,0,0)</f>
        <v>40790.7083333333</v>
      </c>
      <c s="19" r="C1574">
        <f>date(year(B1574),month(B1574),day(B1574))</f>
        <v>40790</v>
      </c>
      <c s="17" r="D1574">
        <f>hour(B1574)</f>
        <v>17</v>
      </c>
      <c s="28" r="E1574">
        <f>(8-G1574)-M1574</f>
        <v>8</v>
      </c>
      <c s="10" r="F1574">
        <v>8</v>
      </c>
      <c s="21" r="G1574">
        <v>0</v>
      </c>
      <c t="str" s="21" r="H1574">
        <f>concat("AESbid:",(E1574*1000))</f>
        <v>AESbid:8000</v>
      </c>
      <c t="str" s="21" r="I1574">
        <f>concat("NYISOsched:",(F1574*1000))</f>
        <v>NYISOsched:8000</v>
      </c>
      <c t="s" s="21" r="J1574">
        <v>21</v>
      </c>
      <c t="str" s="21" r="K1574">
        <f>concat("Planned:",(M1574*1000))</f>
        <v>Planned:0</v>
      </c>
      <c t="str" s="5" r="L1574">
        <f>concat("Settled:",(O1574*1000))</f>
        <v>Settled:7995.4</v>
      </c>
      <c s="21" r="M1574">
        <v>0</v>
      </c>
      <c s="3" r="N1574"/>
      <c s="10" r="O1574">
        <v>7.9954</v>
      </c>
      <c s="13" r="P1574">
        <v>-0.079</v>
      </c>
      <c s="13" r="Q1574">
        <v>-2.37</v>
      </c>
      <c s="13" r="R1574">
        <v>73.48</v>
      </c>
      <c s="13" r="S1574">
        <v>0.14</v>
      </c>
      <c s="11" r="T1574">
        <f>IF((O1574=0),(W1574*8),((R1574/O1574)*8))</f>
        <v>73.5222753083023</v>
      </c>
      <c s="11" r="U1574">
        <f>IF((T1574=0),0,(R1574/T1574))</f>
        <v>0.999425</v>
      </c>
      <c s="4" r="V1574"/>
      <c s="13" r="W1574">
        <v>9.95</v>
      </c>
      <c s="24" r="X1574">
        <v>0.804</v>
      </c>
    </row>
    <row r="1575">
      <c s="16" r="A1575">
        <v>40790.5416666667</v>
      </c>
      <c s="6" r="B1575">
        <f>A1575+time(5,0,0)</f>
        <v>40790.75</v>
      </c>
      <c s="19" r="C1575">
        <f>date(year(B1575),month(B1575),day(B1575))</f>
        <v>40790</v>
      </c>
      <c s="17" r="D1575">
        <f>hour(B1575)</f>
        <v>18</v>
      </c>
      <c s="28" r="E1575">
        <f>(8-G1575)-M1575</f>
        <v>8</v>
      </c>
      <c s="10" r="F1575">
        <v>8</v>
      </c>
      <c s="21" r="G1575">
        <v>0</v>
      </c>
      <c t="str" s="21" r="H1575">
        <f>concat("AESbid:",(E1575*1000))</f>
        <v>AESbid:8000</v>
      </c>
      <c t="str" s="21" r="I1575">
        <f>concat("NYISOsched:",(F1575*1000))</f>
        <v>NYISOsched:8000</v>
      </c>
      <c t="s" s="21" r="J1575">
        <v>21</v>
      </c>
      <c t="str" s="21" r="K1575">
        <f>concat("Planned:",(M1575*1000))</f>
        <v>Planned:0</v>
      </c>
      <c t="str" s="5" r="L1575">
        <f>concat("Settled:",(O1575*1000))</f>
        <v>Settled:7975</v>
      </c>
      <c s="21" r="M1575">
        <v>0</v>
      </c>
      <c s="3" r="N1575"/>
      <c s="10" r="O1575">
        <v>7.975</v>
      </c>
      <c s="13" r="P1575">
        <v>-0.528</v>
      </c>
      <c s="13" r="Q1575">
        <v>-33</v>
      </c>
      <c s="13" r="R1575">
        <v>79.35</v>
      </c>
      <c s="13" r="S1575">
        <v>0.05</v>
      </c>
      <c s="11" r="T1575">
        <f>IF((O1575=0),(W1575*8),((R1575/O1575)*8))</f>
        <v>79.5987460815047</v>
      </c>
      <c s="11" r="U1575">
        <f>IF((T1575=0),0,(R1575/T1575))</f>
        <v>0.996875</v>
      </c>
      <c s="4" r="V1575"/>
      <c s="13" r="W1575">
        <v>9.95</v>
      </c>
      <c s="24" r="X1575">
        <v>0.31</v>
      </c>
    </row>
    <row r="1576">
      <c s="16" r="A1576">
        <v>40790.5833333333</v>
      </c>
      <c s="6" r="B1576">
        <f>A1576+time(5,0,0)</f>
        <v>40790.7916666667</v>
      </c>
      <c s="19" r="C1576">
        <f>date(year(B1576),month(B1576),day(B1576))</f>
        <v>40790</v>
      </c>
      <c s="17" r="D1576">
        <f>hour(B1576)</f>
        <v>19</v>
      </c>
      <c s="28" r="E1576">
        <f>(8-G1576)-M1576</f>
        <v>8</v>
      </c>
      <c s="10" r="F1576">
        <v>8</v>
      </c>
      <c s="21" r="G1576">
        <v>0</v>
      </c>
      <c t="str" s="21" r="H1576">
        <f>concat("AESbid:",(E1576*1000))</f>
        <v>AESbid:8000</v>
      </c>
      <c t="str" s="21" r="I1576">
        <f>concat("NYISOsched:",(F1576*1000))</f>
        <v>NYISOsched:8000</v>
      </c>
      <c t="s" s="21" r="J1576">
        <v>21</v>
      </c>
      <c t="str" s="21" r="K1576">
        <f>concat("Planned:",(M1576*1000))</f>
        <v>Planned:0</v>
      </c>
      <c t="str" s="5" r="L1576">
        <f>concat("Settled:",(O1576*1000))</f>
        <v>Settled:8000</v>
      </c>
      <c s="21" r="M1576">
        <v>0</v>
      </c>
      <c s="3" r="N1576"/>
      <c s="10" r="O1576">
        <v>8</v>
      </c>
      <c s="13" r="P1576">
        <v>-0.533</v>
      </c>
      <c s="13" r="Q1576">
        <v>-28.68</v>
      </c>
      <c s="13" r="R1576">
        <v>79.6</v>
      </c>
      <c s="13" r="S1576">
        <v>0.11</v>
      </c>
      <c s="11" r="T1576">
        <f>IF((O1576=0),(W1576*8),((R1576/O1576)*8))</f>
        <v>79.6</v>
      </c>
      <c s="11" r="U1576">
        <f>IF((T1576=0),0,(R1576/T1576))</f>
        <v>1</v>
      </c>
      <c s="4" r="V1576"/>
      <c s="13" r="W1576">
        <v>9.95</v>
      </c>
      <c s="24" r="X1576">
        <v>0.617</v>
      </c>
    </row>
    <row r="1577">
      <c s="16" r="A1577">
        <v>40790.625</v>
      </c>
      <c s="6" r="B1577">
        <f>A1577+time(5,0,0)</f>
        <v>40790.8333333333</v>
      </c>
      <c s="19" r="C1577">
        <f>date(year(B1577),month(B1577),day(B1577))</f>
        <v>40790</v>
      </c>
      <c s="17" r="D1577">
        <f>hour(B1577)</f>
        <v>20</v>
      </c>
      <c s="28" r="E1577">
        <f>(8-G1577)-M1577</f>
        <v>8</v>
      </c>
      <c s="10" r="F1577">
        <v>8</v>
      </c>
      <c s="21" r="G1577">
        <v>0</v>
      </c>
      <c t="str" s="21" r="H1577">
        <f>concat("AESbid:",(E1577*1000))</f>
        <v>AESbid:8000</v>
      </c>
      <c t="str" s="21" r="I1577">
        <f>concat("NYISOsched:",(F1577*1000))</f>
        <v>NYISOsched:8000</v>
      </c>
      <c t="s" s="21" r="J1577">
        <v>21</v>
      </c>
      <c t="str" s="21" r="K1577">
        <f>concat("Planned:",(M1577*1000))</f>
        <v>Planned:0</v>
      </c>
      <c t="str" s="5" r="L1577">
        <f>concat("Settled:",(O1577*1000))</f>
        <v>Settled:8000</v>
      </c>
      <c s="21" r="M1577">
        <v>0</v>
      </c>
      <c s="3" r="N1577"/>
      <c s="10" r="O1577">
        <v>8</v>
      </c>
      <c s="13" r="P1577">
        <v>-0.375</v>
      </c>
      <c s="13" r="Q1577">
        <v>-14.87</v>
      </c>
      <c s="13" r="R1577">
        <v>78.75</v>
      </c>
      <c s="13" r="S1577">
        <v>0.1</v>
      </c>
      <c s="11" r="T1577">
        <f>IF((O1577=0),(W1577*8),((R1577/O1577)*8))</f>
        <v>78.75</v>
      </c>
      <c s="11" r="U1577">
        <f>IF((T1577=0),0,(R1577/T1577))</f>
        <v>1</v>
      </c>
      <c s="4" r="V1577"/>
      <c s="13" r="W1577">
        <v>9.95</v>
      </c>
      <c s="24" r="X1577">
        <v>0.583</v>
      </c>
    </row>
    <row r="1578">
      <c s="16" r="A1578">
        <v>40790.6666666667</v>
      </c>
      <c s="6" r="B1578">
        <f>A1578+time(5,0,0)</f>
        <v>40790.875</v>
      </c>
      <c s="19" r="C1578">
        <f>date(year(B1578),month(B1578),day(B1578))</f>
        <v>40790</v>
      </c>
      <c s="17" r="D1578">
        <f>hour(B1578)</f>
        <v>21</v>
      </c>
      <c s="28" r="E1578">
        <f>(8-G1578)-M1578</f>
        <v>8</v>
      </c>
      <c s="10" r="F1578">
        <v>8</v>
      </c>
      <c s="21" r="G1578">
        <v>0</v>
      </c>
      <c t="str" s="21" r="H1578">
        <f>concat("AESbid:",(E1578*1000))</f>
        <v>AESbid:8000</v>
      </c>
      <c t="str" s="21" r="I1578">
        <f>concat("NYISOsched:",(F1578*1000))</f>
        <v>NYISOsched:8000</v>
      </c>
      <c t="s" s="21" r="J1578">
        <v>21</v>
      </c>
      <c t="str" s="21" r="K1578">
        <f>concat("Planned:",(M1578*1000))</f>
        <v>Planned:0</v>
      </c>
      <c t="str" s="5" r="L1578">
        <f>concat("Settled:",(O1578*1000))</f>
        <v>Settled:8000</v>
      </c>
      <c s="21" r="M1578">
        <v>0</v>
      </c>
      <c s="3" r="N1578"/>
      <c s="10" r="O1578">
        <v>8</v>
      </c>
      <c s="13" r="P1578">
        <v>-0.267</v>
      </c>
      <c s="13" r="Q1578">
        <v>-10.53</v>
      </c>
      <c s="13" r="R1578">
        <v>79.6</v>
      </c>
      <c s="13" r="S1578">
        <v>0.07</v>
      </c>
      <c s="11" r="T1578">
        <f>IF((O1578=0),(W1578*8),((R1578/O1578)*8))</f>
        <v>79.6</v>
      </c>
      <c s="11" r="U1578">
        <f>IF((T1578=0),0,(R1578/T1578))</f>
        <v>1</v>
      </c>
      <c s="4" r="V1578"/>
      <c s="13" r="W1578">
        <v>9.95</v>
      </c>
      <c s="24" r="X1578">
        <v>0.391</v>
      </c>
    </row>
    <row r="1579">
      <c s="16" r="A1579">
        <v>40790.7083333333</v>
      </c>
      <c s="6" r="B1579">
        <f>A1579+time(5,0,0)</f>
        <v>40790.9166666667</v>
      </c>
      <c s="19" r="C1579">
        <f>date(year(B1579),month(B1579),day(B1579))</f>
        <v>40790</v>
      </c>
      <c s="17" r="D1579">
        <f>hour(B1579)</f>
        <v>22</v>
      </c>
      <c s="28" r="E1579">
        <f>(8-G1579)-M1579</f>
        <v>8</v>
      </c>
      <c s="10" r="F1579">
        <v>8</v>
      </c>
      <c s="21" r="G1579">
        <v>0</v>
      </c>
      <c t="str" s="21" r="H1579">
        <f>concat("AESbid:",(E1579*1000))</f>
        <v>AESbid:8000</v>
      </c>
      <c t="str" s="21" r="I1579">
        <f>concat("NYISOsched:",(F1579*1000))</f>
        <v>NYISOsched:8000</v>
      </c>
      <c t="s" s="21" r="J1579">
        <v>21</v>
      </c>
      <c t="str" s="21" r="K1579">
        <f>concat("Planned:",(M1579*1000))</f>
        <v>Planned:0</v>
      </c>
      <c t="str" s="5" r="L1579">
        <f>concat("Settled:",(O1579*1000))</f>
        <v>Settled:8000</v>
      </c>
      <c s="21" r="M1579">
        <v>0</v>
      </c>
      <c s="3" r="N1579"/>
      <c s="10" r="O1579">
        <v>8</v>
      </c>
      <c s="13" r="P1579">
        <v>-0.163</v>
      </c>
      <c s="13" r="Q1579">
        <v>-6.41</v>
      </c>
      <c s="13" r="R1579">
        <v>79.6</v>
      </c>
      <c s="13" r="S1579">
        <v>0.1</v>
      </c>
      <c s="11" r="T1579">
        <f>IF((O1579=0),(W1579*8),((R1579/O1579)*8))</f>
        <v>79.6</v>
      </c>
      <c s="11" r="U1579">
        <f>IF((T1579=0),0,(R1579/T1579))</f>
        <v>1</v>
      </c>
      <c s="4" r="V1579"/>
      <c s="13" r="W1579">
        <v>10.94</v>
      </c>
      <c s="24" r="X1579">
        <v>0.55</v>
      </c>
    </row>
    <row r="1580">
      <c s="16" r="A1580">
        <v>40790.75</v>
      </c>
      <c s="6" r="B1580">
        <f>A1580+time(5,0,0)</f>
        <v>40790.9583333333</v>
      </c>
      <c s="19" r="C1580">
        <f>date(year(B1580),month(B1580),day(B1580))</f>
        <v>40790</v>
      </c>
      <c s="17" r="D1580">
        <f>hour(B1580)</f>
        <v>23</v>
      </c>
      <c s="28" r="E1580">
        <f>(8-G1580)-M1580</f>
        <v>8</v>
      </c>
      <c s="10" r="F1580">
        <v>8</v>
      </c>
      <c s="21" r="G1580">
        <v>0</v>
      </c>
      <c t="str" s="21" r="H1580">
        <f>concat("AESbid:",(E1580*1000))</f>
        <v>AESbid:8000</v>
      </c>
      <c t="str" s="21" r="I1580">
        <f>concat("NYISOsched:",(F1580*1000))</f>
        <v>NYISOsched:8000</v>
      </c>
      <c t="s" s="21" r="J1580">
        <v>21</v>
      </c>
      <c t="str" s="21" r="K1580">
        <f>concat("Planned:",(M1580*1000))</f>
        <v>Planned:0</v>
      </c>
      <c t="str" s="5" r="L1580">
        <f>concat("Settled:",(O1580*1000))</f>
        <v>Settled:8000</v>
      </c>
      <c s="21" r="M1580">
        <v>0</v>
      </c>
      <c s="3" r="N1580"/>
      <c s="10" r="O1580">
        <v>8</v>
      </c>
      <c s="13" r="P1580">
        <v>-0.363</v>
      </c>
      <c s="13" r="Q1580">
        <v>-16.02</v>
      </c>
      <c s="13" r="R1580">
        <v>79.6</v>
      </c>
      <c s="13" r="S1580">
        <v>0.11</v>
      </c>
      <c s="11" r="T1580">
        <f>IF((O1580=0),(W1580*8),((R1580/O1580)*8))</f>
        <v>79.6</v>
      </c>
      <c s="11" r="U1580">
        <f>IF((T1580=0),0,(R1580/T1580))</f>
        <v>1</v>
      </c>
      <c s="4" r="V1580"/>
      <c s="13" r="W1580">
        <v>11.69</v>
      </c>
      <c s="24" r="X1580">
        <v>0.655</v>
      </c>
    </row>
    <row r="1581">
      <c s="16" r="A1581">
        <v>40790.7916666667</v>
      </c>
      <c s="19" r="B1581">
        <f>A1581+time(5,0,0)</f>
        <v>40791</v>
      </c>
      <c s="19" r="C1581">
        <f>date(year(B1581),month(B1581),day(B1581))</f>
        <v>40791</v>
      </c>
      <c s="17" r="D1581">
        <f>hour(B1581)</f>
        <v>0</v>
      </c>
      <c s="28" r="E1581">
        <f>(8-G1581)-M1581</f>
        <v>8</v>
      </c>
      <c s="10" r="F1581">
        <v>8</v>
      </c>
      <c s="21" r="G1581">
        <v>0</v>
      </c>
      <c t="str" s="21" r="H1581">
        <f>concat("AESbid:",(E1581*1000))</f>
        <v>AESbid:8000</v>
      </c>
      <c t="str" s="21" r="I1581">
        <f>concat("NYISOsched:",(F1581*1000))</f>
        <v>NYISOsched:8000</v>
      </c>
      <c t="s" s="21" r="J1581">
        <v>21</v>
      </c>
      <c t="str" s="21" r="K1581">
        <f>concat("Planned:",(M1581*1000))</f>
        <v>Planned:0</v>
      </c>
      <c t="str" s="5" r="L1581">
        <f>concat("Settled:",(O1581*1000))</f>
        <v>Settled:7966.700000000001</v>
      </c>
      <c s="21" r="M1581">
        <v>0</v>
      </c>
      <c s="3" r="N1581"/>
      <c s="10" r="O1581">
        <v>7.9667</v>
      </c>
      <c s="13" r="P1581">
        <v>-0.487</v>
      </c>
      <c s="13" r="Q1581">
        <v>-22.99</v>
      </c>
      <c s="13" r="R1581">
        <v>86.31</v>
      </c>
      <c s="13" r="S1581">
        <v>0.09</v>
      </c>
      <c s="11" r="T1581">
        <f>IF((O1581=0),(W1581*8),((R1581/O1581)*8))</f>
        <v>86.6707670679202</v>
      </c>
      <c s="11" r="U1581">
        <f>IF((T1581=0),0,(R1581/T1581))</f>
        <v>0.9958375</v>
      </c>
      <c s="4" r="V1581"/>
      <c s="13" r="W1581">
        <v>9.96</v>
      </c>
      <c s="24" r="X1581">
        <v>0.533</v>
      </c>
    </row>
    <row r="1582">
      <c s="16" r="A1582">
        <v>40790.8333333333</v>
      </c>
      <c s="6" r="B1582">
        <f>A1582+time(5,0,0)</f>
        <v>40791.0416666667</v>
      </c>
      <c s="19" r="C1582">
        <f>date(year(B1582),month(B1582),day(B1582))</f>
        <v>40791</v>
      </c>
      <c s="17" r="D1582">
        <f>hour(B1582)</f>
        <v>1</v>
      </c>
      <c s="28" r="E1582">
        <f>(8-G1582)-M1582</f>
        <v>8</v>
      </c>
      <c s="10" r="F1582">
        <v>8</v>
      </c>
      <c s="21" r="G1582">
        <v>0</v>
      </c>
      <c t="str" s="21" r="H1582">
        <f>concat("AESbid:",(E1582*1000))</f>
        <v>AESbid:8000</v>
      </c>
      <c t="str" s="21" r="I1582">
        <f>concat("NYISOsched:",(F1582*1000))</f>
        <v>NYISOsched:8000</v>
      </c>
      <c t="s" s="21" r="J1582">
        <v>21</v>
      </c>
      <c t="str" s="21" r="K1582">
        <f>concat("Planned:",(M1582*1000))</f>
        <v>Planned:0</v>
      </c>
      <c t="str" s="5" r="L1582">
        <f>concat("Settled:",(O1582*1000))</f>
        <v>Settled:8000</v>
      </c>
      <c s="21" r="M1582">
        <v>0</v>
      </c>
      <c s="3" r="N1582"/>
      <c s="10" r="O1582">
        <v>8</v>
      </c>
      <c s="13" r="P1582">
        <v>0.164</v>
      </c>
      <c s="13" r="Q1582">
        <v>8.11</v>
      </c>
      <c s="13" r="R1582">
        <v>94.6</v>
      </c>
      <c s="13" r="S1582">
        <v>0.16</v>
      </c>
      <c s="11" r="T1582">
        <f>IF((O1582=0),(W1582*8),((R1582/O1582)*8))</f>
        <v>94.6</v>
      </c>
      <c s="11" r="U1582">
        <f>IF((T1582=0),0,(R1582/T1582))</f>
        <v>1</v>
      </c>
      <c s="4" r="V1582"/>
      <c s="13" r="W1582">
        <v>9.95</v>
      </c>
      <c s="24" r="X1582">
        <v>0.91</v>
      </c>
    </row>
    <row r="1583">
      <c s="16" r="A1583">
        <v>40790.875</v>
      </c>
      <c s="6" r="B1583">
        <f>A1583+time(5,0,0)</f>
        <v>40791.0833333333</v>
      </c>
      <c s="19" r="C1583">
        <f>date(year(B1583),month(B1583),day(B1583))</f>
        <v>40791</v>
      </c>
      <c s="17" r="D1583">
        <f>hour(B1583)</f>
        <v>2</v>
      </c>
      <c s="28" r="E1583">
        <f>(8-G1583)-M1583</f>
        <v>8</v>
      </c>
      <c s="10" r="F1583">
        <v>8</v>
      </c>
      <c s="21" r="G1583">
        <v>0</v>
      </c>
      <c t="str" s="21" r="H1583">
        <f>concat("AESbid:",(E1583*1000))</f>
        <v>AESbid:8000</v>
      </c>
      <c t="str" s="21" r="I1583">
        <f>concat("NYISOsched:",(F1583*1000))</f>
        <v>NYISOsched:8000</v>
      </c>
      <c t="s" s="21" r="J1583">
        <v>21</v>
      </c>
      <c t="str" s="21" r="K1583">
        <f>concat("Planned:",(M1583*1000))</f>
        <v>Planned:0</v>
      </c>
      <c t="str" s="5" r="L1583">
        <f>concat("Settled:",(O1583*1000))</f>
        <v>Settled:7975</v>
      </c>
      <c s="21" r="M1583">
        <v>0</v>
      </c>
      <c s="3" r="N1583"/>
      <c s="10" r="O1583">
        <v>7.975</v>
      </c>
      <c s="13" r="P1583">
        <v>-1.025</v>
      </c>
      <c s="13" r="Q1583">
        <v>-49.24</v>
      </c>
      <c s="13" r="R1583">
        <v>63.8</v>
      </c>
      <c s="13" r="S1583">
        <v>0.07</v>
      </c>
      <c s="11" r="T1583">
        <f>IF((O1583=0),(W1583*8),((R1583/O1583)*8))</f>
        <v>64</v>
      </c>
      <c s="11" r="U1583">
        <f>IF((T1583=0),0,(R1583/T1583))</f>
        <v>0.996875</v>
      </c>
      <c s="4" r="V1583"/>
      <c s="13" r="W1583">
        <v>8</v>
      </c>
      <c s="24" r="X1583">
        <v>0.384</v>
      </c>
    </row>
    <row r="1584">
      <c s="16" r="A1584">
        <v>40790.9166666667</v>
      </c>
      <c s="6" r="B1584">
        <f>A1584+time(5,0,0)</f>
        <v>40791.125</v>
      </c>
      <c s="19" r="C1584">
        <f>date(year(B1584),month(B1584),day(B1584))</f>
        <v>40791</v>
      </c>
      <c s="17" r="D1584">
        <f>hour(B1584)</f>
        <v>3</v>
      </c>
      <c s="28" r="E1584">
        <f>(8-G1584)-M1584</f>
        <v>8</v>
      </c>
      <c s="10" r="F1584">
        <v>8</v>
      </c>
      <c s="21" r="G1584">
        <v>0</v>
      </c>
      <c t="str" s="21" r="H1584">
        <f>concat("AESbid:",(E1584*1000))</f>
        <v>AESbid:8000</v>
      </c>
      <c t="str" s="21" r="I1584">
        <f>concat("NYISOsched:",(F1584*1000))</f>
        <v>NYISOsched:8000</v>
      </c>
      <c t="s" s="21" r="J1584">
        <v>21</v>
      </c>
      <c t="str" s="21" r="K1584">
        <f>concat("Planned:",(M1584*1000))</f>
        <v>Planned:0</v>
      </c>
      <c t="str" s="5" r="L1584">
        <f>concat("Settled:",(O1584*1000))</f>
        <v>Settled:8000</v>
      </c>
      <c s="21" r="M1584">
        <v>0</v>
      </c>
      <c s="3" r="N1584"/>
      <c s="10" r="O1584">
        <v>8</v>
      </c>
      <c s="13" r="P1584">
        <v>-0.276</v>
      </c>
      <c s="13" r="Q1584">
        <v>-12.73</v>
      </c>
      <c s="13" r="R1584">
        <v>61.09</v>
      </c>
      <c s="13" r="S1584">
        <v>0.08</v>
      </c>
      <c s="11" r="T1584">
        <f>IF((O1584=0),(W1584*8),((R1584/O1584)*8))</f>
        <v>61.09</v>
      </c>
      <c s="11" r="U1584">
        <f>IF((T1584=0),0,(R1584/T1584))</f>
        <v>1</v>
      </c>
      <c s="4" r="V1584"/>
      <c s="13" r="W1584">
        <v>8</v>
      </c>
      <c s="24" r="X1584">
        <v>0.466</v>
      </c>
    </row>
    <row r="1585">
      <c s="16" r="A1585">
        <v>40790.9583333333</v>
      </c>
      <c s="6" r="B1585">
        <f>A1585+time(5,0,0)</f>
        <v>40791.1666666667</v>
      </c>
      <c s="19" r="C1585">
        <f>date(year(B1585),month(B1585),day(B1585))</f>
        <v>40791</v>
      </c>
      <c s="17" r="D1585">
        <f>hour(B1585)</f>
        <v>4</v>
      </c>
      <c s="28" r="E1585">
        <f>(8-G1585)-M1585</f>
        <v>8</v>
      </c>
      <c s="10" r="F1585">
        <v>8</v>
      </c>
      <c s="21" r="G1585">
        <v>0</v>
      </c>
      <c t="str" s="21" r="H1585">
        <f>concat("AESbid:",(E1585*1000))</f>
        <v>AESbid:8000</v>
      </c>
      <c t="str" s="21" r="I1585">
        <f>concat("NYISOsched:",(F1585*1000))</f>
        <v>NYISOsched:8000</v>
      </c>
      <c t="s" s="21" r="J1585">
        <v>21</v>
      </c>
      <c t="str" s="21" r="K1585">
        <f>concat("Planned:",(M1585*1000))</f>
        <v>Planned:0</v>
      </c>
      <c t="str" s="5" r="L1585">
        <f>concat("Settled:",(O1585*1000))</f>
        <v>Settled:8000</v>
      </c>
      <c s="21" r="M1585">
        <v>0</v>
      </c>
      <c s="3" r="N1585"/>
      <c s="10" r="O1585">
        <v>8</v>
      </c>
      <c s="13" r="P1585">
        <v>-0.307</v>
      </c>
      <c s="13" r="Q1585">
        <v>-13.42</v>
      </c>
      <c s="13" r="R1585">
        <v>62.5</v>
      </c>
      <c s="13" r="S1585">
        <v>0.08</v>
      </c>
      <c s="11" r="T1585">
        <f>IF((O1585=0),(W1585*8),((R1585/O1585)*8))</f>
        <v>62.5</v>
      </c>
      <c s="11" r="U1585">
        <f>IF((T1585=0),0,(R1585/T1585))</f>
        <v>1</v>
      </c>
      <c s="4" r="V1585"/>
      <c s="13" r="W1585">
        <v>8</v>
      </c>
      <c s="24" r="X1585">
        <v>0.439</v>
      </c>
    </row>
    <row r="1586">
      <c s="16" r="A1586">
        <v>40791</v>
      </c>
      <c s="6" r="B1586">
        <f>A1586+time(5,0,0)</f>
        <v>40791.2083333333</v>
      </c>
      <c s="19" r="C1586">
        <f>date(year(B1586),month(B1586),day(B1586))</f>
        <v>40791</v>
      </c>
      <c s="17" r="D1586">
        <f>hour(B1586)</f>
        <v>5</v>
      </c>
      <c s="28" r="E1586">
        <f>(8-G1586)-M1586</f>
        <v>8</v>
      </c>
      <c s="10" r="F1586">
        <v>8</v>
      </c>
      <c s="21" r="G1586">
        <v>0</v>
      </c>
      <c t="str" s="21" r="H1586">
        <f>concat("AESbid:",(E1586*1000))</f>
        <v>AESbid:8000</v>
      </c>
      <c t="str" s="21" r="I1586">
        <f>concat("NYISOsched:",(F1586*1000))</f>
        <v>NYISOsched:8000</v>
      </c>
      <c t="s" s="21" r="J1586">
        <v>21</v>
      </c>
      <c t="str" s="21" r="K1586">
        <f>concat("Planned:",(M1586*1000))</f>
        <v>Planned:0</v>
      </c>
      <c t="str" s="5" r="L1586">
        <f>concat("Settled:",(O1586*1000))</f>
        <v>Settled:8000</v>
      </c>
      <c s="21" r="M1586">
        <v>0</v>
      </c>
      <c s="3" r="N1586"/>
      <c s="10" r="O1586">
        <v>8</v>
      </c>
      <c s="13" r="P1586">
        <v>-0.35</v>
      </c>
      <c s="13" r="Q1586">
        <v>-15.05</v>
      </c>
      <c s="13" r="R1586">
        <v>46</v>
      </c>
      <c s="13" r="S1586">
        <v>0.1</v>
      </c>
      <c s="11" r="T1586">
        <f>IF((O1586=0),(W1586*8),((R1586/O1586)*8))</f>
        <v>46</v>
      </c>
      <c s="11" r="U1586">
        <f>IF((T1586=0),0,(R1586/T1586))</f>
        <v>1</v>
      </c>
      <c s="4" r="V1586"/>
      <c s="13" r="W1586">
        <v>5.75</v>
      </c>
      <c s="24" r="X1586">
        <v>0.588</v>
      </c>
    </row>
    <row r="1587">
      <c s="16" r="A1587">
        <v>40791.0416666667</v>
      </c>
      <c s="6" r="B1587">
        <f>A1587+time(5,0,0)</f>
        <v>40791.25</v>
      </c>
      <c s="19" r="C1587">
        <f>date(year(B1587),month(B1587),day(B1587))</f>
        <v>40791</v>
      </c>
      <c s="17" r="D1587">
        <f>hour(B1587)</f>
        <v>6</v>
      </c>
      <c s="28" r="E1587">
        <f>(8-G1587)-M1587</f>
        <v>8</v>
      </c>
      <c s="10" r="F1587">
        <v>8</v>
      </c>
      <c s="21" r="G1587">
        <v>0</v>
      </c>
      <c t="str" s="21" r="H1587">
        <f>concat("AESbid:",(E1587*1000))</f>
        <v>AESbid:8000</v>
      </c>
      <c t="str" s="21" r="I1587">
        <f>concat("NYISOsched:",(F1587*1000))</f>
        <v>NYISOsched:8000</v>
      </c>
      <c t="s" s="21" r="J1587">
        <v>21</v>
      </c>
      <c t="str" s="21" r="K1587">
        <f>concat("Planned:",(M1587*1000))</f>
        <v>Planned:0</v>
      </c>
      <c t="str" s="5" r="L1587">
        <f>concat("Settled:",(O1587*1000))</f>
        <v>Settled:7991.7</v>
      </c>
      <c s="21" r="M1587">
        <v>0</v>
      </c>
      <c s="3" r="N1587"/>
      <c s="10" r="O1587">
        <v>7.9917</v>
      </c>
      <c s="13" r="P1587">
        <v>-0.302</v>
      </c>
      <c s="13" r="Q1587">
        <v>-13.13</v>
      </c>
      <c s="13" r="R1587">
        <v>45.92</v>
      </c>
      <c s="13" r="S1587">
        <v>0.12</v>
      </c>
      <c s="11" r="T1587">
        <f>IF((O1587=0),(W1587*8),((R1587/O1587)*8))</f>
        <v>45.9676914799104</v>
      </c>
      <c s="11" r="U1587">
        <f>IF((T1587=0),0,(R1587/T1587))</f>
        <v>0.9989625</v>
      </c>
      <c s="4" r="V1587"/>
      <c s="13" r="W1587">
        <v>5.75</v>
      </c>
      <c s="24" r="X1587">
        <v>0.696</v>
      </c>
    </row>
    <row r="1588">
      <c s="16" r="A1588">
        <v>40791.0833333333</v>
      </c>
      <c s="6" r="B1588">
        <f>A1588+time(5,0,0)</f>
        <v>40791.2916666667</v>
      </c>
      <c s="19" r="C1588">
        <f>date(year(B1588),month(B1588),day(B1588))</f>
        <v>40791</v>
      </c>
      <c s="17" r="D1588">
        <f>hour(B1588)</f>
        <v>7</v>
      </c>
      <c s="28" r="E1588">
        <f>(8-G1588)-M1588</f>
        <v>8</v>
      </c>
      <c s="10" r="F1588">
        <v>8</v>
      </c>
      <c s="21" r="G1588">
        <v>0</v>
      </c>
      <c t="str" s="21" r="H1588">
        <f>concat("AESbid:",(E1588*1000))</f>
        <v>AESbid:8000</v>
      </c>
      <c t="str" s="21" r="I1588">
        <f>concat("NYISOsched:",(F1588*1000))</f>
        <v>NYISOsched:8000</v>
      </c>
      <c t="s" s="21" r="J1588">
        <v>21</v>
      </c>
      <c t="str" s="21" r="K1588">
        <f>concat("Planned:",(M1588*1000))</f>
        <v>Planned:0</v>
      </c>
      <c t="str" s="5" r="L1588">
        <f>concat("Settled:",(O1588*1000))</f>
        <v>Settled:8000</v>
      </c>
      <c s="21" r="M1588">
        <v>0</v>
      </c>
      <c s="3" r="N1588"/>
      <c s="10" r="O1588">
        <v>8</v>
      </c>
      <c s="13" r="P1588">
        <v>-0.437</v>
      </c>
      <c s="13" r="Q1588">
        <v>-17.93</v>
      </c>
      <c s="13" r="R1588">
        <v>44.63</v>
      </c>
      <c s="13" r="S1588">
        <v>0.07</v>
      </c>
      <c s="11" r="T1588">
        <f>IF((O1588=0),(W1588*8),((R1588/O1588)*8))</f>
        <v>44.63</v>
      </c>
      <c s="11" r="U1588">
        <f>IF((T1588=0),0,(R1588/T1588))</f>
        <v>1</v>
      </c>
      <c s="4" r="V1588"/>
      <c s="13" r="W1588">
        <v>5.75</v>
      </c>
      <c s="24" r="X1588">
        <v>0.427</v>
      </c>
    </row>
    <row r="1589">
      <c s="16" r="A1589">
        <v>40791.125</v>
      </c>
      <c s="6" r="B1589">
        <f>A1589+time(5,0,0)</f>
        <v>40791.3333333333</v>
      </c>
      <c s="19" r="C1589">
        <f>date(year(B1589),month(B1589),day(B1589))</f>
        <v>40791</v>
      </c>
      <c s="17" r="D1589">
        <f>hour(B1589)</f>
        <v>8</v>
      </c>
      <c s="28" r="E1589">
        <f>(8-G1589)-M1589</f>
        <v>8</v>
      </c>
      <c s="10" r="F1589">
        <v>8</v>
      </c>
      <c s="21" r="G1589">
        <v>0</v>
      </c>
      <c t="str" s="21" r="H1589">
        <f>concat("AESbid:",(E1589*1000))</f>
        <v>AESbid:8000</v>
      </c>
      <c t="str" s="21" r="I1589">
        <f>concat("NYISOsched:",(F1589*1000))</f>
        <v>NYISOsched:8000</v>
      </c>
      <c t="s" s="21" r="J1589">
        <v>21</v>
      </c>
      <c t="str" s="21" r="K1589">
        <f>concat("Planned:",(M1589*1000))</f>
        <v>Planned:0</v>
      </c>
      <c t="str" s="5" r="L1589">
        <f>concat("Settled:",(O1589*1000))</f>
        <v>Settled:8000</v>
      </c>
      <c s="21" r="M1589">
        <v>0</v>
      </c>
      <c s="3" r="N1589"/>
      <c s="10" r="O1589">
        <v>8</v>
      </c>
      <c s="13" r="P1589">
        <v>-0.101</v>
      </c>
      <c s="13" r="Q1589">
        <v>-3.97</v>
      </c>
      <c s="13" r="R1589">
        <v>46</v>
      </c>
      <c s="13" r="S1589">
        <v>0.16</v>
      </c>
      <c s="11" r="T1589">
        <f>IF((O1589=0),(W1589*8),((R1589/O1589)*8))</f>
        <v>46</v>
      </c>
      <c s="11" r="U1589">
        <f>IF((T1589=0),0,(R1589/T1589))</f>
        <v>1</v>
      </c>
      <c s="4" r="V1589"/>
      <c s="13" r="W1589">
        <v>5.75</v>
      </c>
      <c s="24" r="X1589">
        <v>0.936</v>
      </c>
    </row>
    <row r="1590">
      <c s="16" r="A1590">
        <v>40791.1666666667</v>
      </c>
      <c s="6" r="B1590">
        <f>A1590+time(5,0,0)</f>
        <v>40791.375</v>
      </c>
      <c s="19" r="C1590">
        <f>date(year(B1590),month(B1590),day(B1590))</f>
        <v>40791</v>
      </c>
      <c s="17" r="D1590">
        <f>hour(B1590)</f>
        <v>9</v>
      </c>
      <c s="28" r="E1590">
        <f>(8-G1590)-M1590</f>
        <v>8</v>
      </c>
      <c s="10" r="F1590">
        <v>8</v>
      </c>
      <c s="21" r="G1590">
        <v>0</v>
      </c>
      <c t="str" s="21" r="H1590">
        <f>concat("AESbid:",(E1590*1000))</f>
        <v>AESbid:8000</v>
      </c>
      <c t="str" s="21" r="I1590">
        <f>concat("NYISOsched:",(F1590*1000))</f>
        <v>NYISOsched:8000</v>
      </c>
      <c t="s" s="21" r="J1590">
        <v>21</v>
      </c>
      <c t="str" s="21" r="K1590">
        <f>concat("Planned:",(M1590*1000))</f>
        <v>Planned:0</v>
      </c>
      <c t="str" s="5" r="L1590">
        <f>concat("Settled:",(O1590*1000))</f>
        <v>Settled:8000</v>
      </c>
      <c s="21" r="M1590">
        <v>0</v>
      </c>
      <c s="3" r="N1590"/>
      <c s="10" r="O1590">
        <v>8</v>
      </c>
      <c s="13" r="P1590">
        <v>-0.519</v>
      </c>
      <c s="13" r="Q1590">
        <v>-20.64</v>
      </c>
      <c s="13" r="R1590">
        <v>46</v>
      </c>
      <c s="13" r="S1590">
        <v>0.07</v>
      </c>
      <c s="11" r="T1590">
        <f>IF((O1590=0),(W1590*8),((R1590/O1590)*8))</f>
        <v>46</v>
      </c>
      <c s="11" r="U1590">
        <f>IF((T1590=0),0,(R1590/T1590))</f>
        <v>1</v>
      </c>
      <c s="4" r="V1590"/>
      <c s="13" r="W1590">
        <v>9.97</v>
      </c>
      <c s="24" r="X1590">
        <v>0.427</v>
      </c>
    </row>
    <row r="1591">
      <c s="16" r="A1591">
        <v>40791.2083333333</v>
      </c>
      <c s="6" r="B1591">
        <f>A1591+time(5,0,0)</f>
        <v>40791.4166666667</v>
      </c>
      <c s="19" r="C1591">
        <f>date(year(B1591),month(B1591),day(B1591))</f>
        <v>40791</v>
      </c>
      <c s="17" r="D1591">
        <f>hour(B1591)</f>
        <v>10</v>
      </c>
      <c s="28" r="E1591">
        <f>(8-G1591)-M1591</f>
        <v>8</v>
      </c>
      <c s="10" r="F1591">
        <v>8</v>
      </c>
      <c s="21" r="G1591">
        <v>0</v>
      </c>
      <c t="str" s="21" r="H1591">
        <f>concat("AESbid:",(E1591*1000))</f>
        <v>AESbid:8000</v>
      </c>
      <c t="str" s="21" r="I1591">
        <f>concat("NYISOsched:",(F1591*1000))</f>
        <v>NYISOsched:8000</v>
      </c>
      <c t="s" s="21" r="J1591">
        <v>21</v>
      </c>
      <c t="str" s="21" r="K1591">
        <f>concat("Planned:",(M1591*1000))</f>
        <v>Planned:0</v>
      </c>
      <c t="str" s="5" r="L1591">
        <f>concat("Settled:",(O1591*1000))</f>
        <v>Settled:8000</v>
      </c>
      <c s="21" r="M1591">
        <v>0</v>
      </c>
      <c s="3" r="N1591"/>
      <c s="10" r="O1591">
        <v>8</v>
      </c>
      <c s="13" r="P1591">
        <v>-0.331</v>
      </c>
      <c s="13" r="Q1591">
        <v>-13.45</v>
      </c>
      <c s="13" r="R1591">
        <v>46.17</v>
      </c>
      <c s="13" r="S1591">
        <v>0.09</v>
      </c>
      <c s="11" r="T1591">
        <f>IF((O1591=0),(W1591*8),((R1591/O1591)*8))</f>
        <v>46.17</v>
      </c>
      <c s="11" r="U1591">
        <f>IF((T1591=0),0,(R1591/T1591))</f>
        <v>1</v>
      </c>
      <c s="4" r="V1591"/>
      <c s="13" r="W1591">
        <v>15.41</v>
      </c>
      <c s="24" r="X1591">
        <v>0.523</v>
      </c>
    </row>
    <row r="1592">
      <c s="16" r="A1592">
        <v>40791.25</v>
      </c>
      <c s="6" r="B1592">
        <f>A1592+time(5,0,0)</f>
        <v>40791.4583333333</v>
      </c>
      <c s="19" r="C1592">
        <f>date(year(B1592),month(B1592),day(B1592))</f>
        <v>40791</v>
      </c>
      <c s="17" r="D1592">
        <f>hour(B1592)</f>
        <v>11</v>
      </c>
      <c s="28" r="E1592">
        <f>(8-G1592)-M1592</f>
        <v>8</v>
      </c>
      <c s="10" r="F1592">
        <v>8</v>
      </c>
      <c s="21" r="G1592">
        <v>0</v>
      </c>
      <c t="str" s="21" r="H1592">
        <f>concat("AESbid:",(E1592*1000))</f>
        <v>AESbid:8000</v>
      </c>
      <c t="str" s="21" r="I1592">
        <f>concat("NYISOsched:",(F1592*1000))</f>
        <v>NYISOsched:8000</v>
      </c>
      <c t="s" s="21" r="J1592">
        <v>21</v>
      </c>
      <c t="str" s="21" r="K1592">
        <f>concat("Planned:",(M1592*1000))</f>
        <v>Planned:0</v>
      </c>
      <c t="str" s="5" r="L1592">
        <f>concat("Settled:",(O1592*1000))</f>
        <v>Settled:8000</v>
      </c>
      <c s="21" r="M1592">
        <v>0</v>
      </c>
      <c s="3" r="N1592"/>
      <c s="10" r="O1592">
        <v>8</v>
      </c>
      <c s="13" r="P1592">
        <v>-0.329</v>
      </c>
      <c s="13" r="Q1592">
        <v>-12.73</v>
      </c>
      <c s="13" r="R1592">
        <v>48</v>
      </c>
      <c s="13" r="S1592">
        <v>0.08</v>
      </c>
      <c s="11" r="T1592">
        <f>IF((O1592=0),(W1592*8),((R1592/O1592)*8))</f>
        <v>48</v>
      </c>
      <c s="11" r="U1592">
        <f>IF((T1592=0),0,(R1592/T1592))</f>
        <v>1</v>
      </c>
      <c s="4" r="V1592"/>
      <c s="13" r="W1592">
        <v>9.21</v>
      </c>
      <c s="24" r="X1592">
        <v>0.437</v>
      </c>
    </row>
    <row r="1593">
      <c s="16" r="A1593">
        <v>40791.2916666667</v>
      </c>
      <c s="6" r="B1593">
        <f>A1593+time(5,0,0)</f>
        <v>40791.5</v>
      </c>
      <c s="19" r="C1593">
        <f>date(year(B1593),month(B1593),day(B1593))</f>
        <v>40791</v>
      </c>
      <c s="17" r="D1593">
        <f>hour(B1593)</f>
        <v>12</v>
      </c>
      <c s="28" r="E1593">
        <f>(8-G1593)-M1593</f>
        <v>8</v>
      </c>
      <c s="10" r="F1593">
        <v>8</v>
      </c>
      <c s="21" r="G1593">
        <v>0</v>
      </c>
      <c t="str" s="21" r="H1593">
        <f>concat("AESbid:",(E1593*1000))</f>
        <v>AESbid:8000</v>
      </c>
      <c t="str" s="21" r="I1593">
        <f>concat("NYISOsched:",(F1593*1000))</f>
        <v>NYISOsched:8000</v>
      </c>
      <c t="s" s="21" r="J1593">
        <v>21</v>
      </c>
      <c t="str" s="21" r="K1593">
        <f>concat("Planned:",(M1593*1000))</f>
        <v>Planned:0</v>
      </c>
      <c t="str" s="5" r="L1593">
        <f>concat("Settled:",(O1593*1000))</f>
        <v>Settled:7991.7</v>
      </c>
      <c s="21" r="M1593">
        <v>0</v>
      </c>
      <c s="3" r="N1593"/>
      <c s="10" r="O1593">
        <v>7.9917</v>
      </c>
      <c s="13" r="P1593">
        <v>0.209</v>
      </c>
      <c s="13" r="Q1593">
        <v>7.18</v>
      </c>
      <c s="13" r="R1593">
        <v>47.95</v>
      </c>
      <c s="13" r="S1593">
        <v>0.19</v>
      </c>
      <c s="11" r="T1593">
        <f>IF((O1593=0),(W1593*8),((R1593/O1593)*8))</f>
        <v>47.9997997922845</v>
      </c>
      <c s="11" r="U1593">
        <f>IF((T1593=0),0,(R1593/T1593))</f>
        <v>0.9989625</v>
      </c>
      <c s="4" r="V1593"/>
      <c s="13" r="W1593">
        <v>9</v>
      </c>
      <c s="24" r="X1593">
        <v>1.102</v>
      </c>
    </row>
    <row r="1594">
      <c s="16" r="A1594">
        <v>40791.3333333333</v>
      </c>
      <c s="6" r="B1594">
        <f>A1594+time(5,0,0)</f>
        <v>40791.5416666667</v>
      </c>
      <c s="19" r="C1594">
        <f>date(year(B1594),month(B1594),day(B1594))</f>
        <v>40791</v>
      </c>
      <c s="17" r="D1594">
        <f>hour(B1594)</f>
        <v>13</v>
      </c>
      <c s="28" r="E1594">
        <f>(8-G1594)-M1594</f>
        <v>8</v>
      </c>
      <c s="10" r="F1594">
        <v>8</v>
      </c>
      <c s="21" r="G1594">
        <v>0</v>
      </c>
      <c t="str" s="21" r="H1594">
        <f>concat("AESbid:",(E1594*1000))</f>
        <v>AESbid:8000</v>
      </c>
      <c t="str" s="21" r="I1594">
        <f>concat("NYISOsched:",(F1594*1000))</f>
        <v>NYISOsched:8000</v>
      </c>
      <c t="s" s="21" r="J1594">
        <v>21</v>
      </c>
      <c t="str" s="21" r="K1594">
        <f>concat("Planned:",(M1594*1000))</f>
        <v>Planned:0</v>
      </c>
      <c t="str" s="5" r="L1594">
        <f>concat("Settled:",(O1594*1000))</f>
        <v>Settled:7941.7</v>
      </c>
      <c s="21" r="M1594">
        <v>0</v>
      </c>
      <c s="3" r="N1594"/>
      <c s="10" r="O1594">
        <v>7.9417</v>
      </c>
      <c s="13" r="P1594">
        <v>-0.12</v>
      </c>
      <c s="13" r="Q1594">
        <v>-4.93</v>
      </c>
      <c s="13" r="R1594">
        <v>46.32</v>
      </c>
      <c s="13" r="S1594">
        <v>0.09</v>
      </c>
      <c s="11" r="T1594">
        <f>IF((O1594=0),(W1594*8),((R1594/O1594)*8))</f>
        <v>46.6600350050997</v>
      </c>
      <c s="11" r="U1594">
        <f>IF((T1594=0),0,(R1594/T1594))</f>
        <v>0.9927125</v>
      </c>
      <c s="4" r="V1594"/>
      <c s="13" r="W1594">
        <v>6</v>
      </c>
      <c s="24" r="X1594">
        <v>0.514</v>
      </c>
    </row>
    <row r="1595">
      <c s="16" r="A1595">
        <v>40791.375</v>
      </c>
      <c s="6" r="B1595">
        <f>A1595+time(5,0,0)</f>
        <v>40791.5833333333</v>
      </c>
      <c s="19" r="C1595">
        <f>date(year(B1595),month(B1595),day(B1595))</f>
        <v>40791</v>
      </c>
      <c s="17" r="D1595">
        <f>hour(B1595)</f>
        <v>14</v>
      </c>
      <c s="28" r="E1595">
        <f>(8-G1595)-M1595</f>
        <v>8</v>
      </c>
      <c s="10" r="F1595">
        <v>8</v>
      </c>
      <c s="21" r="G1595">
        <v>0</v>
      </c>
      <c t="str" s="21" r="H1595">
        <f>concat("AESbid:",(E1595*1000))</f>
        <v>AESbid:8000</v>
      </c>
      <c t="str" s="21" r="I1595">
        <f>concat("NYISOsched:",(F1595*1000))</f>
        <v>NYISOsched:8000</v>
      </c>
      <c t="s" s="21" r="J1595">
        <v>21</v>
      </c>
      <c t="str" s="21" r="K1595">
        <f>concat("Planned:",(M1595*1000))</f>
        <v>Planned:0</v>
      </c>
      <c t="str" s="5" r="L1595">
        <f>concat("Settled:",(O1595*1000))</f>
        <v>Settled:7833.3</v>
      </c>
      <c s="21" r="M1595">
        <v>0</v>
      </c>
      <c s="3" r="N1595"/>
      <c s="10" r="O1595">
        <v>7.8333</v>
      </c>
      <c s="13" r="P1595">
        <v>-0.458</v>
      </c>
      <c s="13" r="Q1595">
        <v>-20.18</v>
      </c>
      <c s="13" r="R1595">
        <v>42.01</v>
      </c>
      <c s="13" r="S1595">
        <v>0.04</v>
      </c>
      <c s="11" r="T1595">
        <f>IF((O1595=0),(W1595*8),((R1595/O1595)*8))</f>
        <v>42.9040123574994</v>
      </c>
      <c s="11" r="U1595">
        <f>IF((T1595=0),0,(R1595/T1595))</f>
        <v>0.9791625</v>
      </c>
      <c s="4" r="V1595"/>
      <c s="13" r="W1595">
        <v>6</v>
      </c>
      <c s="24" r="X1595">
        <v>0.202</v>
      </c>
    </row>
    <row r="1596">
      <c s="16" r="A1596">
        <v>40791.4166666667</v>
      </c>
      <c s="6" r="B1596">
        <f>A1596+time(5,0,0)</f>
        <v>40791.625</v>
      </c>
      <c s="19" r="C1596">
        <f>date(year(B1596),month(B1596),day(B1596))</f>
        <v>40791</v>
      </c>
      <c s="17" r="D1596">
        <f>hour(B1596)</f>
        <v>15</v>
      </c>
      <c s="28" r="E1596">
        <f>(8-G1596)-M1596</f>
        <v>8</v>
      </c>
      <c s="10" r="F1596">
        <v>8</v>
      </c>
      <c s="21" r="G1596">
        <v>0</v>
      </c>
      <c t="str" s="21" r="H1596">
        <f>concat("AESbid:",(E1596*1000))</f>
        <v>AESbid:8000</v>
      </c>
      <c t="str" s="21" r="I1596">
        <f>concat("NYISOsched:",(F1596*1000))</f>
        <v>NYISOsched:8000</v>
      </c>
      <c t="s" s="21" r="J1596">
        <v>21</v>
      </c>
      <c t="str" s="21" r="K1596">
        <f>concat("Planned:",(M1596*1000))</f>
        <v>Planned:0</v>
      </c>
      <c t="str" s="5" r="L1596">
        <f>concat("Settled:",(O1596*1000))</f>
        <v>Settled:7941.7</v>
      </c>
      <c s="21" r="M1596">
        <v>0</v>
      </c>
      <c s="3" r="N1596"/>
      <c s="10" r="O1596">
        <v>7.9417</v>
      </c>
      <c s="13" r="P1596">
        <v>-0.166</v>
      </c>
      <c s="13" r="Q1596">
        <v>-7.54</v>
      </c>
      <c s="13" r="R1596">
        <v>47.48</v>
      </c>
      <c s="13" r="S1596">
        <v>0.08</v>
      </c>
      <c s="11" r="T1596">
        <f>IF((O1596=0),(W1596*8),((R1596/O1596)*8))</f>
        <v>47.8285505622222</v>
      </c>
      <c s="11" r="U1596">
        <f>IF((T1596=0),0,(R1596/T1596))</f>
        <v>0.9927125</v>
      </c>
      <c s="4" r="V1596"/>
      <c s="13" r="W1596">
        <v>6</v>
      </c>
      <c s="24" r="X1596">
        <v>0.444</v>
      </c>
    </row>
    <row r="1597">
      <c s="16" r="A1597">
        <v>40791.4583333333</v>
      </c>
      <c s="6" r="B1597">
        <f>A1597+time(5,0,0)</f>
        <v>40791.6666666667</v>
      </c>
      <c s="19" r="C1597">
        <f>date(year(B1597),month(B1597),day(B1597))</f>
        <v>40791</v>
      </c>
      <c s="17" r="D1597">
        <f>hour(B1597)</f>
        <v>16</v>
      </c>
      <c s="28" r="E1597">
        <f>(8-G1597)-M1597</f>
        <v>8</v>
      </c>
      <c s="10" r="F1597">
        <v>8</v>
      </c>
      <c s="21" r="G1597">
        <v>0</v>
      </c>
      <c t="str" s="21" r="H1597">
        <f>concat("AESbid:",(E1597*1000))</f>
        <v>AESbid:8000</v>
      </c>
      <c t="str" s="21" r="I1597">
        <f>concat("NYISOsched:",(F1597*1000))</f>
        <v>NYISOsched:8000</v>
      </c>
      <c t="s" s="21" r="J1597">
        <v>21</v>
      </c>
      <c t="str" s="21" r="K1597">
        <f>concat("Planned:",(M1597*1000))</f>
        <v>Planned:0</v>
      </c>
      <c t="str" s="5" r="L1597">
        <f>concat("Settled:",(O1597*1000))</f>
        <v>Settled:7991.7</v>
      </c>
      <c s="21" r="M1597">
        <v>0</v>
      </c>
      <c s="3" r="N1597"/>
      <c s="10" r="O1597">
        <v>7.9917</v>
      </c>
      <c s="13" r="P1597">
        <v>-0.596</v>
      </c>
      <c s="13" r="Q1597">
        <v>-28.12</v>
      </c>
      <c s="13" r="R1597">
        <v>74.82</v>
      </c>
      <c s="13" r="S1597">
        <v>0.08</v>
      </c>
      <c s="11" r="T1597">
        <f>IF((O1597=0),(W1597*8),((R1597/O1597)*8))</f>
        <v>74.8977063703592</v>
      </c>
      <c s="11" r="U1597">
        <f>IF((T1597=0),0,(R1597/T1597))</f>
        <v>0.9989625</v>
      </c>
      <c s="4" r="V1597"/>
      <c s="13" r="W1597">
        <v>9</v>
      </c>
      <c s="24" r="X1597">
        <v>0.47</v>
      </c>
    </row>
    <row r="1598">
      <c s="16" r="A1598">
        <v>40791.5</v>
      </c>
      <c s="6" r="B1598">
        <f>A1598+time(5,0,0)</f>
        <v>40791.7083333333</v>
      </c>
      <c s="19" r="C1598">
        <f>date(year(B1598),month(B1598),day(B1598))</f>
        <v>40791</v>
      </c>
      <c s="17" r="D1598">
        <f>hour(B1598)</f>
        <v>17</v>
      </c>
      <c s="28" r="E1598">
        <f>(8-G1598)-M1598</f>
        <v>8</v>
      </c>
      <c s="10" r="F1598">
        <v>8</v>
      </c>
      <c s="21" r="G1598">
        <v>0</v>
      </c>
      <c t="str" s="21" r="H1598">
        <f>concat("AESbid:",(E1598*1000))</f>
        <v>AESbid:8000</v>
      </c>
      <c t="str" s="21" r="I1598">
        <f>concat("NYISOsched:",(F1598*1000))</f>
        <v>NYISOsched:8000</v>
      </c>
      <c t="s" s="21" r="J1598">
        <v>21</v>
      </c>
      <c t="str" s="21" r="K1598">
        <f>concat("Planned:",(M1598*1000))</f>
        <v>Planned:0</v>
      </c>
      <c t="str" s="5" r="L1598">
        <f>concat("Settled:",(O1598*1000))</f>
        <v>Settled:8000</v>
      </c>
      <c s="21" r="M1598">
        <v>0</v>
      </c>
      <c s="3" r="N1598"/>
      <c s="10" r="O1598">
        <v>8</v>
      </c>
      <c s="13" r="P1598">
        <v>-0.596</v>
      </c>
      <c s="13" r="Q1598">
        <v>-26.96</v>
      </c>
      <c s="13" r="R1598">
        <v>79.6</v>
      </c>
      <c s="13" r="S1598">
        <v>0.08</v>
      </c>
      <c s="11" r="T1598">
        <f>IF((O1598=0),(W1598*8),((R1598/O1598)*8))</f>
        <v>79.6</v>
      </c>
      <c s="11" r="U1598">
        <f>IF((T1598=0),0,(R1598/T1598))</f>
        <v>1</v>
      </c>
      <c s="4" r="V1598"/>
      <c s="13" r="W1598">
        <v>9.95</v>
      </c>
      <c s="24" r="X1598">
        <v>0.47</v>
      </c>
    </row>
    <row r="1599">
      <c s="16" r="A1599">
        <v>40791.5416666667</v>
      </c>
      <c s="6" r="B1599">
        <f>A1599+time(5,0,0)</f>
        <v>40791.75</v>
      </c>
      <c s="19" r="C1599">
        <f>date(year(B1599),month(B1599),day(B1599))</f>
        <v>40791</v>
      </c>
      <c s="17" r="D1599">
        <f>hour(B1599)</f>
        <v>18</v>
      </c>
      <c s="28" r="E1599">
        <f>(8-G1599)-M1599</f>
        <v>8</v>
      </c>
      <c s="10" r="F1599">
        <v>8</v>
      </c>
      <c s="21" r="G1599">
        <v>0</v>
      </c>
      <c t="str" s="21" r="H1599">
        <f>concat("AESbid:",(E1599*1000))</f>
        <v>AESbid:8000</v>
      </c>
      <c t="str" s="21" r="I1599">
        <f>concat("NYISOsched:",(F1599*1000))</f>
        <v>NYISOsched:8000</v>
      </c>
      <c t="s" s="21" r="J1599">
        <v>21</v>
      </c>
      <c t="str" s="21" r="K1599">
        <f>concat("Planned:",(M1599*1000))</f>
        <v>Planned:0</v>
      </c>
      <c t="str" s="5" r="L1599">
        <f>concat("Settled:",(O1599*1000))</f>
        <v>Settled:8000</v>
      </c>
      <c s="21" r="M1599">
        <v>0</v>
      </c>
      <c s="3" r="N1599"/>
      <c s="10" r="O1599">
        <v>8</v>
      </c>
      <c s="13" r="P1599">
        <v>-0.596</v>
      </c>
      <c s="13" r="Q1599">
        <v>-26.11</v>
      </c>
      <c s="13" r="R1599">
        <v>79.6</v>
      </c>
      <c s="13" r="S1599">
        <v>0.08</v>
      </c>
      <c s="11" r="T1599">
        <f>IF((O1599=0),(W1599*8),((R1599/O1599)*8))</f>
        <v>79.6</v>
      </c>
      <c s="11" r="U1599">
        <f>IF((T1599=0),0,(R1599/T1599))</f>
        <v>1</v>
      </c>
      <c s="4" r="V1599"/>
      <c s="13" r="W1599">
        <v>9.95</v>
      </c>
      <c s="24" r="X1599">
        <v>0.47</v>
      </c>
    </row>
    <row r="1600">
      <c s="16" r="A1600">
        <v>40791.5833333333</v>
      </c>
      <c s="6" r="B1600">
        <f>A1600+time(5,0,0)</f>
        <v>40791.7916666667</v>
      </c>
      <c s="19" r="C1600">
        <f>date(year(B1600),month(B1600),day(B1600))</f>
        <v>40791</v>
      </c>
      <c s="17" r="D1600">
        <f>hour(B1600)</f>
        <v>19</v>
      </c>
      <c s="28" r="E1600">
        <f>(8-G1600)-M1600</f>
        <v>8</v>
      </c>
      <c s="10" r="F1600">
        <v>8</v>
      </c>
      <c s="21" r="G1600">
        <v>0</v>
      </c>
      <c t="str" s="21" r="H1600">
        <f>concat("AESbid:",(E1600*1000))</f>
        <v>AESbid:8000</v>
      </c>
      <c t="str" s="21" r="I1600">
        <f>concat("NYISOsched:",(F1600*1000))</f>
        <v>NYISOsched:8000</v>
      </c>
      <c t="s" s="21" r="J1600">
        <v>21</v>
      </c>
      <c t="str" s="21" r="K1600">
        <f>concat("Planned:",(M1600*1000))</f>
        <v>Planned:0</v>
      </c>
      <c t="str" s="5" r="L1600">
        <f>concat("Settled:",(O1600*1000))</f>
        <v>Settled:8000</v>
      </c>
      <c s="21" r="M1600">
        <v>0</v>
      </c>
      <c s="3" r="N1600"/>
      <c s="10" r="O1600">
        <v>8</v>
      </c>
      <c s="13" r="P1600">
        <v>-0.084</v>
      </c>
      <c s="13" r="Q1600">
        <v>-3.39</v>
      </c>
      <c s="13" r="R1600">
        <v>74.89</v>
      </c>
      <c s="13" r="S1600">
        <v>0.1</v>
      </c>
      <c s="11" r="T1600">
        <f>IF((O1600=0),(W1600*8),((R1600/O1600)*8))</f>
        <v>74.89</v>
      </c>
      <c s="11" r="U1600">
        <f>IF((T1600=0),0,(R1600/T1600))</f>
        <v>1</v>
      </c>
      <c s="4" r="V1600"/>
      <c s="13" r="W1600">
        <v>9.95</v>
      </c>
      <c s="24" r="X1600">
        <v>0.571</v>
      </c>
    </row>
    <row r="1601">
      <c s="16" r="A1601">
        <v>40791.625</v>
      </c>
      <c s="6" r="B1601">
        <f>A1601+time(5,0,0)</f>
        <v>40791.8333333333</v>
      </c>
      <c s="19" r="C1601">
        <f>date(year(B1601),month(B1601),day(B1601))</f>
        <v>40791</v>
      </c>
      <c s="17" r="D1601">
        <f>hour(B1601)</f>
        <v>20</v>
      </c>
      <c s="28" r="E1601">
        <f>(8-G1601)-M1601</f>
        <v>8</v>
      </c>
      <c s="10" r="F1601">
        <v>8</v>
      </c>
      <c s="21" r="G1601">
        <v>0</v>
      </c>
      <c t="str" s="21" r="H1601">
        <f>concat("AESbid:",(E1601*1000))</f>
        <v>AESbid:8000</v>
      </c>
      <c t="str" s="21" r="I1601">
        <f>concat("NYISOsched:",(F1601*1000))</f>
        <v>NYISOsched:8000</v>
      </c>
      <c t="s" s="21" r="J1601">
        <v>21</v>
      </c>
      <c t="str" s="21" r="K1601">
        <f>concat("Planned:",(M1601*1000))</f>
        <v>Planned:0</v>
      </c>
      <c t="str" s="5" r="L1601">
        <f>concat("Settled:",(O1601*1000))</f>
        <v>Settled:8000</v>
      </c>
      <c s="21" r="M1601">
        <v>0</v>
      </c>
      <c s="3" r="N1601"/>
      <c s="10" r="O1601">
        <v>8</v>
      </c>
      <c s="13" r="P1601">
        <v>-0.206</v>
      </c>
      <c s="13" r="Q1601">
        <v>-8.9</v>
      </c>
      <c s="13" r="R1601">
        <v>67.18</v>
      </c>
      <c s="13" r="S1601">
        <v>0.05</v>
      </c>
      <c s="11" r="T1601">
        <f>IF((O1601=0),(W1601*8),((R1601/O1601)*8))</f>
        <v>67.18</v>
      </c>
      <c s="11" r="U1601">
        <f>IF((T1601=0),0,(R1601/T1601))</f>
        <v>1</v>
      </c>
      <c s="4" r="V1601"/>
      <c s="13" r="W1601">
        <v>9.95</v>
      </c>
      <c s="24" r="X1601">
        <v>0.312</v>
      </c>
    </row>
    <row r="1602">
      <c s="16" r="A1602">
        <v>40791.6666666667</v>
      </c>
      <c s="6" r="B1602">
        <f>A1602+time(5,0,0)</f>
        <v>40791.875</v>
      </c>
      <c s="19" r="C1602">
        <f>date(year(B1602),month(B1602),day(B1602))</f>
        <v>40791</v>
      </c>
      <c s="17" r="D1602">
        <f>hour(B1602)</f>
        <v>21</v>
      </c>
      <c s="28" r="E1602">
        <f>(8-G1602)-M1602</f>
        <v>8</v>
      </c>
      <c s="10" r="F1602">
        <v>8</v>
      </c>
      <c s="21" r="G1602">
        <v>0</v>
      </c>
      <c t="str" s="21" r="H1602">
        <f>concat("AESbid:",(E1602*1000))</f>
        <v>AESbid:8000</v>
      </c>
      <c t="str" s="21" r="I1602">
        <f>concat("NYISOsched:",(F1602*1000))</f>
        <v>NYISOsched:8000</v>
      </c>
      <c t="s" s="21" r="J1602">
        <v>21</v>
      </c>
      <c t="str" s="21" r="K1602">
        <f>concat("Planned:",(M1602*1000))</f>
        <v>Planned:0</v>
      </c>
      <c t="str" s="5" r="L1602">
        <f>concat("Settled:",(O1602*1000))</f>
        <v>Settled:7966.700000000001</v>
      </c>
      <c s="21" r="M1602">
        <v>0</v>
      </c>
      <c s="3" r="N1602"/>
      <c s="10" r="O1602">
        <v>7.9667</v>
      </c>
      <c s="13" r="P1602">
        <v>-0.276</v>
      </c>
      <c s="13" r="Q1602">
        <v>-12.88</v>
      </c>
      <c s="13" r="R1602">
        <v>78.14</v>
      </c>
      <c s="13" r="S1602">
        <v>0.07</v>
      </c>
      <c s="11" r="T1602">
        <f>IF((O1602=0),(W1602*8),((R1602/O1602)*8))</f>
        <v>78.4666172944883</v>
      </c>
      <c s="11" r="U1602">
        <f>IF((T1602=0),0,(R1602/T1602))</f>
        <v>0.9958375</v>
      </c>
      <c s="4" r="V1602"/>
      <c s="13" r="W1602">
        <v>9.95</v>
      </c>
      <c s="24" r="X1602">
        <v>0.394</v>
      </c>
    </row>
    <row r="1603">
      <c s="16" r="A1603">
        <v>40791.7083333333</v>
      </c>
      <c s="6" r="B1603">
        <f>A1603+time(5,0,0)</f>
        <v>40791.9166666667</v>
      </c>
      <c s="19" r="C1603">
        <f>date(year(B1603),month(B1603),day(B1603))</f>
        <v>40791</v>
      </c>
      <c s="17" r="D1603">
        <f>hour(B1603)</f>
        <v>22</v>
      </c>
      <c s="28" r="E1603">
        <f>(8-G1603)-M1603</f>
        <v>8</v>
      </c>
      <c s="10" r="F1603">
        <v>8</v>
      </c>
      <c s="21" r="G1603">
        <v>0</v>
      </c>
      <c t="str" s="21" r="H1603">
        <f>concat("AESbid:",(E1603*1000))</f>
        <v>AESbid:8000</v>
      </c>
      <c t="str" s="21" r="I1603">
        <f>concat("NYISOsched:",(F1603*1000))</f>
        <v>NYISOsched:8000</v>
      </c>
      <c t="s" s="21" r="J1603">
        <v>21</v>
      </c>
      <c t="str" s="21" r="K1603">
        <f>concat("Planned:",(M1603*1000))</f>
        <v>Planned:0</v>
      </c>
      <c t="str" s="5" r="L1603">
        <f>concat("Settled:",(O1603*1000))</f>
        <v>Settled:8000</v>
      </c>
      <c s="21" r="M1603">
        <v>0</v>
      </c>
      <c s="3" r="N1603"/>
      <c s="10" r="O1603">
        <v>8</v>
      </c>
      <c s="13" r="P1603">
        <v>-0.285</v>
      </c>
      <c s="13" r="Q1603">
        <v>-12.01</v>
      </c>
      <c s="13" r="R1603">
        <v>79.6</v>
      </c>
      <c s="13" r="S1603">
        <v>0.11</v>
      </c>
      <c s="11" r="T1603">
        <f>IF((O1603=0),(W1603*8),((R1603/O1603)*8))</f>
        <v>79.6</v>
      </c>
      <c s="11" r="U1603">
        <f>IF((T1603=0),0,(R1603/T1603))</f>
        <v>1</v>
      </c>
      <c s="4" r="V1603"/>
      <c s="13" r="W1603">
        <v>9.95</v>
      </c>
      <c s="24" r="X1603">
        <v>0.629</v>
      </c>
    </row>
    <row r="1604">
      <c s="16" r="A1604">
        <v>40791.75</v>
      </c>
      <c s="6" r="B1604">
        <f>A1604+time(5,0,0)</f>
        <v>40791.9583333333</v>
      </c>
      <c s="19" r="C1604">
        <f>date(year(B1604),month(B1604),day(B1604))</f>
        <v>40791</v>
      </c>
      <c s="17" r="D1604">
        <f>hour(B1604)</f>
        <v>23</v>
      </c>
      <c s="28" r="E1604">
        <f>(8-G1604)-M1604</f>
        <v>8</v>
      </c>
      <c s="10" r="F1604">
        <v>8</v>
      </c>
      <c s="21" r="G1604">
        <v>0</v>
      </c>
      <c t="str" s="21" r="H1604">
        <f>concat("AESbid:",(E1604*1000))</f>
        <v>AESbid:8000</v>
      </c>
      <c t="str" s="21" r="I1604">
        <f>concat("NYISOsched:",(F1604*1000))</f>
        <v>NYISOsched:8000</v>
      </c>
      <c t="s" s="21" r="J1604">
        <v>21</v>
      </c>
      <c t="str" s="21" r="K1604">
        <f>concat("Planned:",(M1604*1000))</f>
        <v>Planned:0</v>
      </c>
      <c t="str" s="5" r="L1604">
        <f>concat("Settled:",(O1604*1000))</f>
        <v>Settled:8000</v>
      </c>
      <c s="21" r="M1604">
        <v>0</v>
      </c>
      <c s="3" r="N1604"/>
      <c s="10" r="O1604">
        <v>8</v>
      </c>
      <c s="13" r="P1604">
        <v>-0.446</v>
      </c>
      <c s="13" r="Q1604">
        <v>-17.35</v>
      </c>
      <c s="13" r="R1604">
        <v>79.6</v>
      </c>
      <c s="13" r="S1604">
        <v>0.1</v>
      </c>
      <c s="11" r="T1604">
        <f>IF((O1604=0),(W1604*8),((R1604/O1604)*8))</f>
        <v>79.6</v>
      </c>
      <c s="11" r="U1604">
        <f>IF((T1604=0),0,(R1604/T1604))</f>
        <v>1</v>
      </c>
      <c s="4" r="V1604"/>
      <c s="13" r="W1604">
        <v>9.95</v>
      </c>
      <c s="24" r="X1604">
        <v>0.569</v>
      </c>
    </row>
    <row r="1605">
      <c s="16" r="A1605">
        <v>40791.7916666667</v>
      </c>
      <c s="19" r="B1605">
        <f>A1605+time(5,0,0)</f>
        <v>40792</v>
      </c>
      <c s="19" r="C1605">
        <f>date(year(B1605),month(B1605),day(B1605))</f>
        <v>40792</v>
      </c>
      <c s="17" r="D1605">
        <f>hour(B1605)</f>
        <v>0</v>
      </c>
      <c s="28" r="E1605">
        <f>(8-G1605)-M1605</f>
        <v>8</v>
      </c>
      <c s="10" r="F1605">
        <v>8</v>
      </c>
      <c s="21" r="G1605">
        <v>0</v>
      </c>
      <c t="str" s="21" r="H1605">
        <f>concat("AESbid:",(E1605*1000))</f>
        <v>AESbid:8000</v>
      </c>
      <c t="str" s="21" r="I1605">
        <f>concat("NYISOsched:",(F1605*1000))</f>
        <v>NYISOsched:8000</v>
      </c>
      <c t="s" s="21" r="J1605">
        <v>21</v>
      </c>
      <c t="str" s="21" r="K1605">
        <f>concat("Planned:",(M1605*1000))</f>
        <v>Planned:0</v>
      </c>
      <c t="str" s="5" r="L1605">
        <f>concat("Settled:",(O1605*1000))</f>
        <v>Settled:7983.3</v>
      </c>
      <c s="21" r="M1605">
        <v>0</v>
      </c>
      <c s="3" r="N1605"/>
      <c s="10" r="O1605">
        <v>7.9833</v>
      </c>
      <c s="13" r="P1605">
        <v>-0.329</v>
      </c>
      <c s="13" r="Q1605">
        <v>-12.41</v>
      </c>
      <c s="13" r="R1605">
        <v>79.43</v>
      </c>
      <c s="13" r="S1605">
        <v>0.13</v>
      </c>
      <c s="11" r="T1605">
        <f>IF((O1605=0),(W1605*8),((R1605/O1605)*8))</f>
        <v>79.5961569776909</v>
      </c>
      <c s="11" r="U1605">
        <f>IF((T1605=0),0,(R1605/T1605))</f>
        <v>0.9979125</v>
      </c>
      <c s="4" r="V1605"/>
      <c s="13" r="W1605">
        <v>9.95</v>
      </c>
      <c s="24" r="X1605">
        <v>0.737</v>
      </c>
    </row>
    <row r="1606">
      <c s="16" r="A1606">
        <v>40791.8333333333</v>
      </c>
      <c s="6" r="B1606">
        <f>A1606+time(5,0,0)</f>
        <v>40792.0416666667</v>
      </c>
      <c s="19" r="C1606">
        <f>date(year(B1606),month(B1606),day(B1606))</f>
        <v>40792</v>
      </c>
      <c s="17" r="D1606">
        <f>hour(B1606)</f>
        <v>1</v>
      </c>
      <c s="28" r="E1606">
        <f>(8-G1606)-M1606</f>
        <v>8</v>
      </c>
      <c s="10" r="F1606">
        <v>8</v>
      </c>
      <c s="21" r="G1606">
        <v>0</v>
      </c>
      <c t="str" s="21" r="H1606">
        <f>concat("AESbid:",(E1606*1000))</f>
        <v>AESbid:8000</v>
      </c>
      <c t="str" s="21" r="I1606">
        <f>concat("NYISOsched:",(F1606*1000))</f>
        <v>NYISOsched:8000</v>
      </c>
      <c t="s" s="21" r="J1606">
        <v>21</v>
      </c>
      <c t="str" s="21" r="K1606">
        <f>concat("Planned:",(M1606*1000))</f>
        <v>Planned:0</v>
      </c>
      <c t="str" s="5" r="L1606">
        <f>concat("Settled:",(O1606*1000))</f>
        <v>Settled:8000</v>
      </c>
      <c s="21" r="M1606">
        <v>0</v>
      </c>
      <c s="3" r="N1606"/>
      <c s="10" r="O1606">
        <v>8</v>
      </c>
      <c s="13" r="P1606">
        <v>-0.012</v>
      </c>
      <c s="13" r="Q1606">
        <v>-0.48</v>
      </c>
      <c s="13" r="R1606">
        <v>78.3</v>
      </c>
      <c s="13" r="S1606">
        <v>0.14</v>
      </c>
      <c s="11" r="T1606">
        <f>IF((O1606=0),(W1606*8),((R1606/O1606)*8))</f>
        <v>78.3</v>
      </c>
      <c s="11" r="U1606">
        <f>IF((T1606=0),0,(R1606/T1606))</f>
        <v>1</v>
      </c>
      <c s="4" r="V1606"/>
      <c s="13" r="W1606">
        <v>9.95</v>
      </c>
      <c s="24" r="X1606">
        <v>0.802</v>
      </c>
    </row>
    <row r="1607">
      <c s="16" r="A1607">
        <v>40791.875</v>
      </c>
      <c s="6" r="B1607">
        <f>A1607+time(5,0,0)</f>
        <v>40792.0833333333</v>
      </c>
      <c s="19" r="C1607">
        <f>date(year(B1607),month(B1607),day(B1607))</f>
        <v>40792</v>
      </c>
      <c s="17" r="D1607">
        <f>hour(B1607)</f>
        <v>2</v>
      </c>
      <c s="28" r="E1607">
        <f>(8-G1607)-M1607</f>
        <v>8</v>
      </c>
      <c s="10" r="F1607">
        <v>8</v>
      </c>
      <c s="21" r="G1607">
        <v>0</v>
      </c>
      <c t="str" s="21" r="H1607">
        <f>concat("AESbid:",(E1607*1000))</f>
        <v>AESbid:8000</v>
      </c>
      <c t="str" s="21" r="I1607">
        <f>concat("NYISOsched:",(F1607*1000))</f>
        <v>NYISOsched:8000</v>
      </c>
      <c t="s" s="21" r="J1607">
        <v>21</v>
      </c>
      <c t="str" s="21" r="K1607">
        <f>concat("Planned:",(M1607*1000))</f>
        <v>Planned:0</v>
      </c>
      <c t="str" s="5" r="L1607">
        <f>concat("Settled:",(O1607*1000))</f>
        <v>Settled:7975</v>
      </c>
      <c s="21" r="M1607">
        <v>0</v>
      </c>
      <c s="3" r="N1607"/>
      <c s="10" r="O1607">
        <v>7.975</v>
      </c>
      <c s="13" r="P1607">
        <v>-0.876</v>
      </c>
      <c s="13" r="Q1607">
        <v>-37.07</v>
      </c>
      <c s="13" r="R1607">
        <v>62.11</v>
      </c>
      <c s="13" r="S1607">
        <v>0.04</v>
      </c>
      <c s="11" r="T1607">
        <f>IF((O1607=0),(W1607*8),((R1607/O1607)*8))</f>
        <v>62.3047021943574</v>
      </c>
      <c s="11" r="U1607">
        <f>IF((T1607=0),0,(R1607/T1607))</f>
        <v>0.996875</v>
      </c>
      <c s="4" r="V1607"/>
      <c s="13" r="W1607">
        <v>8</v>
      </c>
      <c s="24" r="X1607">
        <v>0.252</v>
      </c>
    </row>
    <row r="1608">
      <c s="16" r="A1608">
        <v>40791.9166666667</v>
      </c>
      <c s="6" r="B1608">
        <f>A1608+time(5,0,0)</f>
        <v>40792.125</v>
      </c>
      <c s="19" r="C1608">
        <f>date(year(B1608),month(B1608),day(B1608))</f>
        <v>40792</v>
      </c>
      <c s="17" r="D1608">
        <f>hour(B1608)</f>
        <v>3</v>
      </c>
      <c s="28" r="E1608">
        <f>(8-G1608)-M1608</f>
        <v>8</v>
      </c>
      <c s="10" r="F1608">
        <v>8</v>
      </c>
      <c s="21" r="G1608">
        <v>0</v>
      </c>
      <c t="str" s="21" r="H1608">
        <f>concat("AESbid:",(E1608*1000))</f>
        <v>AESbid:8000</v>
      </c>
      <c t="str" s="21" r="I1608">
        <f>concat("NYISOsched:",(F1608*1000))</f>
        <v>NYISOsched:8000</v>
      </c>
      <c t="s" s="21" r="J1608">
        <v>21</v>
      </c>
      <c t="str" s="21" r="K1608">
        <f>concat("Planned:",(M1608*1000))</f>
        <v>Planned:0</v>
      </c>
      <c t="str" s="5" r="L1608">
        <f>concat("Settled:",(O1608*1000))</f>
        <v>Settled:7983.3</v>
      </c>
      <c s="21" r="M1608">
        <v>0</v>
      </c>
      <c s="3" r="N1608"/>
      <c s="10" r="O1608">
        <v>7.9833</v>
      </c>
      <c s="13" r="P1608">
        <v>0.007</v>
      </c>
      <c s="13" r="Q1608">
        <v>0.3</v>
      </c>
      <c s="13" r="R1608">
        <v>57.62</v>
      </c>
      <c s="13" r="S1608">
        <v>0.19</v>
      </c>
      <c s="11" r="T1608">
        <f>IF((O1608=0),(W1608*8),((R1608/O1608)*8))</f>
        <v>57.7405333633961</v>
      </c>
      <c s="11" r="U1608">
        <f>IF((T1608=0),0,(R1608/T1608))</f>
        <v>0.9979125</v>
      </c>
      <c s="4" r="V1608"/>
      <c s="13" r="W1608">
        <v>8</v>
      </c>
      <c s="24" r="X1608">
        <v>1.082</v>
      </c>
    </row>
    <row r="1609">
      <c s="16" r="A1609">
        <v>40791.9583333333</v>
      </c>
      <c s="6" r="B1609">
        <f>A1609+time(5,0,0)</f>
        <v>40792.1666666667</v>
      </c>
      <c s="19" r="C1609">
        <f>date(year(B1609),month(B1609),day(B1609))</f>
        <v>40792</v>
      </c>
      <c s="17" r="D1609">
        <f>hour(B1609)</f>
        <v>4</v>
      </c>
      <c s="28" r="E1609">
        <f>(8-G1609)-M1609</f>
        <v>8</v>
      </c>
      <c s="10" r="F1609">
        <v>8</v>
      </c>
      <c s="21" r="G1609">
        <v>0</v>
      </c>
      <c t="str" s="21" r="H1609">
        <f>concat("AESbid:",(E1609*1000))</f>
        <v>AESbid:8000</v>
      </c>
      <c t="str" s="21" r="I1609">
        <f>concat("NYISOsched:",(F1609*1000))</f>
        <v>NYISOsched:8000</v>
      </c>
      <c t="s" s="21" r="J1609">
        <v>21</v>
      </c>
      <c t="str" s="21" r="K1609">
        <f>concat("Planned:",(M1609*1000))</f>
        <v>Planned:0</v>
      </c>
      <c t="str" s="5" r="L1609">
        <f>concat("Settled:",(O1609*1000))</f>
        <v>Settled:7983.3</v>
      </c>
      <c s="21" r="M1609">
        <v>0</v>
      </c>
      <c s="3" r="N1609"/>
      <c s="10" r="O1609">
        <v>7.9833</v>
      </c>
      <c s="13" r="P1609">
        <v>-0.597</v>
      </c>
      <c s="13" r="Q1609">
        <v>-23.33</v>
      </c>
      <c s="13" r="R1609">
        <v>62.85</v>
      </c>
      <c s="13" r="S1609">
        <v>0.09</v>
      </c>
      <c s="11" r="T1609">
        <f>IF((O1609=0),(W1609*8),((R1609/O1609)*8))</f>
        <v>62.981473826613</v>
      </c>
      <c s="11" r="U1609">
        <f>IF((T1609=0),0,(R1609/T1609))</f>
        <v>0.9979125</v>
      </c>
      <c s="4" r="V1609"/>
      <c s="13" r="W1609">
        <v>8</v>
      </c>
      <c s="24" r="X1609">
        <v>0.502</v>
      </c>
    </row>
    <row r="1610">
      <c s="16" r="A1610">
        <v>40792</v>
      </c>
      <c s="6" r="B1610">
        <f>A1610+time(5,0,0)</f>
        <v>40792.2083333333</v>
      </c>
      <c s="19" r="C1610">
        <f>date(year(B1610),month(B1610),day(B1610))</f>
        <v>40792</v>
      </c>
      <c s="17" r="D1610">
        <f>hour(B1610)</f>
        <v>5</v>
      </c>
      <c s="28" r="E1610">
        <f>(8-G1610)-M1610</f>
        <v>8</v>
      </c>
      <c s="10" r="F1610">
        <v>8</v>
      </c>
      <c s="21" r="G1610">
        <v>0</v>
      </c>
      <c t="str" s="21" r="H1610">
        <f>concat("AESbid:",(E1610*1000))</f>
        <v>AESbid:8000</v>
      </c>
      <c t="str" s="21" r="I1610">
        <f>concat("NYISOsched:",(F1610*1000))</f>
        <v>NYISOsched:8000</v>
      </c>
      <c t="s" s="21" r="J1610">
        <v>21</v>
      </c>
      <c t="str" s="21" r="K1610">
        <f>concat("Planned:",(M1610*1000))</f>
        <v>Planned:0</v>
      </c>
      <c t="str" s="5" r="L1610">
        <f>concat("Settled:",(O1610*1000))</f>
        <v>Settled:7966.700000000001</v>
      </c>
      <c s="21" r="M1610">
        <v>0</v>
      </c>
      <c s="3" r="N1610"/>
      <c s="10" r="O1610">
        <v>7.9667</v>
      </c>
      <c s="13" r="P1610">
        <v>-0.391</v>
      </c>
      <c s="13" r="Q1610">
        <v>-15.94</v>
      </c>
      <c s="13" r="R1610">
        <v>45.81</v>
      </c>
      <c s="13" r="S1610">
        <v>0.08</v>
      </c>
      <c s="11" r="T1610">
        <f>IF((O1610=0),(W1610*8),((R1610/O1610)*8))</f>
        <v>46.0014811653508</v>
      </c>
      <c s="11" r="U1610">
        <f>IF((T1610=0),0,(R1610/T1610))</f>
        <v>0.9958375</v>
      </c>
      <c s="4" r="V1610"/>
      <c s="13" r="W1610">
        <v>5.75</v>
      </c>
      <c s="24" r="X1610">
        <v>0.478</v>
      </c>
    </row>
    <row r="1611">
      <c s="16" r="A1611">
        <v>40792.0416666667</v>
      </c>
      <c s="6" r="B1611">
        <f>A1611+time(5,0,0)</f>
        <v>40792.25</v>
      </c>
      <c s="19" r="C1611">
        <f>date(year(B1611),month(B1611),day(B1611))</f>
        <v>40792</v>
      </c>
      <c s="17" r="D1611">
        <f>hour(B1611)</f>
        <v>6</v>
      </c>
      <c s="28" r="E1611">
        <f>(8-G1611)-M1611</f>
        <v>8</v>
      </c>
      <c s="10" r="F1611">
        <v>8</v>
      </c>
      <c s="21" r="G1611">
        <v>0</v>
      </c>
      <c t="str" s="21" r="H1611">
        <f>concat("AESbid:",(E1611*1000))</f>
        <v>AESbid:8000</v>
      </c>
      <c t="str" s="21" r="I1611">
        <f>concat("NYISOsched:",(F1611*1000))</f>
        <v>NYISOsched:8000</v>
      </c>
      <c t="s" s="21" r="J1611">
        <v>21</v>
      </c>
      <c t="str" s="21" r="K1611">
        <f>concat("Planned:",(M1611*1000))</f>
        <v>Planned:0</v>
      </c>
      <c t="str" s="5" r="L1611">
        <f>concat("Settled:",(O1611*1000))</f>
        <v>Settled:8000</v>
      </c>
      <c s="21" r="M1611">
        <v>0</v>
      </c>
      <c s="3" r="N1611"/>
      <c s="10" r="O1611">
        <v>8</v>
      </c>
      <c s="13" r="P1611">
        <v>-0.502</v>
      </c>
      <c s="13" r="Q1611">
        <v>-18.87</v>
      </c>
      <c s="13" r="R1611">
        <v>46</v>
      </c>
      <c s="13" r="S1611">
        <v>0.04</v>
      </c>
      <c s="11" r="T1611">
        <f>IF((O1611=0),(W1611*8),((R1611/O1611)*8))</f>
        <v>46</v>
      </c>
      <c s="11" r="U1611">
        <f>IF((T1611=0),0,(R1611/T1611))</f>
        <v>1</v>
      </c>
      <c s="4" r="V1611"/>
      <c s="13" r="W1611">
        <v>5.75</v>
      </c>
      <c s="24" r="X1611">
        <v>0.247</v>
      </c>
    </row>
    <row r="1612">
      <c s="16" r="A1612">
        <v>40792.0833333333</v>
      </c>
      <c s="6" r="B1612">
        <f>A1612+time(5,0,0)</f>
        <v>40792.2916666667</v>
      </c>
      <c s="19" r="C1612">
        <f>date(year(B1612),month(B1612),day(B1612))</f>
        <v>40792</v>
      </c>
      <c s="17" r="D1612">
        <f>hour(B1612)</f>
        <v>7</v>
      </c>
      <c s="28" r="E1612">
        <f>(8-G1612)-M1612</f>
        <v>8</v>
      </c>
      <c s="10" r="F1612">
        <v>8</v>
      </c>
      <c s="21" r="G1612">
        <v>0</v>
      </c>
      <c t="str" s="21" r="H1612">
        <f>concat("AESbid:",(E1612*1000))</f>
        <v>AESbid:8000</v>
      </c>
      <c t="str" s="21" r="I1612">
        <f>concat("NYISOsched:",(F1612*1000))</f>
        <v>NYISOsched:8000</v>
      </c>
      <c t="s" s="21" r="J1612">
        <v>21</v>
      </c>
      <c t="str" s="21" r="K1612">
        <f>concat("Planned:",(M1612*1000))</f>
        <v>Planned:0</v>
      </c>
      <c t="str" s="5" r="L1612">
        <f>concat("Settled:",(O1612*1000))</f>
        <v>Settled:8000</v>
      </c>
      <c s="21" r="M1612">
        <v>0</v>
      </c>
      <c s="3" r="N1612"/>
      <c s="10" r="O1612">
        <v>8</v>
      </c>
      <c s="13" r="P1612">
        <v>-0.228</v>
      </c>
      <c s="13" r="Q1612">
        <v>-8.02</v>
      </c>
      <c s="13" r="R1612">
        <v>46</v>
      </c>
      <c s="13" r="S1612">
        <v>0.02</v>
      </c>
      <c s="11" r="T1612">
        <f>IF((O1612=0),(W1612*8),((R1612/O1612)*8))</f>
        <v>46</v>
      </c>
      <c s="11" r="U1612">
        <f>IF((T1612=0),0,(R1612/T1612))</f>
        <v>1</v>
      </c>
      <c s="4" r="V1612"/>
      <c s="13" r="W1612">
        <v>5.75</v>
      </c>
      <c s="24" r="X1612">
        <v>0.089</v>
      </c>
    </row>
    <row r="1613">
      <c s="16" r="A1613">
        <v>40792.125</v>
      </c>
      <c s="6" r="B1613">
        <f>A1613+time(5,0,0)</f>
        <v>40792.3333333333</v>
      </c>
      <c s="19" r="C1613">
        <f>date(year(B1613),month(B1613),day(B1613))</f>
        <v>40792</v>
      </c>
      <c s="17" r="D1613">
        <f>hour(B1613)</f>
        <v>8</v>
      </c>
      <c s="28" r="E1613">
        <f>(8-G1613)-M1613</f>
        <v>8</v>
      </c>
      <c s="10" r="F1613">
        <v>8</v>
      </c>
      <c s="21" r="G1613">
        <v>0</v>
      </c>
      <c t="str" s="21" r="H1613">
        <f>concat("AESbid:",(E1613*1000))</f>
        <v>AESbid:8000</v>
      </c>
      <c t="str" s="21" r="I1613">
        <f>concat("NYISOsched:",(F1613*1000))</f>
        <v>NYISOsched:8000</v>
      </c>
      <c t="s" s="21" r="J1613">
        <v>21</v>
      </c>
      <c t="str" s="21" r="K1613">
        <f>concat("Planned:",(M1613*1000))</f>
        <v>Planned:0</v>
      </c>
      <c t="str" s="5" r="L1613">
        <f>concat("Settled:",(O1613*1000))</f>
        <v>Settled:8000</v>
      </c>
      <c s="21" r="M1613">
        <v>0</v>
      </c>
      <c s="3" r="N1613"/>
      <c s="10" r="O1613">
        <v>8</v>
      </c>
      <c s="13" r="P1613">
        <v>0.134</v>
      </c>
      <c s="13" r="Q1613">
        <v>4.54</v>
      </c>
      <c s="13" r="R1613">
        <v>46.06</v>
      </c>
      <c s="13" r="S1613">
        <v>0.1</v>
      </c>
      <c s="11" r="T1613">
        <f>IF((O1613=0),(W1613*8),((R1613/O1613)*8))</f>
        <v>46.06</v>
      </c>
      <c s="11" r="U1613">
        <f>IF((T1613=0),0,(R1613/T1613))</f>
        <v>1</v>
      </c>
      <c s="4" r="V1613"/>
      <c s="13" r="W1613">
        <v>5.75</v>
      </c>
      <c s="24" r="X1613">
        <v>0.554</v>
      </c>
    </row>
    <row r="1614">
      <c s="16" r="A1614">
        <v>40792.1666666667</v>
      </c>
      <c s="6" r="B1614">
        <f>A1614+time(5,0,0)</f>
        <v>40792.375</v>
      </c>
      <c s="19" r="C1614">
        <f>date(year(B1614),month(B1614),day(B1614))</f>
        <v>40792</v>
      </c>
      <c s="17" r="D1614">
        <f>hour(B1614)</f>
        <v>9</v>
      </c>
      <c s="28" r="E1614">
        <f>(8-G1614)-M1614</f>
        <v>8</v>
      </c>
      <c s="10" r="F1614">
        <v>8</v>
      </c>
      <c s="21" r="G1614">
        <v>0</v>
      </c>
      <c t="str" s="21" r="H1614">
        <f>concat("AESbid:",(E1614*1000))</f>
        <v>AESbid:8000</v>
      </c>
      <c t="str" s="21" r="I1614">
        <f>concat("NYISOsched:",(F1614*1000))</f>
        <v>NYISOsched:8000</v>
      </c>
      <c t="s" s="21" r="J1614">
        <v>21</v>
      </c>
      <c t="str" s="21" r="K1614">
        <f>concat("Planned:",(M1614*1000))</f>
        <v>Planned:0</v>
      </c>
      <c t="str" s="5" r="L1614">
        <f>concat("Settled:",(O1614*1000))</f>
        <v>Settled:8000</v>
      </c>
      <c s="21" r="M1614">
        <v>0</v>
      </c>
      <c s="3" r="N1614"/>
      <c s="10" r="O1614">
        <v>8</v>
      </c>
      <c s="13" r="P1614">
        <v>-0.375</v>
      </c>
      <c s="13" r="Q1614">
        <v>-12.87</v>
      </c>
      <c s="13" r="R1614">
        <v>46.77</v>
      </c>
      <c s="13" r="S1614">
        <v>0.05</v>
      </c>
      <c s="11" r="T1614">
        <f>IF((O1614=0),(W1614*8),((R1614/O1614)*8))</f>
        <v>46.77</v>
      </c>
      <c s="11" r="U1614">
        <f>IF((T1614=0),0,(R1614/T1614))</f>
        <v>1</v>
      </c>
      <c s="4" r="V1614"/>
      <c s="13" r="W1614">
        <v>10.97</v>
      </c>
      <c s="24" r="X1614">
        <v>0.307</v>
      </c>
    </row>
    <row r="1615">
      <c s="16" r="A1615">
        <v>40792.2083333333</v>
      </c>
      <c s="6" r="B1615">
        <f>A1615+time(5,0,0)</f>
        <v>40792.4166666667</v>
      </c>
      <c s="19" r="C1615">
        <f>date(year(B1615),month(B1615),day(B1615))</f>
        <v>40792</v>
      </c>
      <c s="17" r="D1615">
        <f>hour(B1615)</f>
        <v>10</v>
      </c>
      <c s="28" r="E1615">
        <f>(8-G1615)-M1615</f>
        <v>8</v>
      </c>
      <c s="10" r="F1615">
        <v>8</v>
      </c>
      <c s="21" r="G1615">
        <v>0</v>
      </c>
      <c t="str" s="21" r="H1615">
        <f>concat("AESbid:",(E1615*1000))</f>
        <v>AESbid:8000</v>
      </c>
      <c t="str" s="21" r="I1615">
        <f>concat("NYISOsched:",(F1615*1000))</f>
        <v>NYISOsched:8000</v>
      </c>
      <c t="s" s="21" r="J1615">
        <v>21</v>
      </c>
      <c t="str" s="21" r="K1615">
        <f>concat("Planned:",(M1615*1000))</f>
        <v>Planned:0</v>
      </c>
      <c t="str" s="5" r="L1615">
        <f>concat("Settled:",(O1615*1000))</f>
        <v>Settled:8000</v>
      </c>
      <c s="21" r="M1615">
        <v>0</v>
      </c>
      <c s="3" r="N1615"/>
      <c s="10" r="O1615">
        <v>8</v>
      </c>
      <c s="13" r="P1615">
        <v>-0.732</v>
      </c>
      <c s="13" r="Q1615">
        <v>-27.77</v>
      </c>
      <c s="13" r="R1615">
        <v>56.35</v>
      </c>
      <c s="13" r="S1615">
        <v>0.08</v>
      </c>
      <c s="11" r="T1615">
        <f>IF((O1615=0),(W1615*8),((R1615/O1615)*8))</f>
        <v>56.35</v>
      </c>
      <c s="11" r="U1615">
        <f>IF((T1615=0),0,(R1615/T1615))</f>
        <v>1</v>
      </c>
      <c s="4" r="V1615"/>
      <c s="13" r="W1615">
        <v>11.69</v>
      </c>
      <c s="24" r="X1615">
        <v>0.451</v>
      </c>
    </row>
    <row r="1616">
      <c s="16" r="A1616">
        <v>40792.25</v>
      </c>
      <c s="6" r="B1616">
        <f>A1616+time(5,0,0)</f>
        <v>40792.4583333333</v>
      </c>
      <c s="19" r="C1616">
        <f>date(year(B1616),month(B1616),day(B1616))</f>
        <v>40792</v>
      </c>
      <c s="17" r="D1616">
        <f>hour(B1616)</f>
        <v>11</v>
      </c>
      <c s="28" r="E1616">
        <f>(8-G1616)-M1616</f>
        <v>8</v>
      </c>
      <c s="10" r="F1616">
        <v>8</v>
      </c>
      <c s="21" r="G1616">
        <v>0</v>
      </c>
      <c t="str" s="21" r="H1616">
        <f>concat("AESbid:",(E1616*1000))</f>
        <v>AESbid:8000</v>
      </c>
      <c t="str" s="21" r="I1616">
        <f>concat("NYISOsched:",(F1616*1000))</f>
        <v>NYISOsched:8000</v>
      </c>
      <c t="s" s="21" r="J1616">
        <v>21</v>
      </c>
      <c t="str" s="21" r="K1616">
        <f>concat("Planned:",(M1616*1000))</f>
        <v>Planned:0</v>
      </c>
      <c t="str" s="5" r="L1616">
        <f>concat("Settled:",(O1616*1000))</f>
        <v>Settled:8000</v>
      </c>
      <c s="21" r="M1616">
        <v>0</v>
      </c>
      <c s="3" r="N1616"/>
      <c s="10" r="O1616">
        <v>8</v>
      </c>
      <c s="13" r="P1616">
        <v>0.103</v>
      </c>
      <c s="13" r="Q1616">
        <v>3.78</v>
      </c>
      <c s="13" r="R1616">
        <v>64.58</v>
      </c>
      <c s="13" r="S1616">
        <v>0.12</v>
      </c>
      <c s="11" r="T1616">
        <f>IF((O1616=0),(W1616*8),((R1616/O1616)*8))</f>
        <v>64.58</v>
      </c>
      <c s="11" r="U1616">
        <f>IF((T1616=0),0,(R1616/T1616))</f>
        <v>1</v>
      </c>
      <c s="4" r="V1616"/>
      <c s="13" r="W1616">
        <v>6.18</v>
      </c>
      <c s="24" r="X1616">
        <v>0.715</v>
      </c>
    </row>
    <row r="1617">
      <c s="16" r="A1617">
        <v>40792.2916666667</v>
      </c>
      <c s="6" r="B1617">
        <f>A1617+time(5,0,0)</f>
        <v>40792.5</v>
      </c>
      <c s="19" r="C1617">
        <f>date(year(B1617),month(B1617),day(B1617))</f>
        <v>40792</v>
      </c>
      <c s="17" r="D1617">
        <f>hour(B1617)</f>
        <v>12</v>
      </c>
      <c s="28" r="E1617">
        <f>(8-G1617)-M1617</f>
        <v>8</v>
      </c>
      <c s="10" r="F1617">
        <v>8</v>
      </c>
      <c s="21" r="G1617">
        <v>0</v>
      </c>
      <c t="str" s="21" r="H1617">
        <f>concat("AESbid:",(E1617*1000))</f>
        <v>AESbid:8000</v>
      </c>
      <c t="str" s="21" r="I1617">
        <f>concat("NYISOsched:",(F1617*1000))</f>
        <v>NYISOsched:8000</v>
      </c>
      <c t="s" s="21" r="J1617">
        <v>21</v>
      </c>
      <c t="str" s="21" r="K1617">
        <f>concat("Planned:",(M1617*1000))</f>
        <v>Planned:0</v>
      </c>
      <c t="str" s="5" r="L1617">
        <f>concat("Settled:",(O1617*1000))</f>
        <v>Settled:8000</v>
      </c>
      <c s="21" r="M1617">
        <v>0</v>
      </c>
      <c s="3" r="N1617"/>
      <c s="10" r="O1617">
        <v>8</v>
      </c>
      <c s="13" r="P1617">
        <v>-0.276</v>
      </c>
      <c s="13" r="Q1617">
        <v>-10.69</v>
      </c>
      <c s="13" r="R1617">
        <v>48</v>
      </c>
      <c s="13" r="S1617">
        <v>0.06</v>
      </c>
      <c s="11" r="T1617">
        <f>IF((O1617=0),(W1617*8),((R1617/O1617)*8))</f>
        <v>48</v>
      </c>
      <c s="11" r="U1617">
        <f>IF((T1617=0),0,(R1617/T1617))</f>
        <v>1</v>
      </c>
      <c s="4" r="V1617"/>
      <c s="13" r="W1617">
        <v>6</v>
      </c>
      <c s="24" r="X1617">
        <v>0.365</v>
      </c>
    </row>
    <row r="1618">
      <c s="16" r="A1618">
        <v>40792.3333333333</v>
      </c>
      <c s="6" r="B1618">
        <f>A1618+time(5,0,0)</f>
        <v>40792.5416666667</v>
      </c>
      <c s="19" r="C1618">
        <f>date(year(B1618),month(B1618),day(B1618))</f>
        <v>40792</v>
      </c>
      <c s="17" r="D1618">
        <f>hour(B1618)</f>
        <v>13</v>
      </c>
      <c s="28" r="E1618">
        <f>(8-G1618)-M1618</f>
        <v>8</v>
      </c>
      <c s="10" r="F1618">
        <v>8</v>
      </c>
      <c s="21" r="G1618">
        <v>0</v>
      </c>
      <c t="str" s="21" r="H1618">
        <f>concat("AESbid:",(E1618*1000))</f>
        <v>AESbid:8000</v>
      </c>
      <c t="str" s="21" r="I1618">
        <f>concat("NYISOsched:",(F1618*1000))</f>
        <v>NYISOsched:8000</v>
      </c>
      <c t="s" s="21" r="J1618">
        <v>21</v>
      </c>
      <c t="str" s="21" r="K1618">
        <f>concat("Planned:",(M1618*1000))</f>
        <v>Planned:0</v>
      </c>
      <c t="str" s="5" r="L1618">
        <f>concat("Settled:",(O1618*1000))</f>
        <v>Settled:7991.7</v>
      </c>
      <c s="21" r="M1618">
        <v>0</v>
      </c>
      <c s="3" r="N1618"/>
      <c s="10" r="O1618">
        <v>7.9917</v>
      </c>
      <c s="13" r="P1618">
        <v>-0.746</v>
      </c>
      <c s="13" r="Q1618">
        <v>-30.81</v>
      </c>
      <c s="13" r="R1618">
        <v>47.95</v>
      </c>
      <c s="13" r="S1618">
        <v>0.08</v>
      </c>
      <c s="11" r="T1618">
        <f>IF((O1618=0),(W1618*8),((R1618/O1618)*8))</f>
        <v>47.9997997922845</v>
      </c>
      <c s="11" r="U1618">
        <f>IF((T1618=0),0,(R1618/T1618))</f>
        <v>0.9989625</v>
      </c>
      <c s="4" r="V1618"/>
      <c s="13" r="W1618">
        <v>6</v>
      </c>
      <c s="24" r="X1618">
        <v>0.43</v>
      </c>
    </row>
    <row r="1619">
      <c s="16" r="A1619">
        <v>40792.375</v>
      </c>
      <c s="6" r="B1619">
        <f>A1619+time(5,0,0)</f>
        <v>40792.5833333333</v>
      </c>
      <c s="19" r="C1619">
        <f>date(year(B1619),month(B1619),day(B1619))</f>
        <v>40792</v>
      </c>
      <c s="17" r="D1619">
        <f>hour(B1619)</f>
        <v>14</v>
      </c>
      <c s="28" r="E1619">
        <f>(8-G1619)-M1619</f>
        <v>8</v>
      </c>
      <c s="10" r="F1619">
        <v>8</v>
      </c>
      <c s="21" r="G1619">
        <v>0</v>
      </c>
      <c t="str" s="21" r="H1619">
        <f>concat("AESbid:",(E1619*1000))</f>
        <v>AESbid:8000</v>
      </c>
      <c t="str" s="21" r="I1619">
        <f>concat("NYISOsched:",(F1619*1000))</f>
        <v>NYISOsched:8000</v>
      </c>
      <c t="s" s="21" r="J1619">
        <v>21</v>
      </c>
      <c t="str" s="21" r="K1619">
        <f>concat("Planned:",(M1619*1000))</f>
        <v>Planned:0</v>
      </c>
      <c t="str" s="5" r="L1619">
        <f>concat("Settled:",(O1619*1000))</f>
        <v>Settled:8000</v>
      </c>
      <c s="21" r="M1619">
        <v>0</v>
      </c>
      <c s="3" r="N1619"/>
      <c s="10" r="O1619">
        <v>8</v>
      </c>
      <c s="13" r="P1619">
        <v>-0.187</v>
      </c>
      <c s="13" r="Q1619">
        <v>-6.82</v>
      </c>
      <c s="13" r="R1619">
        <v>48</v>
      </c>
      <c s="13" r="S1619">
        <v>0.09</v>
      </c>
      <c s="11" r="T1619">
        <f>IF((O1619=0),(W1619*8),((R1619/O1619)*8))</f>
        <v>48</v>
      </c>
      <c s="11" r="U1619">
        <f>IF((T1619=0),0,(R1619/T1619))</f>
        <v>1</v>
      </c>
      <c s="4" r="V1619"/>
      <c s="13" r="W1619">
        <v>6</v>
      </c>
      <c s="24" r="X1619">
        <v>0.538</v>
      </c>
    </row>
    <row r="1620">
      <c s="16" r="A1620">
        <v>40792.4166666667</v>
      </c>
      <c s="6" r="B1620">
        <f>A1620+time(5,0,0)</f>
        <v>40792.625</v>
      </c>
      <c s="19" r="C1620">
        <f>date(year(B1620),month(B1620),day(B1620))</f>
        <v>40792</v>
      </c>
      <c s="17" r="D1620">
        <f>hour(B1620)</f>
        <v>15</v>
      </c>
      <c s="28" r="E1620">
        <f>(8-G1620)-M1620</f>
        <v>8</v>
      </c>
      <c s="10" r="F1620">
        <v>8</v>
      </c>
      <c s="21" r="G1620">
        <v>0</v>
      </c>
      <c t="str" s="21" r="H1620">
        <f>concat("AESbid:",(E1620*1000))</f>
        <v>AESbid:8000</v>
      </c>
      <c t="str" s="21" r="I1620">
        <f>concat("NYISOsched:",(F1620*1000))</f>
        <v>NYISOsched:8000</v>
      </c>
      <c t="s" s="21" r="J1620">
        <v>21</v>
      </c>
      <c t="str" s="21" r="K1620">
        <f>concat("Planned:",(M1620*1000))</f>
        <v>Planned:0</v>
      </c>
      <c t="str" s="5" r="L1620">
        <f>concat("Settled:",(O1620*1000))</f>
        <v>Settled:8000</v>
      </c>
      <c s="21" r="M1620">
        <v>0</v>
      </c>
      <c s="3" r="N1620"/>
      <c s="10" r="O1620">
        <v>8</v>
      </c>
      <c s="13" r="P1620">
        <v>-0.425</v>
      </c>
      <c s="13" r="Q1620">
        <v>-16.33</v>
      </c>
      <c s="13" r="R1620">
        <v>50.63</v>
      </c>
      <c s="13" r="S1620">
        <v>0.05</v>
      </c>
      <c s="11" r="T1620">
        <f>IF((O1620=0),(W1620*8),((R1620/O1620)*8))</f>
        <v>50.63</v>
      </c>
      <c s="11" r="U1620">
        <f>IF((T1620=0),0,(R1620/T1620))</f>
        <v>1</v>
      </c>
      <c s="4" r="V1620"/>
      <c s="13" r="W1620">
        <v>6</v>
      </c>
      <c s="24" r="X1620">
        <v>0.266</v>
      </c>
    </row>
    <row r="1621">
      <c s="16" r="A1621">
        <v>40792.4583333333</v>
      </c>
      <c s="6" r="B1621">
        <f>A1621+time(5,0,0)</f>
        <v>40792.6666666667</v>
      </c>
      <c s="19" r="C1621">
        <f>date(year(B1621),month(B1621),day(B1621))</f>
        <v>40792</v>
      </c>
      <c s="17" r="D1621">
        <f>hour(B1621)</f>
        <v>16</v>
      </c>
      <c s="28" r="E1621">
        <f>(8-G1621)-M1621</f>
        <v>8</v>
      </c>
      <c s="10" r="F1621">
        <v>8</v>
      </c>
      <c s="21" r="G1621">
        <v>0</v>
      </c>
      <c t="str" s="21" r="H1621">
        <f>concat("AESbid:",(E1621*1000))</f>
        <v>AESbid:8000</v>
      </c>
      <c t="str" s="21" r="I1621">
        <f>concat("NYISOsched:",(F1621*1000))</f>
        <v>NYISOsched:8000</v>
      </c>
      <c t="s" s="21" r="J1621">
        <v>21</v>
      </c>
      <c t="str" s="21" r="K1621">
        <f>concat("Planned:",(M1621*1000))</f>
        <v>Planned:0</v>
      </c>
      <c t="str" s="5" r="L1621">
        <f>concat("Settled:",(O1621*1000))</f>
        <v>Settled:8000</v>
      </c>
      <c s="21" r="M1621">
        <v>0</v>
      </c>
      <c s="3" r="N1621"/>
      <c s="10" r="O1621">
        <v>8</v>
      </c>
      <c s="13" r="P1621">
        <v>-0.298</v>
      </c>
      <c s="13" r="Q1621">
        <v>-11.1</v>
      </c>
      <c s="13" r="R1621">
        <v>79.6</v>
      </c>
      <c s="13" r="S1621">
        <v>0.11</v>
      </c>
      <c s="11" r="T1621">
        <f>IF((O1621=0),(W1621*8),((R1621/O1621)*8))</f>
        <v>79.6</v>
      </c>
      <c s="11" r="U1621">
        <f>IF((T1621=0),0,(R1621/T1621))</f>
        <v>1</v>
      </c>
      <c s="4" r="V1621"/>
      <c s="13" r="W1621">
        <v>9.95</v>
      </c>
      <c s="24" r="X1621">
        <v>0.624</v>
      </c>
    </row>
    <row r="1622">
      <c s="16" r="A1622">
        <v>40792.5</v>
      </c>
      <c s="6" r="B1622">
        <f>A1622+time(5,0,0)</f>
        <v>40792.7083333333</v>
      </c>
      <c s="19" r="C1622">
        <f>date(year(B1622),month(B1622),day(B1622))</f>
        <v>40792</v>
      </c>
      <c s="17" r="D1622">
        <f>hour(B1622)</f>
        <v>17</v>
      </c>
      <c s="28" r="E1622">
        <f>(8-G1622)-M1622</f>
        <v>8</v>
      </c>
      <c s="10" r="F1622">
        <v>8</v>
      </c>
      <c s="21" r="G1622">
        <v>0</v>
      </c>
      <c t="str" s="21" r="H1622">
        <f>concat("AESbid:",(E1622*1000))</f>
        <v>AESbid:8000</v>
      </c>
      <c t="str" s="21" r="I1622">
        <f>concat("NYISOsched:",(F1622*1000))</f>
        <v>NYISOsched:8000</v>
      </c>
      <c t="s" s="21" r="J1622">
        <v>21</v>
      </c>
      <c t="str" s="21" r="K1622">
        <f>concat("Planned:",(M1622*1000))</f>
        <v>Planned:0</v>
      </c>
      <c t="str" s="5" r="L1622">
        <f>concat("Settled:",(O1622*1000))</f>
        <v>Settled:8000</v>
      </c>
      <c s="21" r="M1622">
        <v>0</v>
      </c>
      <c s="3" r="N1622"/>
      <c s="10" r="O1622">
        <v>8</v>
      </c>
      <c s="13" r="P1622">
        <v>-0.072</v>
      </c>
      <c s="13" r="Q1622">
        <v>-2.66</v>
      </c>
      <c s="13" r="R1622">
        <v>79.6</v>
      </c>
      <c s="13" r="S1622">
        <v>0.07</v>
      </c>
      <c s="11" r="T1622">
        <f>IF((O1622=0),(W1622*8),((R1622/O1622)*8))</f>
        <v>79.6</v>
      </c>
      <c s="11" r="U1622">
        <f>IF((T1622=0),0,(R1622/T1622))</f>
        <v>1</v>
      </c>
      <c s="4" r="V1622"/>
      <c s="13" r="W1622">
        <v>9.95</v>
      </c>
      <c s="24" r="X1622">
        <v>0.396</v>
      </c>
    </row>
    <row r="1623">
      <c s="16" r="A1623">
        <v>40792.5416666667</v>
      </c>
      <c s="6" r="B1623">
        <f>A1623+time(5,0,0)</f>
        <v>40792.75</v>
      </c>
      <c s="19" r="C1623">
        <f>date(year(B1623),month(B1623),day(B1623))</f>
        <v>40792</v>
      </c>
      <c s="17" r="D1623">
        <f>hour(B1623)</f>
        <v>18</v>
      </c>
      <c s="28" r="E1623">
        <f>(8-G1623)-M1623</f>
        <v>8</v>
      </c>
      <c s="10" r="F1623">
        <v>8</v>
      </c>
      <c s="21" r="G1623">
        <v>0</v>
      </c>
      <c t="str" s="21" r="H1623">
        <f>concat("AESbid:",(E1623*1000))</f>
        <v>AESbid:8000</v>
      </c>
      <c t="str" s="21" r="I1623">
        <f>concat("NYISOsched:",(F1623*1000))</f>
        <v>NYISOsched:8000</v>
      </c>
      <c t="s" s="21" r="J1623">
        <v>21</v>
      </c>
      <c t="str" s="21" r="K1623">
        <f>concat("Planned:",(M1623*1000))</f>
        <v>Planned:0</v>
      </c>
      <c t="str" s="5" r="L1623">
        <f>concat("Settled:",(O1623*1000))</f>
        <v>Settled:7983.3</v>
      </c>
      <c s="21" r="M1623">
        <v>0</v>
      </c>
      <c s="3" r="N1623"/>
      <c s="10" r="O1623">
        <v>7.9833</v>
      </c>
      <c s="13" r="P1623">
        <v>-0.369</v>
      </c>
      <c s="13" r="Q1623">
        <v>-14</v>
      </c>
      <c s="13" r="R1623">
        <v>79.43</v>
      </c>
      <c s="13" r="S1623">
        <v>0.09</v>
      </c>
      <c s="11" r="T1623">
        <f>IF((O1623=0),(W1623*8),((R1623/O1623)*8))</f>
        <v>79.5961569776909</v>
      </c>
      <c s="11" r="U1623">
        <f>IF((T1623=0),0,(R1623/T1623))</f>
        <v>0.9979125</v>
      </c>
      <c s="4" r="V1623"/>
      <c s="13" r="W1623">
        <v>9.95</v>
      </c>
      <c s="24" r="X1623">
        <v>0.502</v>
      </c>
    </row>
    <row r="1624">
      <c s="16" r="A1624">
        <v>40792.5833333333</v>
      </c>
      <c s="6" r="B1624">
        <f>A1624+time(5,0,0)</f>
        <v>40792.7916666667</v>
      </c>
      <c s="19" r="C1624">
        <f>date(year(B1624),month(B1624),day(B1624))</f>
        <v>40792</v>
      </c>
      <c s="17" r="D1624">
        <f>hour(B1624)</f>
        <v>19</v>
      </c>
      <c s="28" r="E1624">
        <f>(8-G1624)-M1624</f>
        <v>8</v>
      </c>
      <c s="10" r="F1624">
        <v>8</v>
      </c>
      <c s="21" r="G1624">
        <v>0</v>
      </c>
      <c t="str" s="21" r="H1624">
        <f>concat("AESbid:",(E1624*1000))</f>
        <v>AESbid:8000</v>
      </c>
      <c t="str" s="21" r="I1624">
        <f>concat("NYISOsched:",(F1624*1000))</f>
        <v>NYISOsched:8000</v>
      </c>
      <c t="s" s="21" r="J1624">
        <v>21</v>
      </c>
      <c t="str" s="21" r="K1624">
        <f>concat("Planned:",(M1624*1000))</f>
        <v>Planned:0</v>
      </c>
      <c t="str" s="5" r="L1624">
        <f>concat("Settled:",(O1624*1000))</f>
        <v>Settled:7991.7</v>
      </c>
      <c s="21" r="M1624">
        <v>0</v>
      </c>
      <c s="3" r="N1624"/>
      <c s="10" r="O1624">
        <v>7.9917</v>
      </c>
      <c s="13" r="P1624">
        <v>-0.021</v>
      </c>
      <c s="13" r="Q1624">
        <v>-0.8</v>
      </c>
      <c s="13" r="R1624">
        <v>79.52</v>
      </c>
      <c s="13" r="S1624">
        <v>0.12</v>
      </c>
      <c s="11" r="T1624">
        <f>IF((O1624=0),(W1624*8),((R1624/O1624)*8))</f>
        <v>79.6025876847229</v>
      </c>
      <c s="11" r="U1624">
        <f>IF((T1624=0),0,(R1624/T1624))</f>
        <v>0.9989625</v>
      </c>
      <c s="4" r="V1624"/>
      <c s="13" r="W1624">
        <v>9.95</v>
      </c>
      <c s="24" r="X1624">
        <v>0.701</v>
      </c>
    </row>
    <row r="1625">
      <c s="16" r="A1625">
        <v>40792.625</v>
      </c>
      <c s="6" r="B1625">
        <f>A1625+time(5,0,0)</f>
        <v>40792.8333333333</v>
      </c>
      <c s="19" r="C1625">
        <f>date(year(B1625),month(B1625),day(B1625))</f>
        <v>40792</v>
      </c>
      <c s="17" r="D1625">
        <f>hour(B1625)</f>
        <v>20</v>
      </c>
      <c s="28" r="E1625">
        <f>(8-G1625)-M1625</f>
        <v>8</v>
      </c>
      <c s="10" r="F1625">
        <v>8</v>
      </c>
      <c s="21" r="G1625">
        <v>0</v>
      </c>
      <c t="str" s="21" r="H1625">
        <f>concat("AESbid:",(E1625*1000))</f>
        <v>AESbid:8000</v>
      </c>
      <c t="str" s="21" r="I1625">
        <f>concat("NYISOsched:",(F1625*1000))</f>
        <v>NYISOsched:8000</v>
      </c>
      <c t="s" s="21" r="J1625">
        <v>21</v>
      </c>
      <c t="str" s="21" r="K1625">
        <f>concat("Planned:",(M1625*1000))</f>
        <v>Planned:0</v>
      </c>
      <c t="str" s="5" r="L1625">
        <f>concat("Settled:",(O1625*1000))</f>
        <v>Settled:8000</v>
      </c>
      <c s="21" r="M1625">
        <v>0</v>
      </c>
      <c s="3" r="N1625"/>
      <c s="10" r="O1625">
        <v>8</v>
      </c>
      <c s="13" r="P1625">
        <v>-0.526</v>
      </c>
      <c s="13" r="Q1625">
        <v>-18.78</v>
      </c>
      <c s="13" r="R1625">
        <v>79.6</v>
      </c>
      <c s="13" r="S1625">
        <v>0.08</v>
      </c>
      <c s="11" r="T1625">
        <f>IF((O1625=0),(W1625*8),((R1625/O1625)*8))</f>
        <v>79.6</v>
      </c>
      <c s="11" r="U1625">
        <f>IF((T1625=0),0,(R1625/T1625))</f>
        <v>1</v>
      </c>
      <c s="4" r="V1625"/>
      <c s="13" r="W1625">
        <v>9.95</v>
      </c>
      <c s="24" r="X1625">
        <v>0.456</v>
      </c>
    </row>
    <row r="1626">
      <c s="16" r="A1626">
        <v>40792.6666666667</v>
      </c>
      <c s="6" r="B1626">
        <f>A1626+time(5,0,0)</f>
        <v>40792.875</v>
      </c>
      <c s="19" r="C1626">
        <f>date(year(B1626),month(B1626),day(B1626))</f>
        <v>40792</v>
      </c>
      <c s="17" r="D1626">
        <f>hour(B1626)</f>
        <v>21</v>
      </c>
      <c s="28" r="E1626">
        <f>(8-G1626)-M1626</f>
        <v>8</v>
      </c>
      <c s="10" r="F1626">
        <v>8</v>
      </c>
      <c s="21" r="G1626">
        <v>0</v>
      </c>
      <c t="str" s="21" r="H1626">
        <f>concat("AESbid:",(E1626*1000))</f>
        <v>AESbid:8000</v>
      </c>
      <c t="str" s="21" r="I1626">
        <f>concat("NYISOsched:",(F1626*1000))</f>
        <v>NYISOsched:8000</v>
      </c>
      <c t="s" s="21" r="J1626">
        <v>21</v>
      </c>
      <c t="str" s="21" r="K1626">
        <f>concat("Planned:",(M1626*1000))</f>
        <v>Planned:0</v>
      </c>
      <c t="str" s="5" r="L1626">
        <f>concat("Settled:",(O1626*1000))</f>
        <v>Settled:8000</v>
      </c>
      <c s="21" r="M1626">
        <v>0</v>
      </c>
      <c s="3" r="N1626"/>
      <c s="10" r="O1626">
        <v>8</v>
      </c>
      <c s="13" r="P1626">
        <v>-0.108</v>
      </c>
      <c s="13" r="Q1626">
        <v>-3.71</v>
      </c>
      <c s="13" r="R1626">
        <v>79.6</v>
      </c>
      <c s="13" r="S1626">
        <v>0.07</v>
      </c>
      <c s="11" r="T1626">
        <f>IF((O1626=0),(W1626*8),((R1626/O1626)*8))</f>
        <v>79.6</v>
      </c>
      <c s="11" r="U1626">
        <f>IF((T1626=0),0,(R1626/T1626))</f>
        <v>1</v>
      </c>
      <c s="4" r="V1626"/>
      <c s="13" r="W1626">
        <v>9.95</v>
      </c>
      <c s="24" r="X1626">
        <v>0.386</v>
      </c>
    </row>
    <row r="1627">
      <c s="16" r="A1627">
        <v>40792.7083333333</v>
      </c>
      <c s="6" r="B1627">
        <f>A1627+time(5,0,0)</f>
        <v>40792.9166666667</v>
      </c>
      <c s="19" r="C1627">
        <f>date(year(B1627),month(B1627),day(B1627))</f>
        <v>40792</v>
      </c>
      <c s="17" r="D1627">
        <f>hour(B1627)</f>
        <v>22</v>
      </c>
      <c s="28" r="E1627">
        <f>(8-G1627)-M1627</f>
        <v>8</v>
      </c>
      <c s="10" r="F1627">
        <v>8</v>
      </c>
      <c s="21" r="G1627">
        <v>0</v>
      </c>
      <c t="str" s="21" r="H1627">
        <f>concat("AESbid:",(E1627*1000))</f>
        <v>AESbid:8000</v>
      </c>
      <c t="str" s="21" r="I1627">
        <f>concat("NYISOsched:",(F1627*1000))</f>
        <v>NYISOsched:8000</v>
      </c>
      <c t="s" s="21" r="J1627">
        <v>21</v>
      </c>
      <c t="str" s="21" r="K1627">
        <f>concat("Planned:",(M1627*1000))</f>
        <v>Planned:0</v>
      </c>
      <c t="str" s="5" r="L1627">
        <f>concat("Settled:",(O1627*1000))</f>
        <v>Settled:8000</v>
      </c>
      <c s="21" r="M1627">
        <v>0</v>
      </c>
      <c s="3" r="N1627"/>
      <c s="10" r="O1627">
        <v>8</v>
      </c>
      <c s="13" r="P1627">
        <v>-0.221</v>
      </c>
      <c s="13" r="Q1627">
        <v>-8.09</v>
      </c>
      <c s="13" r="R1627">
        <v>79.6</v>
      </c>
      <c s="13" r="S1627">
        <v>0.05</v>
      </c>
      <c s="11" r="T1627">
        <f>IF((O1627=0),(W1627*8),((R1627/O1627)*8))</f>
        <v>79.6</v>
      </c>
      <c s="11" r="U1627">
        <f>IF((T1627=0),0,(R1627/T1627))</f>
        <v>1</v>
      </c>
      <c s="4" r="V1627"/>
      <c s="13" r="W1627">
        <v>10.1</v>
      </c>
      <c s="24" r="X1627">
        <v>0.293</v>
      </c>
    </row>
    <row r="1628">
      <c s="16" r="A1628">
        <v>40792.75</v>
      </c>
      <c s="6" r="B1628">
        <f>A1628+time(5,0,0)</f>
        <v>40792.9583333333</v>
      </c>
      <c s="19" r="C1628">
        <f>date(year(B1628),month(B1628),day(B1628))</f>
        <v>40792</v>
      </c>
      <c s="17" r="D1628">
        <f>hour(B1628)</f>
        <v>23</v>
      </c>
      <c s="28" r="E1628">
        <f>(8-G1628)-M1628</f>
        <v>8</v>
      </c>
      <c s="10" r="F1628">
        <v>8</v>
      </c>
      <c s="21" r="G1628">
        <v>0</v>
      </c>
      <c t="str" s="21" r="H1628">
        <f>concat("AESbid:",(E1628*1000))</f>
        <v>AESbid:8000</v>
      </c>
      <c t="str" s="21" r="I1628">
        <f>concat("NYISOsched:",(F1628*1000))</f>
        <v>NYISOsched:8000</v>
      </c>
      <c t="s" s="21" r="J1628">
        <v>21</v>
      </c>
      <c t="str" s="21" r="K1628">
        <f>concat("Planned:",(M1628*1000))</f>
        <v>Planned:0</v>
      </c>
      <c t="str" s="5" r="L1628">
        <f>concat("Settled:",(O1628*1000))</f>
        <v>Settled:8000</v>
      </c>
      <c s="21" r="M1628">
        <v>0</v>
      </c>
      <c s="3" r="N1628"/>
      <c s="10" r="O1628">
        <v>8</v>
      </c>
      <c s="13" r="P1628">
        <v>-0.322</v>
      </c>
      <c s="13" r="Q1628">
        <v>-11.66</v>
      </c>
      <c s="13" r="R1628">
        <v>79.6</v>
      </c>
      <c s="13" r="S1628">
        <v>0.04</v>
      </c>
      <c s="11" r="T1628">
        <f>IF((O1628=0),(W1628*8),((R1628/O1628)*8))</f>
        <v>79.6</v>
      </c>
      <c s="11" r="U1628">
        <f>IF((T1628=0),0,(R1628/T1628))</f>
        <v>1</v>
      </c>
      <c s="4" r="V1628"/>
      <c s="13" r="W1628">
        <v>9.95</v>
      </c>
      <c s="24" r="X1628">
        <v>0.204</v>
      </c>
    </row>
    <row r="1629">
      <c s="16" r="A1629">
        <v>40792.7916666667</v>
      </c>
      <c s="19" r="B1629">
        <f>A1629+time(5,0,0)</f>
        <v>40793</v>
      </c>
      <c s="19" r="C1629">
        <f>date(year(B1629),month(B1629),day(B1629))</f>
        <v>40793</v>
      </c>
      <c s="17" r="D1629">
        <f>hour(B1629)</f>
        <v>0</v>
      </c>
      <c s="28" r="E1629">
        <f>(8-G1629)-M1629</f>
        <v>8</v>
      </c>
      <c s="10" r="F1629">
        <v>8</v>
      </c>
      <c s="21" r="G1629">
        <v>0</v>
      </c>
      <c t="str" s="21" r="H1629">
        <f>concat("AESbid:",(E1629*1000))</f>
        <v>AESbid:8000</v>
      </c>
      <c t="str" s="21" r="I1629">
        <f>concat("NYISOsched:",(F1629*1000))</f>
        <v>NYISOsched:8000</v>
      </c>
      <c t="s" s="21" r="J1629">
        <v>21</v>
      </c>
      <c t="str" s="21" r="K1629">
        <f>concat("Planned:",(M1629*1000))</f>
        <v>Planned:0</v>
      </c>
      <c t="str" s="5" r="L1629">
        <f>concat("Settled:",(O1629*1000))</f>
        <v>Settled:8000</v>
      </c>
      <c s="21" r="M1629">
        <v>0</v>
      </c>
      <c s="3" r="N1629"/>
      <c s="10" r="O1629">
        <v>8</v>
      </c>
      <c s="13" r="P1629">
        <v>-0.387</v>
      </c>
      <c s="13" r="Q1629">
        <v>-13.62</v>
      </c>
      <c s="13" r="R1629">
        <v>79.6</v>
      </c>
      <c s="13" r="S1629">
        <v>0.07</v>
      </c>
      <c s="11" r="T1629">
        <f>IF((O1629=0),(W1629*8),((R1629/O1629)*8))</f>
        <v>79.6</v>
      </c>
      <c s="11" r="U1629">
        <f>IF((T1629=0),0,(R1629/T1629))</f>
        <v>1</v>
      </c>
      <c s="4" r="V1629"/>
      <c s="13" r="W1629">
        <v>9.95</v>
      </c>
      <c s="24" r="X1629">
        <v>0.422</v>
      </c>
    </row>
    <row r="1630">
      <c s="16" r="A1630">
        <v>40792.8333333333</v>
      </c>
      <c s="6" r="B1630">
        <f>A1630+time(5,0,0)</f>
        <v>40793.0416666667</v>
      </c>
      <c s="19" r="C1630">
        <f>date(year(B1630),month(B1630),day(B1630))</f>
        <v>40793</v>
      </c>
      <c s="17" r="D1630">
        <f>hour(B1630)</f>
        <v>1</v>
      </c>
      <c s="28" r="E1630">
        <f>(8-G1630)-M1630</f>
        <v>8</v>
      </c>
      <c s="10" r="F1630">
        <v>8</v>
      </c>
      <c s="21" r="G1630">
        <v>0</v>
      </c>
      <c t="str" s="21" r="H1630">
        <f>concat("AESbid:",(E1630*1000))</f>
        <v>AESbid:8000</v>
      </c>
      <c t="str" s="21" r="I1630">
        <f>concat("NYISOsched:",(F1630*1000))</f>
        <v>NYISOsched:8000</v>
      </c>
      <c t="s" s="21" r="J1630">
        <v>21</v>
      </c>
      <c t="str" s="21" r="K1630">
        <f>concat("Planned:",(M1630*1000))</f>
        <v>Planned:0</v>
      </c>
      <c t="str" s="5" r="L1630">
        <f>concat("Settled:",(O1630*1000))</f>
        <v>Settled:8000</v>
      </c>
      <c s="21" r="M1630">
        <v>0</v>
      </c>
      <c s="3" r="N1630"/>
      <c s="10" r="O1630">
        <v>8</v>
      </c>
      <c s="13" r="P1630">
        <v>-0.351</v>
      </c>
      <c s="13" r="Q1630">
        <v>-11.06</v>
      </c>
      <c s="13" r="R1630">
        <v>78.3</v>
      </c>
      <c s="13" r="S1630">
        <v>0.05</v>
      </c>
      <c s="11" r="T1630">
        <f>IF((O1630=0),(W1630*8),((R1630/O1630)*8))</f>
        <v>78.3</v>
      </c>
      <c s="11" r="U1630">
        <f>IF((T1630=0),0,(R1630/T1630))</f>
        <v>1</v>
      </c>
      <c s="4" r="V1630"/>
      <c s="13" r="W1630">
        <v>9.95</v>
      </c>
      <c s="24" r="X1630">
        <v>0.307</v>
      </c>
    </row>
    <row r="1631">
      <c s="16" r="A1631">
        <v>40792.875</v>
      </c>
      <c s="6" r="B1631">
        <f>A1631+time(5,0,0)</f>
        <v>40793.0833333333</v>
      </c>
      <c s="19" r="C1631">
        <f>date(year(B1631),month(B1631),day(B1631))</f>
        <v>40793</v>
      </c>
      <c s="17" r="D1631">
        <f>hour(B1631)</f>
        <v>2</v>
      </c>
      <c s="28" r="E1631">
        <f>(8-G1631)-M1631</f>
        <v>8</v>
      </c>
      <c s="10" r="F1631">
        <v>8</v>
      </c>
      <c s="21" r="G1631">
        <v>0</v>
      </c>
      <c t="str" s="21" r="H1631">
        <f>concat("AESbid:",(E1631*1000))</f>
        <v>AESbid:8000</v>
      </c>
      <c t="str" s="21" r="I1631">
        <f>concat("NYISOsched:",(F1631*1000))</f>
        <v>NYISOsched:8000</v>
      </c>
      <c t="s" s="21" r="J1631">
        <v>21</v>
      </c>
      <c t="str" s="21" r="K1631">
        <f>concat("Planned:",(M1631*1000))</f>
        <v>Planned:0</v>
      </c>
      <c t="str" s="5" r="L1631">
        <f>concat("Settled:",(O1631*1000))</f>
        <v>Settled:8000</v>
      </c>
      <c s="21" r="M1631">
        <v>0</v>
      </c>
      <c s="3" r="N1631"/>
      <c s="10" r="O1631">
        <v>8</v>
      </c>
      <c s="13" r="P1631">
        <v>-0.583</v>
      </c>
      <c s="13" r="Q1631">
        <v>-18.11</v>
      </c>
      <c s="13" r="R1631">
        <v>68.73</v>
      </c>
      <c s="13" r="S1631">
        <v>0.04</v>
      </c>
      <c s="11" r="T1631">
        <f>IF((O1631=0),(W1631*8),((R1631/O1631)*8))</f>
        <v>68.73</v>
      </c>
      <c s="11" r="U1631">
        <f>IF((T1631=0),0,(R1631/T1631))</f>
        <v>1</v>
      </c>
      <c s="4" r="V1631"/>
      <c s="13" r="W1631">
        <v>8</v>
      </c>
      <c s="24" r="X1631">
        <v>0.214</v>
      </c>
    </row>
    <row r="1632">
      <c s="16" r="A1632">
        <v>40792.9166666667</v>
      </c>
      <c s="6" r="B1632">
        <f>A1632+time(5,0,0)</f>
        <v>40793.125</v>
      </c>
      <c s="19" r="C1632">
        <f>date(year(B1632),month(B1632),day(B1632))</f>
        <v>40793</v>
      </c>
      <c s="17" r="D1632">
        <f>hour(B1632)</f>
        <v>3</v>
      </c>
      <c s="28" r="E1632">
        <f>(8-G1632)-M1632</f>
        <v>8</v>
      </c>
      <c s="10" r="F1632">
        <v>8</v>
      </c>
      <c s="21" r="G1632">
        <v>0</v>
      </c>
      <c t="str" s="21" r="H1632">
        <f>concat("AESbid:",(E1632*1000))</f>
        <v>AESbid:8000</v>
      </c>
      <c t="str" s="21" r="I1632">
        <f>concat("NYISOsched:",(F1632*1000))</f>
        <v>NYISOsched:8000</v>
      </c>
      <c t="s" s="21" r="J1632">
        <v>21</v>
      </c>
      <c t="str" s="21" r="K1632">
        <f>concat("Planned:",(M1632*1000))</f>
        <v>Planned:0</v>
      </c>
      <c t="str" s="5" r="L1632">
        <f>concat("Settled:",(O1632*1000))</f>
        <v>Settled:8000</v>
      </c>
      <c s="21" r="M1632">
        <v>0</v>
      </c>
      <c s="3" r="N1632"/>
      <c s="10" r="O1632">
        <v>8</v>
      </c>
      <c s="13" r="P1632">
        <v>0.245</v>
      </c>
      <c s="13" r="Q1632">
        <v>7.76</v>
      </c>
      <c s="13" r="R1632">
        <v>64</v>
      </c>
      <c s="13" r="S1632">
        <v>0.13</v>
      </c>
      <c s="11" r="T1632">
        <f>IF((O1632=0),(W1632*8),((R1632/O1632)*8))</f>
        <v>64</v>
      </c>
      <c s="11" r="U1632">
        <f>IF((T1632=0),0,(R1632/T1632))</f>
        <v>1</v>
      </c>
      <c s="4" r="V1632"/>
      <c s="13" r="W1632">
        <v>8</v>
      </c>
      <c s="24" r="X1632">
        <v>0.763</v>
      </c>
    </row>
    <row r="1633">
      <c s="16" r="A1633">
        <v>40792.9583333333</v>
      </c>
      <c s="6" r="B1633">
        <f>A1633+time(5,0,0)</f>
        <v>40793.1666666667</v>
      </c>
      <c s="19" r="C1633">
        <f>date(year(B1633),month(B1633),day(B1633))</f>
        <v>40793</v>
      </c>
      <c s="17" r="D1633">
        <f>hour(B1633)</f>
        <v>4</v>
      </c>
      <c s="28" r="E1633">
        <f>(8-G1633)-M1633</f>
        <v>8</v>
      </c>
      <c s="10" r="F1633">
        <v>8</v>
      </c>
      <c s="21" r="G1633">
        <v>0</v>
      </c>
      <c t="str" s="21" r="H1633">
        <f>concat("AESbid:",(E1633*1000))</f>
        <v>AESbid:8000</v>
      </c>
      <c t="str" s="21" r="I1633">
        <f>concat("NYISOsched:",(F1633*1000))</f>
        <v>NYISOsched:8000</v>
      </c>
      <c t="s" s="21" r="J1633">
        <v>21</v>
      </c>
      <c t="str" s="21" r="K1633">
        <f>concat("Planned:",(M1633*1000))</f>
        <v>Planned:0</v>
      </c>
      <c t="str" s="5" r="L1633">
        <f>concat("Settled:",(O1633*1000))</f>
        <v>Settled:8000</v>
      </c>
      <c s="21" r="M1633">
        <v>0</v>
      </c>
      <c s="3" r="N1633"/>
      <c s="10" r="O1633">
        <v>8</v>
      </c>
      <c s="13" r="P1633">
        <v>-0.905</v>
      </c>
      <c s="13" r="Q1633">
        <v>-28.78</v>
      </c>
      <c s="13" r="R1633">
        <v>62.5</v>
      </c>
      <c s="13" r="S1633">
        <v>0.1</v>
      </c>
      <c s="11" r="T1633">
        <f>IF((O1633=0),(W1633*8),((R1633/O1633)*8))</f>
        <v>62.5</v>
      </c>
      <c s="11" r="U1633">
        <f>IF((T1633=0),0,(R1633/T1633))</f>
        <v>1</v>
      </c>
      <c s="4" r="V1633"/>
      <c s="13" r="W1633">
        <v>8</v>
      </c>
      <c s="24" r="X1633">
        <v>0.588</v>
      </c>
    </row>
    <row r="1634">
      <c s="16" r="A1634">
        <v>40793</v>
      </c>
      <c s="6" r="B1634">
        <f>A1634+time(5,0,0)</f>
        <v>40793.2083333333</v>
      </c>
      <c s="19" r="C1634">
        <f>date(year(B1634),month(B1634),day(B1634))</f>
        <v>40793</v>
      </c>
      <c s="17" r="D1634">
        <f>hour(B1634)</f>
        <v>5</v>
      </c>
      <c s="28" r="E1634">
        <f>(8-G1634)-M1634</f>
        <v>8</v>
      </c>
      <c s="10" r="F1634">
        <v>8</v>
      </c>
      <c s="21" r="G1634">
        <v>0</v>
      </c>
      <c t="str" s="21" r="H1634">
        <f>concat("AESbid:",(E1634*1000))</f>
        <v>AESbid:8000</v>
      </c>
      <c t="str" s="21" r="I1634">
        <f>concat("NYISOsched:",(F1634*1000))</f>
        <v>NYISOsched:8000</v>
      </c>
      <c t="s" s="21" r="J1634">
        <v>21</v>
      </c>
      <c t="str" s="21" r="K1634">
        <f>concat("Planned:",(M1634*1000))</f>
        <v>Planned:0</v>
      </c>
      <c t="str" s="5" r="L1634">
        <f>concat("Settled:",(O1634*1000))</f>
        <v>Settled:8000</v>
      </c>
      <c s="21" r="M1634">
        <v>0</v>
      </c>
      <c s="3" r="N1634"/>
      <c s="10" r="O1634">
        <v>8</v>
      </c>
      <c s="13" r="P1634">
        <v>0.05</v>
      </c>
      <c s="13" r="Q1634">
        <v>1.64</v>
      </c>
      <c s="13" r="R1634">
        <v>46</v>
      </c>
      <c s="13" r="S1634">
        <v>0.2</v>
      </c>
      <c s="11" r="T1634">
        <f>IF((O1634=0),(W1634*8),((R1634/O1634)*8))</f>
        <v>46</v>
      </c>
      <c s="11" r="U1634">
        <f>IF((T1634=0),0,(R1634/T1634))</f>
        <v>1</v>
      </c>
      <c s="4" r="V1634"/>
      <c s="13" r="W1634">
        <v>5.75</v>
      </c>
      <c s="24" r="X1634">
        <v>1.13</v>
      </c>
    </row>
    <row r="1635">
      <c s="16" r="A1635">
        <v>40793.0416666667</v>
      </c>
      <c s="6" r="B1635">
        <f>A1635+time(5,0,0)</f>
        <v>40793.25</v>
      </c>
      <c s="19" r="C1635">
        <f>date(year(B1635),month(B1635),day(B1635))</f>
        <v>40793</v>
      </c>
      <c s="17" r="D1635">
        <f>hour(B1635)</f>
        <v>6</v>
      </c>
      <c s="28" r="E1635">
        <f>(8-G1635)-M1635</f>
        <v>8</v>
      </c>
      <c s="10" r="F1635">
        <v>8</v>
      </c>
      <c s="21" r="G1635">
        <v>0</v>
      </c>
      <c t="str" s="21" r="H1635">
        <f>concat("AESbid:",(E1635*1000))</f>
        <v>AESbid:8000</v>
      </c>
      <c t="str" s="21" r="I1635">
        <f>concat("NYISOsched:",(F1635*1000))</f>
        <v>NYISOsched:8000</v>
      </c>
      <c t="s" s="21" r="J1635">
        <v>21</v>
      </c>
      <c t="str" s="21" r="K1635">
        <f>concat("Planned:",(M1635*1000))</f>
        <v>Planned:0</v>
      </c>
      <c t="str" s="5" r="L1635">
        <f>concat("Settled:",(O1635*1000))</f>
        <v>Settled:8000</v>
      </c>
      <c s="21" r="M1635">
        <v>0</v>
      </c>
      <c s="3" r="N1635"/>
      <c s="10" r="O1635">
        <v>8</v>
      </c>
      <c s="13" r="P1635">
        <v>-0.47</v>
      </c>
      <c s="13" r="Q1635">
        <v>-11.63</v>
      </c>
      <c s="13" r="R1635">
        <v>46</v>
      </c>
      <c s="13" r="S1635">
        <v>0.12</v>
      </c>
      <c s="11" r="T1635">
        <f>IF((O1635=0),(W1635*8),((R1635/O1635)*8))</f>
        <v>46</v>
      </c>
      <c s="11" r="U1635">
        <f>IF((T1635=0),0,(R1635/T1635))</f>
        <v>1</v>
      </c>
      <c s="4" r="V1635"/>
      <c s="13" r="W1635">
        <v>5.75</v>
      </c>
      <c s="24" r="X1635">
        <v>0.701</v>
      </c>
    </row>
    <row r="1636">
      <c s="16" r="A1636">
        <v>40793.0833333333</v>
      </c>
      <c s="6" r="B1636">
        <f>A1636+time(5,0,0)</f>
        <v>40793.2916666667</v>
      </c>
      <c s="19" r="C1636">
        <f>date(year(B1636),month(B1636),day(B1636))</f>
        <v>40793</v>
      </c>
      <c s="17" r="D1636">
        <f>hour(B1636)</f>
        <v>7</v>
      </c>
      <c s="28" r="E1636">
        <f>(8-G1636)-M1636</f>
        <v>8</v>
      </c>
      <c s="10" r="F1636">
        <v>8</v>
      </c>
      <c s="21" r="G1636">
        <v>0</v>
      </c>
      <c t="str" s="21" r="H1636">
        <f>concat("AESbid:",(E1636*1000))</f>
        <v>AESbid:8000</v>
      </c>
      <c t="str" s="21" r="I1636">
        <f>concat("NYISOsched:",(F1636*1000))</f>
        <v>NYISOsched:8000</v>
      </c>
      <c t="s" s="21" r="J1636">
        <v>21</v>
      </c>
      <c t="str" s="21" r="K1636">
        <f>concat("Planned:",(M1636*1000))</f>
        <v>Planned:0</v>
      </c>
      <c t="str" s="5" r="L1636">
        <f>concat("Settled:",(O1636*1000))</f>
        <v>Settled:8000</v>
      </c>
      <c s="21" r="M1636">
        <v>0</v>
      </c>
      <c s="3" r="N1636"/>
      <c s="10" r="O1636">
        <v>8</v>
      </c>
      <c s="13" r="P1636">
        <v>-0.3</v>
      </c>
      <c s="13" r="Q1636">
        <v>-1.55</v>
      </c>
      <c s="13" r="R1636">
        <v>46</v>
      </c>
      <c s="13" r="S1636">
        <v>0.07</v>
      </c>
      <c s="11" r="T1636">
        <f>IF((O1636=0),(W1636*8),((R1636/O1636)*8))</f>
        <v>46</v>
      </c>
      <c s="11" r="U1636">
        <f>IF((T1636=0),0,(R1636/T1636))</f>
        <v>1</v>
      </c>
      <c s="4" r="V1636"/>
      <c s="13" r="W1636">
        <v>5.75</v>
      </c>
      <c s="24" r="X1636">
        <v>0.401</v>
      </c>
    </row>
    <row r="1637">
      <c s="16" r="A1637">
        <v>40793.125</v>
      </c>
      <c s="6" r="B1637">
        <f>A1637+time(5,0,0)</f>
        <v>40793.3333333333</v>
      </c>
      <c s="19" r="C1637">
        <f>date(year(B1637),month(B1637),day(B1637))</f>
        <v>40793</v>
      </c>
      <c s="17" r="D1637">
        <f>hour(B1637)</f>
        <v>8</v>
      </c>
      <c s="28" r="E1637">
        <f>(8-G1637)-M1637</f>
        <v>8</v>
      </c>
      <c s="10" r="F1637">
        <v>8</v>
      </c>
      <c s="21" r="G1637">
        <v>0</v>
      </c>
      <c t="str" s="21" r="H1637">
        <f>concat("AESbid:",(E1637*1000))</f>
        <v>AESbid:8000</v>
      </c>
      <c t="str" s="21" r="I1637">
        <f>concat("NYISOsched:",(F1637*1000))</f>
        <v>NYISOsched:8000</v>
      </c>
      <c t="s" s="21" r="J1637">
        <v>21</v>
      </c>
      <c t="str" s="21" r="K1637">
        <f>concat("Planned:",(M1637*1000))</f>
        <v>Planned:0</v>
      </c>
      <c t="str" s="5" r="L1637">
        <f>concat("Settled:",(O1637*1000))</f>
        <v>Settled:8000</v>
      </c>
      <c s="21" r="M1637">
        <v>0</v>
      </c>
      <c s="3" r="N1637"/>
      <c s="10" r="O1637">
        <v>8</v>
      </c>
      <c s="13" r="P1637">
        <v>-0.218</v>
      </c>
      <c s="13" r="Q1637">
        <v>-1.14</v>
      </c>
      <c s="13" r="R1637">
        <v>65.4</v>
      </c>
      <c s="13" r="S1637">
        <v>0.08</v>
      </c>
      <c s="11" r="T1637">
        <f>IF((O1637=0),(W1637*8),((R1637/O1637)*8))</f>
        <v>65.4</v>
      </c>
      <c s="11" r="U1637">
        <f>IF((T1637=0),0,(R1637/T1637))</f>
        <v>1</v>
      </c>
      <c s="4" r="V1637"/>
      <c s="13" r="W1637">
        <v>5.75</v>
      </c>
      <c s="24" r="X1637">
        <v>0.444</v>
      </c>
    </row>
    <row r="1638">
      <c s="16" r="A1638">
        <v>40793.1666666667</v>
      </c>
      <c s="6" r="B1638">
        <f>A1638+time(5,0,0)</f>
        <v>40793.375</v>
      </c>
      <c s="19" r="C1638">
        <f>date(year(B1638),month(B1638),day(B1638))</f>
        <v>40793</v>
      </c>
      <c s="17" r="D1638">
        <f>hour(B1638)</f>
        <v>9</v>
      </c>
      <c s="28" r="E1638">
        <f>(8-G1638)-M1638</f>
        <v>8</v>
      </c>
      <c s="10" r="F1638">
        <v>8</v>
      </c>
      <c s="21" r="G1638">
        <v>0</v>
      </c>
      <c t="str" s="21" r="H1638">
        <f>concat("AESbid:",(E1638*1000))</f>
        <v>AESbid:8000</v>
      </c>
      <c t="str" s="21" r="I1638">
        <f>concat("NYISOsched:",(F1638*1000))</f>
        <v>NYISOsched:8000</v>
      </c>
      <c t="s" s="21" r="J1638">
        <v>21</v>
      </c>
      <c t="str" s="21" r="K1638">
        <f>concat("Planned:",(M1638*1000))</f>
        <v>Planned:0</v>
      </c>
      <c t="str" s="5" r="L1638">
        <f>concat("Settled:",(O1638*1000))</f>
        <v>Settled:8000</v>
      </c>
      <c s="21" r="M1638">
        <v>0</v>
      </c>
      <c s="3" r="N1638"/>
      <c s="10" r="O1638">
        <v>8</v>
      </c>
      <c s="13" r="P1638">
        <v>-0.341</v>
      </c>
      <c s="13" r="Q1638">
        <v>-4.56</v>
      </c>
      <c s="13" r="R1638">
        <v>223.18</v>
      </c>
      <c s="13" r="S1638">
        <v>0.08</v>
      </c>
      <c s="11" r="T1638">
        <f>IF((O1638=0),(W1638*8),((R1638/O1638)*8))</f>
        <v>223.18</v>
      </c>
      <c s="11" r="U1638">
        <f>IF((T1638=0),0,(R1638/T1638))</f>
        <v>1</v>
      </c>
      <c s="4" r="V1638"/>
      <c s="13" r="W1638">
        <v>16.35</v>
      </c>
      <c s="24" r="X1638">
        <v>0.475</v>
      </c>
    </row>
    <row r="1639">
      <c s="16" r="A1639">
        <v>40793.2083333333</v>
      </c>
      <c s="6" r="B1639">
        <f>A1639+time(5,0,0)</f>
        <v>40793.4166666667</v>
      </c>
      <c s="19" r="C1639">
        <f>date(year(B1639),month(B1639),day(B1639))</f>
        <v>40793</v>
      </c>
      <c s="17" r="D1639">
        <f>hour(B1639)</f>
        <v>10</v>
      </c>
      <c s="28" r="E1639">
        <f>(8-G1639)-M1639</f>
        <v>8</v>
      </c>
      <c s="10" r="F1639">
        <v>8</v>
      </c>
      <c s="21" r="G1639">
        <v>0</v>
      </c>
      <c t="str" s="21" r="H1639">
        <f>concat("AESbid:",(E1639*1000))</f>
        <v>AESbid:8000</v>
      </c>
      <c t="str" s="21" r="I1639">
        <f>concat("NYISOsched:",(F1639*1000))</f>
        <v>NYISOsched:8000</v>
      </c>
      <c t="s" s="21" r="J1639">
        <v>21</v>
      </c>
      <c t="str" s="21" r="K1639">
        <f>concat("Planned:",(M1639*1000))</f>
        <v>Planned:0</v>
      </c>
      <c t="str" s="5" r="L1639">
        <f>concat("Settled:",(O1639*1000))</f>
        <v>Settled:8000</v>
      </c>
      <c s="21" r="M1639">
        <v>0</v>
      </c>
      <c s="3" r="N1639"/>
      <c s="10" r="O1639">
        <v>8</v>
      </c>
      <c s="13" r="P1639">
        <v>-0.271</v>
      </c>
      <c s="13" r="Q1639">
        <v>-7.12</v>
      </c>
      <c s="13" r="R1639">
        <v>198.87</v>
      </c>
      <c s="13" r="S1639">
        <v>0.07</v>
      </c>
      <c s="11" r="T1639">
        <f>IF((O1639=0),(W1639*8),((R1639/O1639)*8))</f>
        <v>198.87</v>
      </c>
      <c s="11" r="U1639">
        <f>IF((T1639=0),0,(R1639/T1639))</f>
        <v>1</v>
      </c>
      <c s="4" r="V1639"/>
      <c s="13" r="W1639">
        <v>14</v>
      </c>
      <c s="24" r="X1639">
        <v>0.415</v>
      </c>
    </row>
    <row r="1640">
      <c s="16" r="A1640">
        <v>40793.25</v>
      </c>
      <c s="6" r="B1640">
        <f>A1640+time(5,0,0)</f>
        <v>40793.4583333333</v>
      </c>
      <c s="19" r="C1640">
        <f>date(year(B1640),month(B1640),day(B1640))</f>
        <v>40793</v>
      </c>
      <c s="17" r="D1640">
        <f>hour(B1640)</f>
        <v>11</v>
      </c>
      <c s="28" r="E1640">
        <f>(8-G1640)-M1640</f>
        <v>8</v>
      </c>
      <c s="10" r="F1640">
        <v>8</v>
      </c>
      <c s="21" r="G1640">
        <v>0</v>
      </c>
      <c t="str" s="21" r="H1640">
        <f>concat("AESbid:",(E1640*1000))</f>
        <v>AESbid:8000</v>
      </c>
      <c t="str" s="21" r="I1640">
        <f>concat("NYISOsched:",(F1640*1000))</f>
        <v>NYISOsched:8000</v>
      </c>
      <c t="s" s="21" r="J1640">
        <v>21</v>
      </c>
      <c t="str" s="21" r="K1640">
        <f>concat("Planned:",(M1640*1000))</f>
        <v>Planned:0</v>
      </c>
      <c t="str" s="5" r="L1640">
        <f>concat("Settled:",(O1640*1000))</f>
        <v>Settled:8000</v>
      </c>
      <c s="21" r="M1640">
        <v>0</v>
      </c>
      <c s="3" r="N1640"/>
      <c s="10" r="O1640">
        <v>8</v>
      </c>
      <c s="13" r="P1640">
        <v>-0.545</v>
      </c>
      <c s="13" r="Q1640">
        <v>-21.27</v>
      </c>
      <c s="13" r="R1640">
        <v>110.11</v>
      </c>
      <c s="13" r="S1640">
        <v>0.09</v>
      </c>
      <c s="11" r="T1640">
        <f>IF((O1640=0),(W1640*8),((R1640/O1640)*8))</f>
        <v>110.11</v>
      </c>
      <c s="11" r="U1640">
        <f>IF((T1640=0),0,(R1640/T1640))</f>
        <v>1</v>
      </c>
      <c s="4" r="V1640"/>
      <c s="13" r="W1640">
        <v>6.82</v>
      </c>
      <c s="24" r="X1640">
        <v>0.516</v>
      </c>
    </row>
    <row r="1641">
      <c s="16" r="A1641">
        <v>40793.2916666667</v>
      </c>
      <c s="6" r="B1641">
        <f>A1641+time(5,0,0)</f>
        <v>40793.5</v>
      </c>
      <c s="19" r="C1641">
        <f>date(year(B1641),month(B1641),day(B1641))</f>
        <v>40793</v>
      </c>
      <c s="17" r="D1641">
        <f>hour(B1641)</f>
        <v>12</v>
      </c>
      <c s="28" r="E1641">
        <f>(8-G1641)-M1641</f>
        <v>8</v>
      </c>
      <c s="10" r="F1641">
        <v>8</v>
      </c>
      <c s="21" r="G1641">
        <v>0</v>
      </c>
      <c t="str" s="21" r="H1641">
        <f>concat("AESbid:",(E1641*1000))</f>
        <v>AESbid:8000</v>
      </c>
      <c t="str" s="21" r="I1641">
        <f>concat("NYISOsched:",(F1641*1000))</f>
        <v>NYISOsched:8000</v>
      </c>
      <c t="s" s="21" r="J1641">
        <v>21</v>
      </c>
      <c t="str" s="21" r="K1641">
        <f>concat("Planned:",(M1641*1000))</f>
        <v>Planned:0</v>
      </c>
      <c t="str" s="5" r="L1641">
        <f>concat("Settled:",(O1641*1000))</f>
        <v>Settled:8000</v>
      </c>
      <c s="21" r="M1641">
        <v>0</v>
      </c>
      <c s="3" r="N1641"/>
      <c s="10" r="O1641">
        <v>8</v>
      </c>
      <c s="13" r="P1641">
        <v>-0.288</v>
      </c>
      <c s="13" r="Q1641">
        <v>-10.84</v>
      </c>
      <c s="13" r="R1641">
        <v>69.16</v>
      </c>
      <c s="13" r="S1641">
        <v>0.12</v>
      </c>
      <c s="11" r="T1641">
        <f>IF((O1641=0),(W1641*8),((R1641/O1641)*8))</f>
        <v>69.16</v>
      </c>
      <c s="11" r="U1641">
        <f>IF((T1641=0),0,(R1641/T1641))</f>
        <v>1</v>
      </c>
      <c s="4" r="V1641"/>
      <c s="13" r="W1641">
        <v>6</v>
      </c>
      <c s="24" r="X1641">
        <v>0.701</v>
      </c>
    </row>
    <row r="1642">
      <c s="16" r="A1642">
        <v>40793.3333333333</v>
      </c>
      <c s="6" r="B1642">
        <f>A1642+time(5,0,0)</f>
        <v>40793.5416666667</v>
      </c>
      <c s="19" r="C1642">
        <f>date(year(B1642),month(B1642),day(B1642))</f>
        <v>40793</v>
      </c>
      <c s="17" r="D1642">
        <f>hour(B1642)</f>
        <v>13</v>
      </c>
      <c s="28" r="E1642">
        <f>(8-G1642)-M1642</f>
        <v>8</v>
      </c>
      <c s="10" r="F1642">
        <v>8</v>
      </c>
      <c s="21" r="G1642">
        <v>0</v>
      </c>
      <c t="str" s="21" r="H1642">
        <f>concat("AESbid:",(E1642*1000))</f>
        <v>AESbid:8000</v>
      </c>
      <c t="str" s="21" r="I1642">
        <f>concat("NYISOsched:",(F1642*1000))</f>
        <v>NYISOsched:8000</v>
      </c>
      <c t="s" s="21" r="J1642">
        <v>21</v>
      </c>
      <c t="str" s="21" r="K1642">
        <f>concat("Planned:",(M1642*1000))</f>
        <v>Planned:0</v>
      </c>
      <c t="str" s="5" r="L1642">
        <f>concat("Settled:",(O1642*1000))</f>
        <v>Settled:8000</v>
      </c>
      <c s="21" r="M1642">
        <v>0</v>
      </c>
      <c s="3" r="N1642"/>
      <c s="10" r="O1642">
        <v>8</v>
      </c>
      <c s="13" r="P1642">
        <v>0.014</v>
      </c>
      <c s="13" r="Q1642">
        <v>0.54</v>
      </c>
      <c s="13" r="R1642">
        <v>48</v>
      </c>
      <c s="13" r="S1642">
        <v>0.09</v>
      </c>
      <c s="11" r="T1642">
        <f>IF((O1642=0),(W1642*8),((R1642/O1642)*8))</f>
        <v>48</v>
      </c>
      <c s="11" r="U1642">
        <f>IF((T1642=0),0,(R1642/T1642))</f>
        <v>1</v>
      </c>
      <c s="4" r="V1642"/>
      <c s="13" r="W1642">
        <v>6</v>
      </c>
      <c s="24" r="X1642">
        <v>0.487</v>
      </c>
    </row>
    <row r="1643">
      <c s="16" r="A1643">
        <v>40793.375</v>
      </c>
      <c s="6" r="B1643">
        <f>A1643+time(5,0,0)</f>
        <v>40793.5833333333</v>
      </c>
      <c s="19" r="C1643">
        <f>date(year(B1643),month(B1643),day(B1643))</f>
        <v>40793</v>
      </c>
      <c s="17" r="D1643">
        <f>hour(B1643)</f>
        <v>14</v>
      </c>
      <c s="28" r="E1643">
        <f>(8-G1643)-M1643</f>
        <v>8</v>
      </c>
      <c s="10" r="F1643">
        <v>8</v>
      </c>
      <c s="21" r="G1643">
        <v>0</v>
      </c>
      <c t="str" s="21" r="H1643">
        <f>concat("AESbid:",(E1643*1000))</f>
        <v>AESbid:8000</v>
      </c>
      <c t="str" s="21" r="I1643">
        <f>concat("NYISOsched:",(F1643*1000))</f>
        <v>NYISOsched:8000</v>
      </c>
      <c t="s" s="21" r="J1643">
        <v>21</v>
      </c>
      <c t="str" s="21" r="K1643">
        <f>concat("Planned:",(M1643*1000))</f>
        <v>Planned:0</v>
      </c>
      <c t="str" s="5" r="L1643">
        <f>concat("Settled:",(O1643*1000))</f>
        <v>Settled:8000</v>
      </c>
      <c s="21" r="M1643">
        <v>0</v>
      </c>
      <c s="3" r="N1643"/>
      <c s="10" r="O1643">
        <v>8</v>
      </c>
      <c s="13" r="P1643">
        <v>-0.305</v>
      </c>
      <c s="13" r="Q1643">
        <v>-10.43</v>
      </c>
      <c s="13" r="R1643">
        <v>48</v>
      </c>
      <c s="13" r="S1643">
        <v>0.06</v>
      </c>
      <c s="11" r="T1643">
        <f>IF((O1643=0),(W1643*8),((R1643/O1643)*8))</f>
        <v>48</v>
      </c>
      <c s="11" r="U1643">
        <f>IF((T1643=0),0,(R1643/T1643))</f>
        <v>1</v>
      </c>
      <c s="4" r="V1643"/>
      <c s="13" r="W1643">
        <v>6</v>
      </c>
      <c s="24" r="X1643">
        <v>0.362</v>
      </c>
    </row>
    <row r="1644">
      <c s="16" r="A1644">
        <v>40793.4166666667</v>
      </c>
      <c s="6" r="B1644">
        <f>A1644+time(5,0,0)</f>
        <v>40793.625</v>
      </c>
      <c s="19" r="C1644">
        <f>date(year(B1644),month(B1644),day(B1644))</f>
        <v>40793</v>
      </c>
      <c s="17" r="D1644">
        <f>hour(B1644)</f>
        <v>15</v>
      </c>
      <c s="28" r="E1644">
        <f>(8-G1644)-M1644</f>
        <v>8</v>
      </c>
      <c s="10" r="F1644">
        <v>8</v>
      </c>
      <c s="21" r="G1644">
        <v>0</v>
      </c>
      <c t="str" s="21" r="H1644">
        <f>concat("AESbid:",(E1644*1000))</f>
        <v>AESbid:8000</v>
      </c>
      <c t="str" s="21" r="I1644">
        <f>concat("NYISOsched:",(F1644*1000))</f>
        <v>NYISOsched:8000</v>
      </c>
      <c t="s" s="21" r="J1644">
        <v>21</v>
      </c>
      <c t="str" s="21" r="K1644">
        <f>concat("Planned:",(M1644*1000))</f>
        <v>Planned:0</v>
      </c>
      <c t="str" s="5" r="L1644">
        <f>concat("Settled:",(O1644*1000))</f>
        <v>Settled:8000</v>
      </c>
      <c s="21" r="M1644">
        <v>0</v>
      </c>
      <c s="3" r="N1644"/>
      <c s="10" r="O1644">
        <v>8</v>
      </c>
      <c s="13" r="P1644">
        <v>-0.49</v>
      </c>
      <c s="13" r="Q1644">
        <v>-18.45</v>
      </c>
      <c s="13" r="R1644">
        <v>50.63</v>
      </c>
      <c s="13" r="S1644">
        <v>0.08</v>
      </c>
      <c s="11" r="T1644">
        <f>IF((O1644=0),(W1644*8),((R1644/O1644)*8))</f>
        <v>50.63</v>
      </c>
      <c s="11" r="U1644">
        <f>IF((T1644=0),0,(R1644/T1644))</f>
        <v>1</v>
      </c>
      <c s="4" r="V1644"/>
      <c s="13" r="W1644">
        <v>6</v>
      </c>
      <c s="24" r="X1644">
        <v>0.439</v>
      </c>
    </row>
    <row r="1645">
      <c s="16" r="A1645">
        <v>40793.4583333333</v>
      </c>
      <c s="6" r="B1645">
        <f>A1645+time(5,0,0)</f>
        <v>40793.6666666667</v>
      </c>
      <c s="19" r="C1645">
        <f>date(year(B1645),month(B1645),day(B1645))</f>
        <v>40793</v>
      </c>
      <c s="17" r="D1645">
        <f>hour(B1645)</f>
        <v>16</v>
      </c>
      <c s="28" r="E1645">
        <f>(8-G1645)-M1645</f>
        <v>8</v>
      </c>
      <c s="10" r="F1645">
        <v>8</v>
      </c>
      <c s="21" r="G1645">
        <v>0</v>
      </c>
      <c t="str" s="21" r="H1645">
        <f>concat("AESbid:",(E1645*1000))</f>
        <v>AESbid:8000</v>
      </c>
      <c t="str" s="21" r="I1645">
        <f>concat("NYISOsched:",(F1645*1000))</f>
        <v>NYISOsched:8000</v>
      </c>
      <c t="s" s="21" r="J1645">
        <v>21</v>
      </c>
      <c t="str" s="21" r="K1645">
        <f>concat("Planned:",(M1645*1000))</f>
        <v>Planned:0</v>
      </c>
      <c t="str" s="5" r="L1645">
        <f>concat("Settled:",(O1645*1000))</f>
        <v>Settled:8000</v>
      </c>
      <c s="21" r="M1645">
        <v>0</v>
      </c>
      <c s="3" r="N1645"/>
      <c s="10" r="O1645">
        <v>8</v>
      </c>
      <c s="13" r="P1645">
        <v>-0.259</v>
      </c>
      <c s="13" r="Q1645">
        <v>-9.65</v>
      </c>
      <c s="13" r="R1645">
        <v>79.6</v>
      </c>
      <c s="13" r="S1645">
        <v>0.07</v>
      </c>
      <c s="11" r="T1645">
        <f>IF((O1645=0),(W1645*8),((R1645/O1645)*8))</f>
        <v>79.6</v>
      </c>
      <c s="11" r="U1645">
        <f>IF((T1645=0),0,(R1645/T1645))</f>
        <v>1</v>
      </c>
      <c s="4" r="V1645"/>
      <c s="13" r="W1645">
        <v>9.95</v>
      </c>
      <c s="24" r="X1645">
        <v>0.389</v>
      </c>
    </row>
    <row r="1646">
      <c s="16" r="A1646">
        <v>40793.5</v>
      </c>
      <c s="6" r="B1646">
        <f>A1646+time(5,0,0)</f>
        <v>40793.7083333333</v>
      </c>
      <c s="19" r="C1646">
        <f>date(year(B1646),month(B1646),day(B1646))</f>
        <v>40793</v>
      </c>
      <c s="17" r="D1646">
        <f>hour(B1646)</f>
        <v>17</v>
      </c>
      <c s="28" r="E1646">
        <f>(8-G1646)-M1646</f>
        <v>8</v>
      </c>
      <c s="10" r="F1646">
        <v>8</v>
      </c>
      <c s="21" r="G1646">
        <v>0</v>
      </c>
      <c t="str" s="21" r="H1646">
        <f>concat("AESbid:",(E1646*1000))</f>
        <v>AESbid:8000</v>
      </c>
      <c t="str" s="21" r="I1646">
        <f>concat("NYISOsched:",(F1646*1000))</f>
        <v>NYISOsched:8000</v>
      </c>
      <c t="s" s="21" r="J1646">
        <v>21</v>
      </c>
      <c t="str" s="21" r="K1646">
        <f>concat("Planned:",(M1646*1000))</f>
        <v>Planned:0</v>
      </c>
      <c t="str" s="5" r="L1646">
        <f>concat("Settled:",(O1646*1000))</f>
        <v>Settled:8000</v>
      </c>
      <c s="21" r="M1646">
        <v>0</v>
      </c>
      <c s="3" r="N1646"/>
      <c s="10" r="O1646">
        <v>8</v>
      </c>
      <c s="13" r="P1646">
        <v>-0.008</v>
      </c>
      <c s="13" r="Q1646">
        <v>-0.3</v>
      </c>
      <c s="13" r="R1646">
        <v>79.6</v>
      </c>
      <c s="13" r="S1646">
        <v>0.06</v>
      </c>
      <c s="11" r="T1646">
        <f>IF((O1646=0),(W1646*8),((R1646/O1646)*8))</f>
        <v>79.6</v>
      </c>
      <c s="11" r="U1646">
        <f>IF((T1646=0),0,(R1646/T1646))</f>
        <v>1</v>
      </c>
      <c s="4" r="V1646"/>
      <c s="13" r="W1646">
        <v>9.95</v>
      </c>
      <c s="24" r="X1646">
        <v>0.362</v>
      </c>
    </row>
    <row r="1647">
      <c s="16" r="A1647">
        <v>40793.5416666667</v>
      </c>
      <c s="6" r="B1647">
        <f>A1647+time(5,0,0)</f>
        <v>40793.75</v>
      </c>
      <c s="19" r="C1647">
        <f>date(year(B1647),month(B1647),day(B1647))</f>
        <v>40793</v>
      </c>
      <c s="17" r="D1647">
        <f>hour(B1647)</f>
        <v>18</v>
      </c>
      <c s="28" r="E1647">
        <f>(8-G1647)-M1647</f>
        <v>8</v>
      </c>
      <c s="10" r="F1647">
        <v>8</v>
      </c>
      <c s="21" r="G1647">
        <v>0</v>
      </c>
      <c t="str" s="21" r="H1647">
        <f>concat("AESbid:",(E1647*1000))</f>
        <v>AESbid:8000</v>
      </c>
      <c t="str" s="21" r="I1647">
        <f>concat("NYISOsched:",(F1647*1000))</f>
        <v>NYISOsched:8000</v>
      </c>
      <c t="s" s="21" r="J1647">
        <v>21</v>
      </c>
      <c t="str" s="21" r="K1647">
        <f>concat("Planned:",(M1647*1000))</f>
        <v>Planned:0</v>
      </c>
      <c t="str" s="5" r="L1647">
        <f>concat("Settled:",(O1647*1000))</f>
        <v>Settled:8000</v>
      </c>
      <c s="21" r="M1647">
        <v>0</v>
      </c>
      <c s="3" r="N1647"/>
      <c s="10" r="O1647">
        <v>8</v>
      </c>
      <c s="13" r="P1647">
        <v>-0.376</v>
      </c>
      <c s="13" r="Q1647">
        <v>-13.82</v>
      </c>
      <c s="13" r="R1647">
        <v>79.6</v>
      </c>
      <c s="13" r="S1647">
        <v>0.07</v>
      </c>
      <c s="11" r="T1647">
        <f>IF((O1647=0),(W1647*8),((R1647/O1647)*8))</f>
        <v>79.6</v>
      </c>
      <c s="11" r="U1647">
        <f>IF((T1647=0),0,(R1647/T1647))</f>
        <v>1</v>
      </c>
      <c s="4" r="V1647"/>
      <c s="13" r="W1647">
        <v>9.95</v>
      </c>
      <c s="24" r="X1647">
        <v>0.418</v>
      </c>
    </row>
    <row r="1648">
      <c s="16" r="A1648">
        <v>40793.5833333333</v>
      </c>
      <c s="6" r="B1648">
        <f>A1648+time(5,0,0)</f>
        <v>40793.7916666667</v>
      </c>
      <c s="19" r="C1648">
        <f>date(year(B1648),month(B1648),day(B1648))</f>
        <v>40793</v>
      </c>
      <c s="17" r="D1648">
        <f>hour(B1648)</f>
        <v>19</v>
      </c>
      <c s="28" r="E1648">
        <f>(8-G1648)-M1648</f>
        <v>8</v>
      </c>
      <c s="10" r="F1648">
        <v>8</v>
      </c>
      <c s="21" r="G1648">
        <v>0</v>
      </c>
      <c t="str" s="21" r="H1648">
        <f>concat("AESbid:",(E1648*1000))</f>
        <v>AESbid:8000</v>
      </c>
      <c t="str" s="21" r="I1648">
        <f>concat("NYISOsched:",(F1648*1000))</f>
        <v>NYISOsched:8000</v>
      </c>
      <c t="s" s="21" r="J1648">
        <v>21</v>
      </c>
      <c t="str" s="21" r="K1648">
        <f>concat("Planned:",(M1648*1000))</f>
        <v>Planned:0</v>
      </c>
      <c t="str" s="5" r="L1648">
        <f>concat("Settled:",(O1648*1000))</f>
        <v>Settled:7666.7</v>
      </c>
      <c s="21" r="M1648">
        <v>0</v>
      </c>
      <c s="3" r="N1648"/>
      <c s="10" r="O1648">
        <v>7.6667</v>
      </c>
      <c s="13" r="P1648">
        <v>-0.523</v>
      </c>
      <c s="13" r="Q1648">
        <v>-19.95</v>
      </c>
      <c s="13" r="R1648">
        <v>76.28</v>
      </c>
      <c s="13" r="S1648">
        <v>0.05</v>
      </c>
      <c s="11" r="T1648">
        <f>IF((O1648=0),(W1648*8),((R1648/O1648)*8))</f>
        <v>79.5961756688014</v>
      </c>
      <c s="11" r="U1648">
        <f>IF((T1648=0),0,(R1648/T1648))</f>
        <v>0.9583375</v>
      </c>
      <c s="4" r="V1648"/>
      <c s="13" r="W1648">
        <v>9.95</v>
      </c>
      <c s="24" r="X1648">
        <v>0.288</v>
      </c>
    </row>
    <row r="1649">
      <c s="16" r="A1649">
        <v>40793.625</v>
      </c>
      <c s="6" r="B1649">
        <f>A1649+time(5,0,0)</f>
        <v>40793.8333333333</v>
      </c>
      <c s="19" r="C1649">
        <f>date(year(B1649),month(B1649),day(B1649))</f>
        <v>40793</v>
      </c>
      <c s="17" r="D1649">
        <f>hour(B1649)</f>
        <v>20</v>
      </c>
      <c s="28" r="E1649">
        <f>(8-G1649)-M1649</f>
        <v>8</v>
      </c>
      <c s="10" r="F1649">
        <v>8</v>
      </c>
      <c s="21" r="G1649">
        <v>0</v>
      </c>
      <c t="str" s="21" r="H1649">
        <f>concat("AESbid:",(E1649*1000))</f>
        <v>AESbid:8000</v>
      </c>
      <c t="str" s="21" r="I1649">
        <f>concat("NYISOsched:",(F1649*1000))</f>
        <v>NYISOsched:8000</v>
      </c>
      <c t="s" s="21" r="J1649">
        <v>21</v>
      </c>
      <c t="str" s="21" r="K1649">
        <f>concat("Planned:",(M1649*1000))</f>
        <v>Planned:0</v>
      </c>
      <c t="str" s="5" r="L1649">
        <f>concat("Settled:",(O1649*1000))</f>
        <v>Settled:8000</v>
      </c>
      <c s="21" r="M1649">
        <v>0</v>
      </c>
      <c s="3" r="N1649"/>
      <c s="10" r="O1649">
        <v>8</v>
      </c>
      <c s="13" r="P1649">
        <v>-0.353</v>
      </c>
      <c s="13" r="Q1649">
        <v>-13.21</v>
      </c>
      <c s="13" r="R1649">
        <v>79.6</v>
      </c>
      <c s="13" r="S1649">
        <v>0.08</v>
      </c>
      <c s="11" r="T1649">
        <f>IF((O1649=0),(W1649*8),((R1649/O1649)*8))</f>
        <v>79.6</v>
      </c>
      <c s="11" r="U1649">
        <f>IF((T1649=0),0,(R1649/T1649))</f>
        <v>1</v>
      </c>
      <c s="4" r="V1649"/>
      <c s="13" r="W1649">
        <v>9.95</v>
      </c>
      <c s="24" r="X1649">
        <v>0.461</v>
      </c>
    </row>
    <row r="1650">
      <c s="16" r="A1650">
        <v>40793.6666666667</v>
      </c>
      <c s="6" r="B1650">
        <f>A1650+time(5,0,0)</f>
        <v>40793.875</v>
      </c>
      <c s="19" r="C1650">
        <f>date(year(B1650),month(B1650),day(B1650))</f>
        <v>40793</v>
      </c>
      <c s="17" r="D1650">
        <f>hour(B1650)</f>
        <v>21</v>
      </c>
      <c s="28" r="E1650">
        <f>(8-G1650)-M1650</f>
        <v>8</v>
      </c>
      <c s="10" r="F1650">
        <v>8</v>
      </c>
      <c s="21" r="G1650">
        <v>0</v>
      </c>
      <c t="str" s="21" r="H1650">
        <f>concat("AESbid:",(E1650*1000))</f>
        <v>AESbid:8000</v>
      </c>
      <c t="str" s="21" r="I1650">
        <f>concat("NYISOsched:",(F1650*1000))</f>
        <v>NYISOsched:8000</v>
      </c>
      <c t="s" s="21" r="J1650">
        <v>21</v>
      </c>
      <c t="str" s="21" r="K1650">
        <f>concat("Planned:",(M1650*1000))</f>
        <v>Planned:0</v>
      </c>
      <c t="str" s="5" r="L1650">
        <f>concat("Settled:",(O1650*1000))</f>
        <v>Settled:8000</v>
      </c>
      <c s="21" r="M1650">
        <v>0</v>
      </c>
      <c s="3" r="N1650"/>
      <c s="10" r="O1650">
        <v>8</v>
      </c>
      <c s="13" r="P1650">
        <v>0.11</v>
      </c>
      <c s="13" r="Q1650">
        <v>4.14</v>
      </c>
      <c s="13" r="R1650">
        <v>79.6</v>
      </c>
      <c s="13" r="S1650">
        <v>0.14</v>
      </c>
      <c s="11" r="T1650">
        <f>IF((O1650=0),(W1650*8),((R1650/O1650)*8))</f>
        <v>79.6</v>
      </c>
      <c s="11" r="U1650">
        <f>IF((T1650=0),0,(R1650/T1650))</f>
        <v>1</v>
      </c>
      <c s="4" r="V1650"/>
      <c s="13" r="W1650">
        <v>9.95</v>
      </c>
      <c s="24" r="X1650">
        <v>0.806</v>
      </c>
    </row>
    <row r="1651">
      <c s="16" r="A1651">
        <v>40793.7083333333</v>
      </c>
      <c s="6" r="B1651">
        <f>A1651+time(5,0,0)</f>
        <v>40793.9166666667</v>
      </c>
      <c s="19" r="C1651">
        <f>date(year(B1651),month(B1651),day(B1651))</f>
        <v>40793</v>
      </c>
      <c s="17" r="D1651">
        <f>hour(B1651)</f>
        <v>22</v>
      </c>
      <c s="28" r="E1651">
        <f>(8-G1651)-M1651</f>
        <v>8</v>
      </c>
      <c s="10" r="F1651">
        <v>8</v>
      </c>
      <c s="21" r="G1651">
        <v>0</v>
      </c>
      <c t="str" s="21" r="H1651">
        <f>concat("AESbid:",(E1651*1000))</f>
        <v>AESbid:8000</v>
      </c>
      <c t="str" s="21" r="I1651">
        <f>concat("NYISOsched:",(F1651*1000))</f>
        <v>NYISOsched:8000</v>
      </c>
      <c t="s" s="21" r="J1651">
        <v>21</v>
      </c>
      <c t="str" s="21" r="K1651">
        <f>concat("Planned:",(M1651*1000))</f>
        <v>Planned:0</v>
      </c>
      <c t="str" s="5" r="L1651">
        <f>concat("Settled:",(O1651*1000))</f>
        <v>Settled:8000</v>
      </c>
      <c s="21" r="M1651">
        <v>0</v>
      </c>
      <c s="3" r="N1651"/>
      <c s="10" r="O1651">
        <v>8</v>
      </c>
      <c s="13" r="P1651">
        <v>-0.955</v>
      </c>
      <c s="13" r="Q1651">
        <v>-25.09</v>
      </c>
      <c s="13" r="R1651">
        <v>139.67</v>
      </c>
      <c s="13" r="S1651">
        <v>0.09</v>
      </c>
      <c s="11" r="T1651">
        <f>IF((O1651=0),(W1651*8),((R1651/O1651)*8))</f>
        <v>139.67</v>
      </c>
      <c s="11" r="U1651">
        <f>IF((T1651=0),0,(R1651/T1651))</f>
        <v>1</v>
      </c>
      <c s="4" r="V1651"/>
      <c s="13" r="W1651">
        <v>9.95</v>
      </c>
      <c s="24" r="X1651">
        <v>0.521</v>
      </c>
    </row>
    <row r="1652">
      <c s="16" r="A1652">
        <v>40793.75</v>
      </c>
      <c s="6" r="B1652">
        <f>A1652+time(5,0,0)</f>
        <v>40793.9583333333</v>
      </c>
      <c s="19" r="C1652">
        <f>date(year(B1652),month(B1652),day(B1652))</f>
        <v>40793</v>
      </c>
      <c s="17" r="D1652">
        <f>hour(B1652)</f>
        <v>23</v>
      </c>
      <c s="28" r="E1652">
        <f>(8-G1652)-M1652</f>
        <v>8</v>
      </c>
      <c s="10" r="F1652">
        <v>8</v>
      </c>
      <c s="21" r="G1652">
        <v>0</v>
      </c>
      <c t="str" s="21" r="H1652">
        <f>concat("AESbid:",(E1652*1000))</f>
        <v>AESbid:8000</v>
      </c>
      <c t="str" s="21" r="I1652">
        <f>concat("NYISOsched:",(F1652*1000))</f>
        <v>NYISOsched:8000</v>
      </c>
      <c t="s" s="21" r="J1652">
        <v>21</v>
      </c>
      <c t="str" s="21" r="K1652">
        <f>concat("Planned:",(M1652*1000))</f>
        <v>Planned:0</v>
      </c>
      <c t="str" s="5" r="L1652">
        <f>concat("Settled:",(O1652*1000))</f>
        <v>Settled:8000</v>
      </c>
      <c s="21" r="M1652">
        <v>0</v>
      </c>
      <c s="3" r="N1652"/>
      <c s="10" r="O1652">
        <v>8</v>
      </c>
      <c s="13" r="P1652">
        <v>0.07</v>
      </c>
      <c s="13" r="Q1652">
        <v>2.84</v>
      </c>
      <c s="13" r="R1652">
        <v>94.6</v>
      </c>
      <c s="13" r="S1652">
        <v>0.11</v>
      </c>
      <c s="11" r="T1652">
        <f>IF((O1652=0),(W1652*8),((R1652/O1652)*8))</f>
        <v>94.6</v>
      </c>
      <c s="11" r="U1652">
        <f>IF((T1652=0),0,(R1652/T1652))</f>
        <v>1</v>
      </c>
      <c s="4" r="V1652"/>
      <c s="13" r="W1652">
        <v>9.95</v>
      </c>
      <c s="24" r="X1652">
        <v>0.658</v>
      </c>
    </row>
    <row r="1653">
      <c s="16" r="A1653">
        <v>40793.7916666667</v>
      </c>
      <c s="19" r="B1653">
        <f>A1653+time(5,0,0)</f>
        <v>40794</v>
      </c>
      <c s="19" r="C1653">
        <f>date(year(B1653),month(B1653),day(B1653))</f>
        <v>40794</v>
      </c>
      <c s="17" r="D1653">
        <f>hour(B1653)</f>
        <v>0</v>
      </c>
      <c s="28" r="E1653">
        <f>(8-G1653)-M1653</f>
        <v>8</v>
      </c>
      <c s="10" r="F1653">
        <v>8</v>
      </c>
      <c s="21" r="G1653">
        <v>0</v>
      </c>
      <c t="str" s="21" r="H1653">
        <f>concat("AESbid:",(E1653*1000))</f>
        <v>AESbid:8000</v>
      </c>
      <c t="str" s="21" r="I1653">
        <f>concat("NYISOsched:",(F1653*1000))</f>
        <v>NYISOsched:8000</v>
      </c>
      <c t="s" s="21" r="J1653">
        <v>21</v>
      </c>
      <c t="str" s="21" r="K1653">
        <f>concat("Planned:",(M1653*1000))</f>
        <v>Planned:0</v>
      </c>
      <c t="str" s="5" r="L1653">
        <f>concat("Settled:",(O1653*1000))</f>
        <v>Settled:8000</v>
      </c>
      <c s="21" r="M1653">
        <v>0</v>
      </c>
      <c s="3" r="N1653"/>
      <c s="10" r="O1653">
        <v>8</v>
      </c>
      <c s="13" r="P1653">
        <v>-0.723</v>
      </c>
      <c s="13" r="Q1653">
        <v>-27.3</v>
      </c>
      <c s="13" r="R1653">
        <v>79.6</v>
      </c>
      <c s="13" r="S1653">
        <v>0.13</v>
      </c>
      <c s="11" r="T1653">
        <f>IF((O1653=0),(W1653*8),((R1653/O1653)*8))</f>
        <v>79.6</v>
      </c>
      <c s="11" r="U1653">
        <f>IF((T1653=0),0,(R1653/T1653))</f>
        <v>1</v>
      </c>
      <c s="4" r="V1653"/>
      <c s="13" r="W1653">
        <v>10.94</v>
      </c>
      <c s="24" r="X1653">
        <v>0.763</v>
      </c>
    </row>
    <row r="1654">
      <c s="16" r="A1654">
        <v>40793.8333333333</v>
      </c>
      <c s="6" r="B1654">
        <f>A1654+time(5,0,0)</f>
        <v>40794.0416666667</v>
      </c>
      <c s="19" r="C1654">
        <f>date(year(B1654),month(B1654),day(B1654))</f>
        <v>40794</v>
      </c>
      <c s="17" r="D1654">
        <f>hour(B1654)</f>
        <v>1</v>
      </c>
      <c s="28" r="E1654">
        <f>(8-G1654)-M1654</f>
        <v>8</v>
      </c>
      <c s="10" r="F1654">
        <v>8</v>
      </c>
      <c s="21" r="G1654">
        <v>0</v>
      </c>
      <c t="str" s="21" r="H1654">
        <f>concat("AESbid:",(E1654*1000))</f>
        <v>AESbid:8000</v>
      </c>
      <c t="str" s="21" r="I1654">
        <f>concat("NYISOsched:",(F1654*1000))</f>
        <v>NYISOsched:8000</v>
      </c>
      <c t="s" s="21" r="J1654">
        <v>21</v>
      </c>
      <c t="str" s="21" r="K1654">
        <f>concat("Planned:",(M1654*1000))</f>
        <v>Planned:0</v>
      </c>
      <c t="str" s="5" r="L1654">
        <f>concat("Settled:",(O1654*1000))</f>
        <v>Settled:8000</v>
      </c>
      <c s="21" r="M1654">
        <v>0</v>
      </c>
      <c s="3" r="N1654"/>
      <c s="10" r="O1654">
        <v>8</v>
      </c>
      <c s="13" r="P1654">
        <v>0.225</v>
      </c>
      <c s="13" r="Q1654">
        <v>7.4</v>
      </c>
      <c s="13" r="R1654">
        <v>78.3</v>
      </c>
      <c s="13" r="S1654">
        <v>0.13</v>
      </c>
      <c s="11" r="T1654">
        <f>IF((O1654=0),(W1654*8),((R1654/O1654)*8))</f>
        <v>78.3</v>
      </c>
      <c s="11" r="U1654">
        <f>IF((T1654=0),0,(R1654/T1654))</f>
        <v>1</v>
      </c>
      <c s="4" r="V1654"/>
      <c s="13" r="W1654">
        <v>9.95</v>
      </c>
      <c s="24" r="X1654">
        <v>0.758</v>
      </c>
    </row>
    <row r="1655">
      <c s="16" r="A1655">
        <v>40793.875</v>
      </c>
      <c s="6" r="B1655">
        <f>A1655+time(5,0,0)</f>
        <v>40794.0833333333</v>
      </c>
      <c s="19" r="C1655">
        <f>date(year(B1655),month(B1655),day(B1655))</f>
        <v>40794</v>
      </c>
      <c s="17" r="D1655">
        <f>hour(B1655)</f>
        <v>2</v>
      </c>
      <c s="28" r="E1655">
        <f>(8-G1655)-M1655</f>
        <v>8</v>
      </c>
      <c s="10" r="F1655">
        <v>8</v>
      </c>
      <c s="21" r="G1655">
        <v>0</v>
      </c>
      <c t="str" s="21" r="H1655">
        <f>concat("AESbid:",(E1655*1000))</f>
        <v>AESbid:8000</v>
      </c>
      <c t="str" s="21" r="I1655">
        <f>concat("NYISOsched:",(F1655*1000))</f>
        <v>NYISOsched:8000</v>
      </c>
      <c t="s" s="21" r="J1655">
        <v>21</v>
      </c>
      <c t="str" s="21" r="K1655">
        <f>concat("Planned:",(M1655*1000))</f>
        <v>Planned:0</v>
      </c>
      <c t="str" s="5" r="L1655">
        <f>concat("Settled:",(O1655*1000))</f>
        <v>Settled:8000</v>
      </c>
      <c s="21" r="M1655">
        <v>0</v>
      </c>
      <c s="3" r="N1655"/>
      <c s="10" r="O1655">
        <v>8</v>
      </c>
      <c s="13" r="P1655">
        <v>-0.617</v>
      </c>
      <c s="13" r="Q1655">
        <v>-22.16</v>
      </c>
      <c s="13" r="R1655">
        <v>64</v>
      </c>
      <c s="13" r="S1655">
        <v>0.1</v>
      </c>
      <c s="11" r="T1655">
        <f>IF((O1655=0),(W1655*8),((R1655/O1655)*8))</f>
        <v>64</v>
      </c>
      <c s="11" r="U1655">
        <f>IF((T1655=0),0,(R1655/T1655))</f>
        <v>1</v>
      </c>
      <c s="4" r="V1655"/>
      <c s="13" r="W1655">
        <v>8</v>
      </c>
      <c s="24" r="X1655">
        <v>0.588</v>
      </c>
    </row>
    <row r="1656">
      <c s="16" r="A1656">
        <v>40793.9166666667</v>
      </c>
      <c s="6" r="B1656">
        <f>A1656+time(5,0,0)</f>
        <v>40794.125</v>
      </c>
      <c s="19" r="C1656">
        <f>date(year(B1656),month(B1656),day(B1656))</f>
        <v>40794</v>
      </c>
      <c s="17" r="D1656">
        <f>hour(B1656)</f>
        <v>3</v>
      </c>
      <c s="28" r="E1656">
        <f>(8-G1656)-M1656</f>
        <v>8</v>
      </c>
      <c s="10" r="F1656">
        <v>8</v>
      </c>
      <c s="21" r="G1656">
        <v>0</v>
      </c>
      <c t="str" s="21" r="H1656">
        <f>concat("AESbid:",(E1656*1000))</f>
        <v>AESbid:8000</v>
      </c>
      <c t="str" s="21" r="I1656">
        <f>concat("NYISOsched:",(F1656*1000))</f>
        <v>NYISOsched:8000</v>
      </c>
      <c t="s" s="21" r="J1656">
        <v>21</v>
      </c>
      <c t="str" s="21" r="K1656">
        <f>concat("Planned:",(M1656*1000))</f>
        <v>Planned:0</v>
      </c>
      <c t="str" s="5" r="L1656">
        <f>concat("Settled:",(O1656*1000))</f>
        <v>Settled:8000</v>
      </c>
      <c s="21" r="M1656">
        <v>0</v>
      </c>
      <c s="3" r="N1656"/>
      <c s="10" r="O1656">
        <v>8</v>
      </c>
      <c s="13" r="P1656">
        <v>-0.458</v>
      </c>
      <c s="13" r="Q1656">
        <v>-14.05</v>
      </c>
      <c s="13" r="R1656">
        <v>64</v>
      </c>
      <c s="13" r="S1656">
        <v>0.01</v>
      </c>
      <c s="11" r="T1656">
        <f>IF((O1656=0),(W1656*8),((R1656/O1656)*8))</f>
        <v>64</v>
      </c>
      <c s="11" r="U1656">
        <f>IF((T1656=0),0,(R1656/T1656))</f>
        <v>1</v>
      </c>
      <c s="4" r="V1656"/>
      <c s="13" r="W1656">
        <v>8</v>
      </c>
      <c s="24" r="X1656">
        <v>0.082</v>
      </c>
    </row>
    <row r="1657">
      <c s="16" r="A1657">
        <v>40793.9583333333</v>
      </c>
      <c s="6" r="B1657">
        <f>A1657+time(5,0,0)</f>
        <v>40794.1666666667</v>
      </c>
      <c s="19" r="C1657">
        <f>date(year(B1657),month(B1657),day(B1657))</f>
        <v>40794</v>
      </c>
      <c s="17" r="D1657">
        <f>hour(B1657)</f>
        <v>4</v>
      </c>
      <c s="28" r="E1657">
        <f>(8-G1657)-M1657</f>
        <v>8</v>
      </c>
      <c s="10" r="F1657">
        <v>8</v>
      </c>
      <c s="21" r="G1657">
        <v>0</v>
      </c>
      <c t="str" s="21" r="H1657">
        <f>concat("AESbid:",(E1657*1000))</f>
        <v>AESbid:8000</v>
      </c>
      <c t="str" s="21" r="I1657">
        <f>concat("NYISOsched:",(F1657*1000))</f>
        <v>NYISOsched:8000</v>
      </c>
      <c t="s" s="21" r="J1657">
        <v>21</v>
      </c>
      <c t="str" s="21" r="K1657">
        <f>concat("Planned:",(M1657*1000))</f>
        <v>Planned:0</v>
      </c>
      <c t="str" s="5" r="L1657">
        <f>concat("Settled:",(O1657*1000))</f>
        <v>Settled:8000</v>
      </c>
      <c s="21" r="M1657">
        <v>0</v>
      </c>
      <c s="3" r="N1657"/>
      <c s="10" r="O1657">
        <v>8</v>
      </c>
      <c s="13" r="P1657">
        <v>-0.417</v>
      </c>
      <c s="13" r="Q1657">
        <v>-10.98</v>
      </c>
      <c s="13" r="R1657">
        <v>93.87</v>
      </c>
      <c s="13" r="S1657">
        <v>0.12</v>
      </c>
      <c s="11" r="T1657">
        <f>IF((O1657=0),(W1657*8),((R1657/O1657)*8))</f>
        <v>93.87</v>
      </c>
      <c s="11" r="U1657">
        <f>IF((T1657=0),0,(R1657/T1657))</f>
        <v>1</v>
      </c>
      <c s="4" r="V1657"/>
      <c s="13" r="W1657">
        <v>8</v>
      </c>
      <c s="24" r="X1657">
        <v>0.677</v>
      </c>
    </row>
    <row r="1658">
      <c s="16" r="A1658">
        <v>40794</v>
      </c>
      <c s="6" r="B1658">
        <f>A1658+time(5,0,0)</f>
        <v>40794.2083333333</v>
      </c>
      <c s="19" r="C1658">
        <f>date(year(B1658),month(B1658),day(B1658))</f>
        <v>40794</v>
      </c>
      <c s="17" r="D1658">
        <f>hour(B1658)</f>
        <v>5</v>
      </c>
      <c s="28" r="E1658">
        <f>(8-G1658)-M1658</f>
        <v>8</v>
      </c>
      <c s="10" r="F1658">
        <v>8</v>
      </c>
      <c s="21" r="G1658">
        <v>0</v>
      </c>
      <c t="str" s="21" r="H1658">
        <f>concat("AESbid:",(E1658*1000))</f>
        <v>AESbid:8000</v>
      </c>
      <c t="str" s="21" r="I1658">
        <f>concat("NYISOsched:",(F1658*1000))</f>
        <v>NYISOsched:8000</v>
      </c>
      <c t="s" s="21" r="J1658">
        <v>21</v>
      </c>
      <c t="str" s="21" r="K1658">
        <f>concat("Planned:",(M1658*1000))</f>
        <v>Planned:0</v>
      </c>
      <c t="str" s="5" r="L1658">
        <f>concat("Settled:",(O1658*1000))</f>
        <v>Settled:8000</v>
      </c>
      <c s="21" r="M1658">
        <v>0</v>
      </c>
      <c s="3" r="N1658"/>
      <c s="10" r="O1658">
        <v>8</v>
      </c>
      <c s="13" r="P1658">
        <v>0.021</v>
      </c>
      <c s="13" r="Q1658">
        <v>0.62</v>
      </c>
      <c s="13" r="R1658">
        <v>46</v>
      </c>
      <c s="13" r="S1658">
        <v>0.06</v>
      </c>
      <c s="11" r="T1658">
        <f>IF((O1658=0),(W1658*8),((R1658/O1658)*8))</f>
        <v>46</v>
      </c>
      <c s="11" r="U1658">
        <f>IF((T1658=0),0,(R1658/T1658))</f>
        <v>1</v>
      </c>
      <c s="4" r="V1658"/>
      <c s="13" r="W1658">
        <v>5.75</v>
      </c>
      <c s="24" r="X1658">
        <v>0.343</v>
      </c>
    </row>
    <row r="1659">
      <c s="16" r="A1659">
        <v>40794.0416666667</v>
      </c>
      <c s="6" r="B1659">
        <f>A1659+time(5,0,0)</f>
        <v>40794.25</v>
      </c>
      <c s="19" r="C1659">
        <f>date(year(B1659),month(B1659),day(B1659))</f>
        <v>40794</v>
      </c>
      <c s="17" r="D1659">
        <f>hour(B1659)</f>
        <v>6</v>
      </c>
      <c s="28" r="E1659">
        <f>(8-G1659)-M1659</f>
        <v>8</v>
      </c>
      <c s="10" r="F1659">
        <v>8</v>
      </c>
      <c s="21" r="G1659">
        <v>0</v>
      </c>
      <c t="str" s="21" r="H1659">
        <f>concat("AESbid:",(E1659*1000))</f>
        <v>AESbid:8000</v>
      </c>
      <c t="str" s="21" r="I1659">
        <f>concat("NYISOsched:",(F1659*1000))</f>
        <v>NYISOsched:8000</v>
      </c>
      <c t="s" s="21" r="J1659">
        <v>21</v>
      </c>
      <c t="str" s="21" r="K1659">
        <f>concat("Planned:",(M1659*1000))</f>
        <v>Planned:0</v>
      </c>
      <c t="str" s="5" r="L1659">
        <f>concat("Settled:",(O1659*1000))</f>
        <v>Settled:8000</v>
      </c>
      <c s="21" r="M1659">
        <v>0</v>
      </c>
      <c s="3" r="N1659"/>
      <c s="10" r="O1659">
        <v>8</v>
      </c>
      <c s="13" r="P1659">
        <v>-0.357</v>
      </c>
      <c s="13" r="Q1659">
        <v>-10.52</v>
      </c>
      <c s="13" r="R1659">
        <v>46</v>
      </c>
      <c s="13" r="S1659">
        <v>0.11</v>
      </c>
      <c s="11" r="T1659">
        <f>IF((O1659=0),(W1659*8),((R1659/O1659)*8))</f>
        <v>46</v>
      </c>
      <c s="11" r="U1659">
        <f>IF((T1659=0),0,(R1659/T1659))</f>
        <v>1</v>
      </c>
      <c s="4" r="V1659"/>
      <c s="13" r="W1659">
        <v>5.75</v>
      </c>
      <c s="24" r="X1659">
        <v>0.653</v>
      </c>
    </row>
    <row r="1660">
      <c s="16" r="A1660">
        <v>40794.0833333333</v>
      </c>
      <c s="6" r="B1660">
        <f>A1660+time(5,0,0)</f>
        <v>40794.2916666667</v>
      </c>
      <c s="19" r="C1660">
        <f>date(year(B1660),month(B1660),day(B1660))</f>
        <v>40794</v>
      </c>
      <c s="17" r="D1660">
        <f>hour(B1660)</f>
        <v>7</v>
      </c>
      <c s="28" r="E1660">
        <f>(8-G1660)-M1660</f>
        <v>8</v>
      </c>
      <c s="10" r="F1660">
        <v>8</v>
      </c>
      <c s="21" r="G1660">
        <v>0</v>
      </c>
      <c t="str" s="21" r="H1660">
        <f>concat("AESbid:",(E1660*1000))</f>
        <v>AESbid:8000</v>
      </c>
      <c t="str" s="21" r="I1660">
        <f>concat("NYISOsched:",(F1660*1000))</f>
        <v>NYISOsched:8000</v>
      </c>
      <c t="s" s="21" r="J1660">
        <v>21</v>
      </c>
      <c t="str" s="21" r="K1660">
        <f>concat("Planned:",(M1660*1000))</f>
        <v>Planned:0</v>
      </c>
      <c t="str" s="5" r="L1660">
        <f>concat("Settled:",(O1660*1000))</f>
        <v>Settled:8000</v>
      </c>
      <c s="21" r="M1660">
        <v>0</v>
      </c>
      <c s="3" r="N1660"/>
      <c s="10" r="O1660">
        <v>8</v>
      </c>
      <c s="13" r="P1660">
        <v>-0.461</v>
      </c>
      <c s="13" r="Q1660">
        <v>-12.88</v>
      </c>
      <c s="13" r="R1660">
        <v>46</v>
      </c>
      <c s="13" r="S1660">
        <v>0.12</v>
      </c>
      <c s="11" r="T1660">
        <f>IF((O1660=0),(W1660*8),((R1660/O1660)*8))</f>
        <v>46</v>
      </c>
      <c s="11" r="U1660">
        <f>IF((T1660=0),0,(R1660/T1660))</f>
        <v>1</v>
      </c>
      <c s="4" r="V1660"/>
      <c s="13" r="W1660">
        <v>5.75</v>
      </c>
      <c s="24" r="X1660">
        <v>0.679</v>
      </c>
    </row>
    <row r="1661">
      <c s="16" r="A1661">
        <v>40794.125</v>
      </c>
      <c s="6" r="B1661">
        <f>A1661+time(5,0,0)</f>
        <v>40794.3333333333</v>
      </c>
      <c s="19" r="C1661">
        <f>date(year(B1661),month(B1661),day(B1661))</f>
        <v>40794</v>
      </c>
      <c s="17" r="D1661">
        <f>hour(B1661)</f>
        <v>8</v>
      </c>
      <c s="28" r="E1661">
        <f>(8-G1661)-M1661</f>
        <v>8</v>
      </c>
      <c s="10" r="F1661">
        <v>8</v>
      </c>
      <c s="21" r="G1661">
        <v>0</v>
      </c>
      <c t="str" s="21" r="H1661">
        <f>concat("AESbid:",(E1661*1000))</f>
        <v>AESbid:8000</v>
      </c>
      <c t="str" s="21" r="I1661">
        <f>concat("NYISOsched:",(F1661*1000))</f>
        <v>NYISOsched:8000</v>
      </c>
      <c t="s" s="21" r="J1661">
        <v>21</v>
      </c>
      <c t="str" s="21" r="K1661">
        <f>concat("Planned:",(M1661*1000))</f>
        <v>Planned:0</v>
      </c>
      <c t="str" s="5" r="L1661">
        <f>concat("Settled:",(O1661*1000))</f>
        <v>Settled:8000</v>
      </c>
      <c s="21" r="M1661">
        <v>0</v>
      </c>
      <c s="3" r="N1661"/>
      <c s="10" r="O1661">
        <v>8</v>
      </c>
      <c s="13" r="P1661">
        <v>0.063</v>
      </c>
      <c s="13" r="Q1661">
        <v>1.29</v>
      </c>
      <c s="13" r="R1661">
        <v>49.47</v>
      </c>
      <c s="13" r="S1661">
        <v>0.07</v>
      </c>
      <c s="11" r="T1661">
        <f>IF((O1661=0),(W1661*8),((R1661/O1661)*8))</f>
        <v>49.47</v>
      </c>
      <c s="11" r="U1661">
        <f>IF((T1661=0),0,(R1661/T1661))</f>
        <v>1</v>
      </c>
      <c s="4" r="V1661"/>
      <c s="13" r="W1661">
        <v>5.75</v>
      </c>
      <c s="24" r="X1661">
        <v>0.413</v>
      </c>
    </row>
    <row r="1662">
      <c s="16" r="A1662">
        <v>40794.1666666667</v>
      </c>
      <c s="6" r="B1662">
        <f>A1662+time(5,0,0)</f>
        <v>40794.375</v>
      </c>
      <c s="19" r="C1662">
        <f>date(year(B1662),month(B1662),day(B1662))</f>
        <v>40794</v>
      </c>
      <c s="17" r="D1662">
        <f>hour(B1662)</f>
        <v>9</v>
      </c>
      <c s="28" r="E1662">
        <f>(8-G1662)-M1662</f>
        <v>8</v>
      </c>
      <c s="10" r="F1662">
        <v>8</v>
      </c>
      <c s="21" r="G1662">
        <v>0</v>
      </c>
      <c t="str" s="21" r="H1662">
        <f>concat("AESbid:",(E1662*1000))</f>
        <v>AESbid:8000</v>
      </c>
      <c t="str" s="21" r="I1662">
        <f>concat("NYISOsched:",(F1662*1000))</f>
        <v>NYISOsched:8000</v>
      </c>
      <c t="s" s="21" r="J1662">
        <v>21</v>
      </c>
      <c t="str" s="21" r="K1662">
        <f>concat("Planned:",(M1662*1000))</f>
        <v>Planned:0</v>
      </c>
      <c t="str" s="5" r="L1662">
        <f>concat("Settled:",(O1662*1000))</f>
        <v>Settled:8000</v>
      </c>
      <c s="21" r="M1662">
        <v>0</v>
      </c>
      <c s="3" r="N1662"/>
      <c s="10" r="O1662">
        <v>8</v>
      </c>
      <c s="13" r="P1662">
        <v>-0.391</v>
      </c>
      <c s="13" r="Q1662">
        <v>-11.44</v>
      </c>
      <c s="13" r="R1662">
        <v>75.44</v>
      </c>
      <c s="13" r="S1662">
        <v>0.06</v>
      </c>
      <c s="11" r="T1662">
        <f>IF((O1662=0),(W1662*8),((R1662/O1662)*8))</f>
        <v>75.44</v>
      </c>
      <c s="11" r="U1662">
        <f>IF((T1662=0),0,(R1662/T1662))</f>
        <v>1</v>
      </c>
      <c s="4" r="V1662"/>
      <c s="13" r="W1662">
        <v>10.93</v>
      </c>
      <c s="24" r="X1662">
        <v>0.353</v>
      </c>
    </row>
    <row r="1663">
      <c s="16" r="A1663">
        <v>40794.2083333333</v>
      </c>
      <c s="6" r="B1663">
        <f>A1663+time(5,0,0)</f>
        <v>40794.4166666667</v>
      </c>
      <c s="19" r="C1663">
        <f>date(year(B1663),month(B1663),day(B1663))</f>
        <v>40794</v>
      </c>
      <c s="17" r="D1663">
        <f>hour(B1663)</f>
        <v>10</v>
      </c>
      <c s="28" r="E1663">
        <f>(8-G1663)-M1663</f>
        <v>8</v>
      </c>
      <c s="10" r="F1663">
        <v>8</v>
      </c>
      <c s="21" r="G1663">
        <v>0</v>
      </c>
      <c t="str" s="21" r="H1663">
        <f>concat("AESbid:",(E1663*1000))</f>
        <v>AESbid:8000</v>
      </c>
      <c t="str" s="21" r="I1663">
        <f>concat("NYISOsched:",(F1663*1000))</f>
        <v>NYISOsched:8000</v>
      </c>
      <c t="s" s="21" r="J1663">
        <v>21</v>
      </c>
      <c t="str" s="21" r="K1663">
        <f>concat("Planned:",(M1663*1000))</f>
        <v>Planned:0</v>
      </c>
      <c t="str" s="5" r="L1663">
        <f>concat("Settled:",(O1663*1000))</f>
        <v>Settled:0</v>
      </c>
      <c s="21" r="M1663">
        <v>0</v>
      </c>
      <c s="3" r="N1663"/>
      <c s="10" r="O1663">
        <v>0</v>
      </c>
      <c s="13" r="P1663">
        <v>-0.122</v>
      </c>
      <c s="13" r="Q1663">
        <v>-3.12</v>
      </c>
      <c s="13" r="R1663">
        <v>0</v>
      </c>
      <c s="13" r="S1663">
        <v>0</v>
      </c>
      <c s="11" r="T1663">
        <f>IF((O1663=0),(W1663*8),((R1663/O1663)*8))</f>
        <v>71.04</v>
      </c>
      <c s="11" r="U1663">
        <f>IF((T1663=0),0,(R1663/T1663))</f>
        <v>0</v>
      </c>
      <c s="4" r="V1663"/>
      <c s="13" r="W1663">
        <v>8.88</v>
      </c>
      <c s="24" r="X1663">
        <v>0</v>
      </c>
    </row>
    <row r="1664">
      <c s="16" r="A1664">
        <v>40794.25</v>
      </c>
      <c s="6" r="B1664">
        <f>A1664+time(5,0,0)</f>
        <v>40794.4583333333</v>
      </c>
      <c s="19" r="C1664">
        <f>date(year(B1664),month(B1664),day(B1664))</f>
        <v>40794</v>
      </c>
      <c s="17" r="D1664">
        <f>hour(B1664)</f>
        <v>11</v>
      </c>
      <c s="28" r="E1664">
        <f>(8-G1664)-M1664</f>
        <v>8</v>
      </c>
      <c s="10" r="F1664">
        <v>8</v>
      </c>
      <c s="21" r="G1664">
        <v>0</v>
      </c>
      <c t="str" s="21" r="H1664">
        <f>concat("AESbid:",(E1664*1000))</f>
        <v>AESbid:8000</v>
      </c>
      <c t="str" s="21" r="I1664">
        <f>concat("NYISOsched:",(F1664*1000))</f>
        <v>NYISOsched:8000</v>
      </c>
      <c t="s" s="21" r="J1664">
        <v>21</v>
      </c>
      <c t="str" s="21" r="K1664">
        <f>concat("Planned:",(M1664*1000))</f>
        <v>Planned:0</v>
      </c>
      <c t="str" s="5" r="L1664">
        <f>concat("Settled:",(O1664*1000))</f>
        <v>Settled:0</v>
      </c>
      <c s="21" r="M1664">
        <v>0</v>
      </c>
      <c s="3" r="N1664"/>
      <c s="10" r="O1664">
        <v>0</v>
      </c>
      <c s="13" r="P1664">
        <v>-0.113</v>
      </c>
      <c s="13" r="Q1664">
        <v>-3.74</v>
      </c>
      <c s="13" r="R1664">
        <v>0</v>
      </c>
      <c s="13" r="S1664">
        <v>0</v>
      </c>
      <c s="11" r="T1664">
        <f>IF((O1664=0),(W1664*8),((R1664/O1664)*8))</f>
        <v>49.68</v>
      </c>
      <c s="11" r="U1664">
        <f>IF((T1664=0),0,(R1664/T1664))</f>
        <v>0</v>
      </c>
      <c s="4" r="V1664"/>
      <c s="13" r="W1664">
        <v>6.21</v>
      </c>
      <c s="24" r="X1664">
        <v>0</v>
      </c>
    </row>
    <row r="1665">
      <c s="16" r="A1665">
        <v>40794.2916666667</v>
      </c>
      <c s="6" r="B1665">
        <f>A1665+time(5,0,0)</f>
        <v>40794.5</v>
      </c>
      <c s="19" r="C1665">
        <f>date(year(B1665),month(B1665),day(B1665))</f>
        <v>40794</v>
      </c>
      <c s="17" r="D1665">
        <f>hour(B1665)</f>
        <v>12</v>
      </c>
      <c s="28" r="E1665">
        <f>(8-G1665)-M1665</f>
        <v>8</v>
      </c>
      <c s="10" r="F1665">
        <v>8</v>
      </c>
      <c s="21" r="G1665">
        <v>0</v>
      </c>
      <c t="str" s="21" r="H1665">
        <f>concat("AESbid:",(E1665*1000))</f>
        <v>AESbid:8000</v>
      </c>
      <c t="str" s="21" r="I1665">
        <f>concat("NYISOsched:",(F1665*1000))</f>
        <v>NYISOsched:8000</v>
      </c>
      <c t="s" s="21" r="J1665">
        <v>21</v>
      </c>
      <c t="str" s="21" r="K1665">
        <f>concat("Planned:",(M1665*1000))</f>
        <v>Planned:0</v>
      </c>
      <c t="str" s="5" r="L1665">
        <f>concat("Settled:",(O1665*1000))</f>
        <v>Settled:0</v>
      </c>
      <c s="21" r="M1665">
        <v>0</v>
      </c>
      <c s="3" r="N1665"/>
      <c s="10" r="O1665">
        <v>0</v>
      </c>
      <c s="13" r="P1665">
        <v>-0.11</v>
      </c>
      <c s="13" r="Q1665">
        <v>-3.92</v>
      </c>
      <c s="13" r="R1665">
        <v>0</v>
      </c>
      <c s="13" r="S1665">
        <v>0</v>
      </c>
      <c s="11" r="T1665">
        <f>IF((O1665=0),(W1665*8),((R1665/O1665)*8))</f>
        <v>48</v>
      </c>
      <c s="11" r="U1665">
        <f>IF((T1665=0),0,(R1665/T1665))</f>
        <v>0</v>
      </c>
      <c s="4" r="V1665"/>
      <c s="13" r="W1665">
        <v>6</v>
      </c>
      <c s="24" r="X1665">
        <v>0</v>
      </c>
    </row>
    <row r="1666">
      <c s="16" r="A1666">
        <v>40794.3333333333</v>
      </c>
      <c s="6" r="B1666">
        <f>A1666+time(5,0,0)</f>
        <v>40794.5416666667</v>
      </c>
      <c s="19" r="C1666">
        <f>date(year(B1666),month(B1666),day(B1666))</f>
        <v>40794</v>
      </c>
      <c s="17" r="D1666">
        <f>hour(B1666)</f>
        <v>13</v>
      </c>
      <c s="28" r="E1666">
        <f>(8-G1666)-M1666</f>
        <v>8</v>
      </c>
      <c s="10" r="F1666">
        <v>8</v>
      </c>
      <c s="21" r="G1666">
        <v>0</v>
      </c>
      <c t="str" s="21" r="H1666">
        <f>concat("AESbid:",(E1666*1000))</f>
        <v>AESbid:8000</v>
      </c>
      <c t="str" s="21" r="I1666">
        <f>concat("NYISOsched:",(F1666*1000))</f>
        <v>NYISOsched:8000</v>
      </c>
      <c t="s" s="21" r="J1666">
        <v>21</v>
      </c>
      <c t="str" s="21" r="K1666">
        <f>concat("Planned:",(M1666*1000))</f>
        <v>Planned:0</v>
      </c>
      <c t="str" s="5" r="L1666">
        <f>concat("Settled:",(O1666*1000))</f>
        <v>Settled:0</v>
      </c>
      <c s="21" r="M1666">
        <v>0</v>
      </c>
      <c s="3" r="N1666"/>
      <c s="10" r="O1666">
        <v>0</v>
      </c>
      <c s="13" r="P1666">
        <v>-0.108</v>
      </c>
      <c s="13" r="Q1666">
        <v>-4.22</v>
      </c>
      <c s="13" r="R1666">
        <v>0</v>
      </c>
      <c s="13" r="S1666">
        <v>0</v>
      </c>
      <c s="11" r="T1666">
        <f>IF((O1666=0),(W1666*8),((R1666/O1666)*8))</f>
        <v>48</v>
      </c>
      <c s="11" r="U1666">
        <f>IF((T1666=0),0,(R1666/T1666))</f>
        <v>0</v>
      </c>
      <c s="4" r="V1666"/>
      <c s="13" r="W1666">
        <v>6</v>
      </c>
      <c s="24" r="X1666">
        <v>0</v>
      </c>
    </row>
    <row r="1667">
      <c s="16" r="A1667">
        <v>40794.375</v>
      </c>
      <c s="6" r="B1667">
        <f>A1667+time(5,0,0)</f>
        <v>40794.5833333333</v>
      </c>
      <c s="19" r="C1667">
        <f>date(year(B1667),month(B1667),day(B1667))</f>
        <v>40794</v>
      </c>
      <c s="17" r="D1667">
        <f>hour(B1667)</f>
        <v>14</v>
      </c>
      <c s="28" r="E1667">
        <f>(8-G1667)-M1667</f>
        <v>8</v>
      </c>
      <c s="10" r="F1667">
        <v>8</v>
      </c>
      <c s="21" r="G1667">
        <v>0</v>
      </c>
      <c t="str" s="21" r="H1667">
        <f>concat("AESbid:",(E1667*1000))</f>
        <v>AESbid:8000</v>
      </c>
      <c t="str" s="21" r="I1667">
        <f>concat("NYISOsched:",(F1667*1000))</f>
        <v>NYISOsched:8000</v>
      </c>
      <c t="s" s="21" r="J1667">
        <v>21</v>
      </c>
      <c t="str" s="21" r="K1667">
        <f>concat("Planned:",(M1667*1000))</f>
        <v>Planned:0</v>
      </c>
      <c t="str" s="5" r="L1667">
        <f>concat("Settled:",(O1667*1000))</f>
        <v>Settled:0</v>
      </c>
      <c s="21" r="M1667">
        <v>0</v>
      </c>
      <c s="3" r="N1667"/>
      <c s="10" r="O1667">
        <v>0</v>
      </c>
      <c s="13" r="P1667">
        <v>-0.108</v>
      </c>
      <c s="13" r="Q1667">
        <v>-4.12</v>
      </c>
      <c s="13" r="R1667">
        <v>0</v>
      </c>
      <c s="13" r="S1667">
        <v>0</v>
      </c>
      <c s="11" r="T1667">
        <f>IF((O1667=0),(W1667*8),((R1667/O1667)*8))</f>
        <v>48</v>
      </c>
      <c s="11" r="U1667">
        <f>IF((T1667=0),0,(R1667/T1667))</f>
        <v>0</v>
      </c>
      <c s="4" r="V1667"/>
      <c s="13" r="W1667">
        <v>6</v>
      </c>
      <c s="24" r="X1667">
        <v>0</v>
      </c>
    </row>
    <row r="1668">
      <c s="16" r="A1668">
        <v>40794.4166666667</v>
      </c>
      <c s="6" r="B1668">
        <f>A1668+time(5,0,0)</f>
        <v>40794.625</v>
      </c>
      <c s="19" r="C1668">
        <f>date(year(B1668),month(B1668),day(B1668))</f>
        <v>40794</v>
      </c>
      <c s="17" r="D1668">
        <f>hour(B1668)</f>
        <v>15</v>
      </c>
      <c s="28" r="E1668">
        <f>(8-G1668)-M1668</f>
        <v>8</v>
      </c>
      <c s="10" r="F1668">
        <v>8</v>
      </c>
      <c s="21" r="G1668">
        <v>0</v>
      </c>
      <c t="str" s="21" r="H1668">
        <f>concat("AESbid:",(E1668*1000))</f>
        <v>AESbid:8000</v>
      </c>
      <c t="str" s="21" r="I1668">
        <f>concat("NYISOsched:",(F1668*1000))</f>
        <v>NYISOsched:8000</v>
      </c>
      <c t="s" s="21" r="J1668">
        <v>21</v>
      </c>
      <c t="str" s="21" r="K1668">
        <f>concat("Planned:",(M1668*1000))</f>
        <v>Planned:0</v>
      </c>
      <c t="str" s="5" r="L1668">
        <f>concat("Settled:",(O1668*1000))</f>
        <v>Settled:0</v>
      </c>
      <c s="21" r="M1668">
        <v>0</v>
      </c>
      <c s="3" r="N1668"/>
      <c s="10" r="O1668">
        <v>0</v>
      </c>
      <c s="13" r="P1668">
        <v>0</v>
      </c>
      <c s="13" r="Q1668">
        <v>0</v>
      </c>
      <c s="13" r="R1668">
        <v>0</v>
      </c>
      <c s="13" r="S1668">
        <v>0</v>
      </c>
      <c s="11" r="T1668">
        <f>IF((O1668=0),(W1668*8),((R1668/O1668)*8))</f>
        <v>48</v>
      </c>
      <c s="11" r="U1668">
        <f>IF((T1668=0),0,(R1668/T1668))</f>
        <v>0</v>
      </c>
      <c s="4" r="V1668"/>
      <c s="13" r="W1668">
        <v>6</v>
      </c>
      <c s="24" r="X1668">
        <v>0</v>
      </c>
    </row>
    <row r="1669">
      <c s="16" r="A1669">
        <v>40794.4583333333</v>
      </c>
      <c s="6" r="B1669">
        <f>A1669+time(5,0,0)</f>
        <v>40794.6666666667</v>
      </c>
      <c s="19" r="C1669">
        <f>date(year(B1669),month(B1669),day(B1669))</f>
        <v>40794</v>
      </c>
      <c s="17" r="D1669">
        <f>hour(B1669)</f>
        <v>16</v>
      </c>
      <c s="28" r="E1669">
        <f>(8-G1669)-M1669</f>
        <v>8</v>
      </c>
      <c s="10" r="F1669">
        <v>8</v>
      </c>
      <c s="21" r="G1669">
        <v>0</v>
      </c>
      <c t="str" s="21" r="H1669">
        <f>concat("AESbid:",(E1669*1000))</f>
        <v>AESbid:8000</v>
      </c>
      <c t="str" s="21" r="I1669">
        <f>concat("NYISOsched:",(F1669*1000))</f>
        <v>NYISOsched:8000</v>
      </c>
      <c t="s" s="21" r="J1669">
        <v>21</v>
      </c>
      <c t="str" s="21" r="K1669">
        <f>concat("Planned:",(M1669*1000))</f>
        <v>Planned:0</v>
      </c>
      <c t="str" s="5" r="L1669">
        <f>concat("Settled:",(O1669*1000))</f>
        <v>Settled:0</v>
      </c>
      <c s="21" r="M1669">
        <v>0</v>
      </c>
      <c s="3" r="N1669"/>
      <c s="10" r="O1669">
        <v>0</v>
      </c>
      <c s="13" r="P1669">
        <v>0</v>
      </c>
      <c s="13" r="Q1669">
        <v>0</v>
      </c>
      <c s="13" r="R1669">
        <v>0</v>
      </c>
      <c s="13" r="S1669">
        <v>0</v>
      </c>
      <c s="11" r="T1669">
        <f>IF((O1669=0),(W1669*8),((R1669/O1669)*8))</f>
        <v>74.8</v>
      </c>
      <c s="11" r="U1669">
        <f>IF((T1669=0),0,(R1669/T1669))</f>
        <v>0</v>
      </c>
      <c s="4" r="V1669"/>
      <c s="13" r="W1669">
        <v>9.35</v>
      </c>
      <c s="24" r="X1669">
        <v>0</v>
      </c>
    </row>
    <row r="1670">
      <c s="16" r="A1670">
        <v>40794.5</v>
      </c>
      <c s="6" r="B1670">
        <f>A1670+time(5,0,0)</f>
        <v>40794.7083333333</v>
      </c>
      <c s="19" r="C1670">
        <f>date(year(B1670),month(B1670),day(B1670))</f>
        <v>40794</v>
      </c>
      <c s="17" r="D1670">
        <f>hour(B1670)</f>
        <v>17</v>
      </c>
      <c s="28" r="E1670">
        <f>(8-G1670)-M1670</f>
        <v>8</v>
      </c>
      <c s="10" r="F1670">
        <v>8</v>
      </c>
      <c s="21" r="G1670">
        <v>0</v>
      </c>
      <c t="str" s="21" r="H1670">
        <f>concat("AESbid:",(E1670*1000))</f>
        <v>AESbid:8000</v>
      </c>
      <c t="str" s="21" r="I1670">
        <f>concat("NYISOsched:",(F1670*1000))</f>
        <v>NYISOsched:8000</v>
      </c>
      <c t="s" s="21" r="J1670">
        <v>21</v>
      </c>
      <c t="str" s="21" r="K1670">
        <f>concat("Planned:",(M1670*1000))</f>
        <v>Planned:0</v>
      </c>
      <c t="str" s="5" r="L1670">
        <f>concat("Settled:",(O1670*1000))</f>
        <v>Settled:0</v>
      </c>
      <c s="21" r="M1670">
        <v>0</v>
      </c>
      <c s="3" r="N1670"/>
      <c s="10" r="O1670">
        <v>0</v>
      </c>
      <c s="13" r="P1670">
        <v>0</v>
      </c>
      <c s="13" r="Q1670">
        <v>0</v>
      </c>
      <c s="13" r="R1670">
        <v>0</v>
      </c>
      <c s="13" r="S1670">
        <v>0</v>
      </c>
      <c s="11" r="T1670">
        <f>IF((O1670=0),(W1670*8),((R1670/O1670)*8))</f>
        <v>74.8</v>
      </c>
      <c s="11" r="U1670">
        <f>IF((T1670=0),0,(R1670/T1670))</f>
        <v>0</v>
      </c>
      <c s="4" r="V1670"/>
      <c s="13" r="W1670">
        <v>9.35</v>
      </c>
      <c s="24" r="X1670">
        <v>0</v>
      </c>
    </row>
    <row r="1671">
      <c s="16" r="A1671">
        <v>40794.5416666667</v>
      </c>
      <c s="6" r="B1671">
        <f>A1671+time(5,0,0)</f>
        <v>40794.75</v>
      </c>
      <c s="19" r="C1671">
        <f>date(year(B1671),month(B1671),day(B1671))</f>
        <v>40794</v>
      </c>
      <c s="17" r="D1671">
        <f>hour(B1671)</f>
        <v>18</v>
      </c>
      <c s="28" r="E1671">
        <f>(8-G1671)-M1671</f>
        <v>8</v>
      </c>
      <c s="10" r="F1671">
        <v>8</v>
      </c>
      <c s="21" r="G1671">
        <v>0</v>
      </c>
      <c t="str" s="21" r="H1671">
        <f>concat("AESbid:",(E1671*1000))</f>
        <v>AESbid:8000</v>
      </c>
      <c t="str" s="21" r="I1671">
        <f>concat("NYISOsched:",(F1671*1000))</f>
        <v>NYISOsched:8000</v>
      </c>
      <c t="s" s="21" r="J1671">
        <v>21</v>
      </c>
      <c t="str" s="21" r="K1671">
        <f>concat("Planned:",(M1671*1000))</f>
        <v>Planned:0</v>
      </c>
      <c t="str" s="5" r="L1671">
        <f>concat("Settled:",(O1671*1000))</f>
        <v>Settled:0</v>
      </c>
      <c s="21" r="M1671">
        <v>0</v>
      </c>
      <c s="3" r="N1671"/>
      <c s="10" r="O1671">
        <v>0</v>
      </c>
      <c s="13" r="P1671">
        <v>0</v>
      </c>
      <c s="13" r="Q1671">
        <v>0</v>
      </c>
      <c s="13" r="R1671">
        <v>0</v>
      </c>
      <c s="13" r="S1671">
        <v>0</v>
      </c>
      <c s="11" r="T1671">
        <f>IF((O1671=0),(W1671*8),((R1671/O1671)*8))</f>
        <v>74.8</v>
      </c>
      <c s="11" r="U1671">
        <f>IF((T1671=0),0,(R1671/T1671))</f>
        <v>0</v>
      </c>
      <c s="4" r="V1671"/>
      <c s="13" r="W1671">
        <v>9.35</v>
      </c>
      <c s="24" r="X1671">
        <v>0</v>
      </c>
    </row>
    <row r="1672">
      <c s="16" r="A1672">
        <v>40794.5833333333</v>
      </c>
      <c s="6" r="B1672">
        <f>A1672+time(5,0,0)</f>
        <v>40794.7916666667</v>
      </c>
      <c s="19" r="C1672">
        <f>date(year(B1672),month(B1672),day(B1672))</f>
        <v>40794</v>
      </c>
      <c s="17" r="D1672">
        <f>hour(B1672)</f>
        <v>19</v>
      </c>
      <c s="28" r="E1672">
        <f>(8-G1672)-M1672</f>
        <v>8</v>
      </c>
      <c s="10" r="F1672">
        <v>8</v>
      </c>
      <c s="21" r="G1672">
        <v>0</v>
      </c>
      <c t="str" s="21" r="H1672">
        <f>concat("AESbid:",(E1672*1000))</f>
        <v>AESbid:8000</v>
      </c>
      <c t="str" s="21" r="I1672">
        <f>concat("NYISOsched:",(F1672*1000))</f>
        <v>NYISOsched:8000</v>
      </c>
      <c t="s" s="21" r="J1672">
        <v>21</v>
      </c>
      <c t="str" s="21" r="K1672">
        <f>concat("Planned:",(M1672*1000))</f>
        <v>Planned:0</v>
      </c>
      <c t="str" s="5" r="L1672">
        <f>concat("Settled:",(O1672*1000))</f>
        <v>Settled:0</v>
      </c>
      <c s="21" r="M1672">
        <v>0</v>
      </c>
      <c s="3" r="N1672"/>
      <c s="10" r="O1672">
        <v>0</v>
      </c>
      <c s="13" r="P1672">
        <v>0</v>
      </c>
      <c s="13" r="Q1672">
        <v>0</v>
      </c>
      <c s="13" r="R1672">
        <v>0</v>
      </c>
      <c s="13" r="S1672">
        <v>0</v>
      </c>
      <c s="11" r="T1672">
        <f>IF((O1672=0),(W1672*8),((R1672/O1672)*8))</f>
        <v>74.8</v>
      </c>
      <c s="11" r="U1672">
        <f>IF((T1672=0),0,(R1672/T1672))</f>
        <v>0</v>
      </c>
      <c s="4" r="V1672"/>
      <c s="13" r="W1672">
        <v>9.35</v>
      </c>
      <c s="24" r="X1672">
        <v>0</v>
      </c>
    </row>
    <row r="1673">
      <c s="16" r="A1673">
        <v>40794.625</v>
      </c>
      <c s="6" r="B1673">
        <f>A1673+time(5,0,0)</f>
        <v>40794.8333333333</v>
      </c>
      <c s="19" r="C1673">
        <f>date(year(B1673),month(B1673),day(B1673))</f>
        <v>40794</v>
      </c>
      <c s="17" r="D1673">
        <f>hour(B1673)</f>
        <v>20</v>
      </c>
      <c s="28" r="E1673">
        <f>(8-G1673)-M1673</f>
        <v>8</v>
      </c>
      <c s="10" r="F1673">
        <v>8</v>
      </c>
      <c s="21" r="G1673">
        <v>0</v>
      </c>
      <c t="str" s="21" r="H1673">
        <f>concat("AESbid:",(E1673*1000))</f>
        <v>AESbid:8000</v>
      </c>
      <c t="str" s="21" r="I1673">
        <f>concat("NYISOsched:",(F1673*1000))</f>
        <v>NYISOsched:8000</v>
      </c>
      <c t="s" s="21" r="J1673">
        <v>21</v>
      </c>
      <c t="str" s="21" r="K1673">
        <f>concat("Planned:",(M1673*1000))</f>
        <v>Planned:0</v>
      </c>
      <c t="str" s="5" r="L1673">
        <f>concat("Settled:",(O1673*1000))</f>
        <v>Settled:0</v>
      </c>
      <c s="21" r="M1673">
        <v>0</v>
      </c>
      <c s="3" r="N1673"/>
      <c s="10" r="O1673">
        <v>0</v>
      </c>
      <c s="13" r="P1673">
        <v>0</v>
      </c>
      <c s="13" r="Q1673">
        <v>0</v>
      </c>
      <c s="13" r="R1673">
        <v>0</v>
      </c>
      <c s="13" r="S1673">
        <v>0</v>
      </c>
      <c s="11" r="T1673">
        <f>IF((O1673=0),(W1673*8),((R1673/O1673)*8))</f>
        <v>74.8</v>
      </c>
      <c s="11" r="U1673">
        <f>IF((T1673=0),0,(R1673/T1673))</f>
        <v>0</v>
      </c>
      <c s="4" r="V1673"/>
      <c s="13" r="W1673">
        <v>9.35</v>
      </c>
      <c s="24" r="X1673">
        <v>0</v>
      </c>
    </row>
    <row r="1674">
      <c s="16" r="A1674">
        <v>40794.6666666667</v>
      </c>
      <c s="6" r="B1674">
        <f>A1674+time(5,0,0)</f>
        <v>40794.875</v>
      </c>
      <c s="19" r="C1674">
        <f>date(year(B1674),month(B1674),day(B1674))</f>
        <v>40794</v>
      </c>
      <c s="17" r="D1674">
        <f>hour(B1674)</f>
        <v>21</v>
      </c>
      <c s="28" r="E1674">
        <f>(8-G1674)-M1674</f>
        <v>8</v>
      </c>
      <c s="10" r="F1674">
        <v>8</v>
      </c>
      <c s="21" r="G1674">
        <v>0</v>
      </c>
      <c t="str" s="21" r="H1674">
        <f>concat("AESbid:",(E1674*1000))</f>
        <v>AESbid:8000</v>
      </c>
      <c t="str" s="21" r="I1674">
        <f>concat("NYISOsched:",(F1674*1000))</f>
        <v>NYISOsched:8000</v>
      </c>
      <c t="s" s="21" r="J1674">
        <v>21</v>
      </c>
      <c t="str" s="21" r="K1674">
        <f>concat("Planned:",(M1674*1000))</f>
        <v>Planned:0</v>
      </c>
      <c t="str" s="5" r="L1674">
        <f>concat("Settled:",(O1674*1000))</f>
        <v>Settled:0</v>
      </c>
      <c s="21" r="M1674">
        <v>0</v>
      </c>
      <c s="3" r="N1674"/>
      <c s="10" r="O1674">
        <v>0</v>
      </c>
      <c s="13" r="P1674">
        <v>0</v>
      </c>
      <c s="13" r="Q1674">
        <v>0</v>
      </c>
      <c s="13" r="R1674">
        <v>0</v>
      </c>
      <c s="13" r="S1674">
        <v>0</v>
      </c>
      <c s="11" r="T1674">
        <f>IF((O1674=0),(W1674*8),((R1674/O1674)*8))</f>
        <v>74.8</v>
      </c>
      <c s="11" r="U1674">
        <f>IF((T1674=0),0,(R1674/T1674))</f>
        <v>0</v>
      </c>
      <c s="4" r="V1674"/>
      <c s="13" r="W1674">
        <v>9.35</v>
      </c>
      <c s="24" r="X1674">
        <v>0</v>
      </c>
    </row>
    <row r="1675">
      <c s="16" r="A1675">
        <v>40794.7083333333</v>
      </c>
      <c s="6" r="B1675">
        <f>A1675+time(5,0,0)</f>
        <v>40794.9166666667</v>
      </c>
      <c s="19" r="C1675">
        <f>date(year(B1675),month(B1675),day(B1675))</f>
        <v>40794</v>
      </c>
      <c s="17" r="D1675">
        <f>hour(B1675)</f>
        <v>22</v>
      </c>
      <c s="28" r="E1675">
        <f>(8-G1675)-M1675</f>
        <v>8</v>
      </c>
      <c s="10" r="F1675">
        <v>8</v>
      </c>
      <c s="21" r="G1675">
        <v>0</v>
      </c>
      <c t="str" s="21" r="H1675">
        <f>concat("AESbid:",(E1675*1000))</f>
        <v>AESbid:8000</v>
      </c>
      <c t="str" s="21" r="I1675">
        <f>concat("NYISOsched:",(F1675*1000))</f>
        <v>NYISOsched:8000</v>
      </c>
      <c t="s" s="21" r="J1675">
        <v>21</v>
      </c>
      <c t="str" s="21" r="K1675">
        <f>concat("Planned:",(M1675*1000))</f>
        <v>Planned:0</v>
      </c>
      <c t="str" s="5" r="L1675">
        <f>concat("Settled:",(O1675*1000))</f>
        <v>Settled:0</v>
      </c>
      <c s="21" r="M1675">
        <v>0</v>
      </c>
      <c s="3" r="N1675"/>
      <c s="10" r="O1675">
        <v>0</v>
      </c>
      <c s="13" r="P1675">
        <v>0</v>
      </c>
      <c s="13" r="Q1675">
        <v>0</v>
      </c>
      <c s="13" r="R1675">
        <v>0</v>
      </c>
      <c s="13" r="S1675">
        <v>0</v>
      </c>
      <c s="11" r="T1675">
        <f>IF((O1675=0),(W1675*8),((R1675/O1675)*8))</f>
        <v>74.8</v>
      </c>
      <c s="11" r="U1675">
        <f>IF((T1675=0),0,(R1675/T1675))</f>
        <v>0</v>
      </c>
      <c s="4" r="V1675"/>
      <c s="13" r="W1675">
        <v>9.35</v>
      </c>
      <c s="24" r="X1675">
        <v>0</v>
      </c>
    </row>
    <row r="1676">
      <c s="16" r="A1676">
        <v>40794.75</v>
      </c>
      <c s="6" r="B1676">
        <f>A1676+time(5,0,0)</f>
        <v>40794.9583333333</v>
      </c>
      <c s="19" r="C1676">
        <f>date(year(B1676),month(B1676),day(B1676))</f>
        <v>40794</v>
      </c>
      <c s="17" r="D1676">
        <f>hour(B1676)</f>
        <v>23</v>
      </c>
      <c s="28" r="E1676">
        <f>(8-G1676)-M1676</f>
        <v>8</v>
      </c>
      <c s="10" r="F1676">
        <v>8</v>
      </c>
      <c s="21" r="G1676">
        <v>0</v>
      </c>
      <c t="str" s="21" r="H1676">
        <f>concat("AESbid:",(E1676*1000))</f>
        <v>AESbid:8000</v>
      </c>
      <c t="str" s="21" r="I1676">
        <f>concat("NYISOsched:",(F1676*1000))</f>
        <v>NYISOsched:8000</v>
      </c>
      <c t="s" s="21" r="J1676">
        <v>21</v>
      </c>
      <c t="str" s="21" r="K1676">
        <f>concat("Planned:",(M1676*1000))</f>
        <v>Planned:0</v>
      </c>
      <c t="str" s="5" r="L1676">
        <f>concat("Settled:",(O1676*1000))</f>
        <v>Settled:0</v>
      </c>
      <c s="21" r="M1676">
        <v>0</v>
      </c>
      <c s="3" r="N1676"/>
      <c s="10" r="O1676">
        <v>0</v>
      </c>
      <c s="13" r="P1676">
        <v>0</v>
      </c>
      <c s="13" r="Q1676">
        <v>0</v>
      </c>
      <c s="13" r="R1676">
        <v>0</v>
      </c>
      <c s="13" r="S1676">
        <v>0</v>
      </c>
      <c s="11" r="T1676">
        <f>IF((O1676=0),(W1676*8),((R1676/O1676)*8))</f>
        <v>74.8</v>
      </c>
      <c s="11" r="U1676">
        <f>IF((T1676=0),0,(R1676/T1676))</f>
        <v>0</v>
      </c>
      <c s="4" r="V1676"/>
      <c s="13" r="W1676">
        <v>9.35</v>
      </c>
      <c s="24" r="X1676">
        <v>0</v>
      </c>
    </row>
    <row r="1677">
      <c s="16" r="A1677">
        <v>40794.7916666667</v>
      </c>
      <c s="19" r="B1677">
        <f>A1677+time(5,0,0)</f>
        <v>40795</v>
      </c>
      <c s="19" r="C1677">
        <f>date(year(B1677),month(B1677),day(B1677))</f>
        <v>40795</v>
      </c>
      <c s="17" r="D1677">
        <f>hour(B1677)</f>
        <v>0</v>
      </c>
      <c s="28" r="E1677">
        <f>(8-G1677)-M1677</f>
        <v>8</v>
      </c>
      <c s="10" r="F1677">
        <v>8</v>
      </c>
      <c s="21" r="G1677">
        <v>0</v>
      </c>
      <c t="str" s="21" r="H1677">
        <f>concat("AESbid:",(E1677*1000))</f>
        <v>AESbid:8000</v>
      </c>
      <c t="str" s="21" r="I1677">
        <f>concat("NYISOsched:",(F1677*1000))</f>
        <v>NYISOsched:8000</v>
      </c>
      <c t="s" s="21" r="J1677">
        <v>21</v>
      </c>
      <c t="str" s="21" r="K1677">
        <f>concat("Planned:",(M1677*1000))</f>
        <v>Planned:0</v>
      </c>
      <c t="str" s="5" r="L1677">
        <f>concat("Settled:",(O1677*1000))</f>
        <v>Settled:0</v>
      </c>
      <c s="21" r="M1677">
        <v>0</v>
      </c>
      <c s="3" r="N1677"/>
      <c s="10" r="O1677">
        <v>0</v>
      </c>
      <c s="13" r="P1677">
        <v>0</v>
      </c>
      <c s="13" r="Q1677">
        <v>0</v>
      </c>
      <c s="13" r="R1677">
        <v>0</v>
      </c>
      <c s="13" r="S1677">
        <v>0</v>
      </c>
      <c s="11" r="T1677">
        <f>IF((O1677=0),(W1677*8),((R1677/O1677)*8))</f>
        <v>74.8</v>
      </c>
      <c s="11" r="U1677">
        <f>IF((T1677=0),0,(R1677/T1677))</f>
        <v>0</v>
      </c>
      <c s="4" r="V1677"/>
      <c s="13" r="W1677">
        <v>9.35</v>
      </c>
      <c s="24" r="X1677">
        <v>0</v>
      </c>
    </row>
    <row r="1678">
      <c s="16" r="A1678">
        <v>40794.8333333333</v>
      </c>
      <c s="6" r="B1678">
        <f>A1678+time(5,0,0)</f>
        <v>40795.0416666667</v>
      </c>
      <c s="19" r="C1678">
        <f>date(year(B1678),month(B1678),day(B1678))</f>
        <v>40795</v>
      </c>
      <c s="17" r="D1678">
        <f>hour(B1678)</f>
        <v>1</v>
      </c>
      <c s="28" r="E1678">
        <f>(8-G1678)-M1678</f>
        <v>8</v>
      </c>
      <c s="10" r="F1678">
        <v>8</v>
      </c>
      <c s="21" r="G1678">
        <v>0</v>
      </c>
      <c t="str" s="21" r="H1678">
        <f>concat("AESbid:",(E1678*1000))</f>
        <v>AESbid:8000</v>
      </c>
      <c t="str" s="21" r="I1678">
        <f>concat("NYISOsched:",(F1678*1000))</f>
        <v>NYISOsched:8000</v>
      </c>
      <c t="s" s="21" r="J1678">
        <v>21</v>
      </c>
      <c t="str" s="21" r="K1678">
        <f>concat("Planned:",(M1678*1000))</f>
        <v>Planned:0</v>
      </c>
      <c t="str" s="5" r="L1678">
        <f>concat("Settled:",(O1678*1000))</f>
        <v>Settled:0</v>
      </c>
      <c s="21" r="M1678">
        <v>0</v>
      </c>
      <c s="3" r="N1678"/>
      <c s="10" r="O1678">
        <v>0</v>
      </c>
      <c s="13" r="P1678">
        <v>0</v>
      </c>
      <c s="13" r="Q1678">
        <v>0</v>
      </c>
      <c s="13" r="R1678">
        <v>0</v>
      </c>
      <c s="13" r="S1678">
        <v>0</v>
      </c>
      <c s="11" r="T1678">
        <f>IF((O1678=0),(W1678*8),((R1678/O1678)*8))</f>
        <v>74.8</v>
      </c>
      <c s="11" r="U1678">
        <f>IF((T1678=0),0,(R1678/T1678))</f>
        <v>0</v>
      </c>
      <c s="4" r="V1678"/>
      <c s="13" r="W1678">
        <v>9.35</v>
      </c>
      <c s="24" r="X1678">
        <v>0</v>
      </c>
    </row>
    <row r="1679">
      <c s="16" r="A1679">
        <v>40794.875</v>
      </c>
      <c s="6" r="B1679">
        <f>A1679+time(5,0,0)</f>
        <v>40795.0833333333</v>
      </c>
      <c s="19" r="C1679">
        <f>date(year(B1679),month(B1679),day(B1679))</f>
        <v>40795</v>
      </c>
      <c s="17" r="D1679">
        <f>hour(B1679)</f>
        <v>2</v>
      </c>
      <c s="28" r="E1679">
        <f>(8-G1679)-M1679</f>
        <v>8</v>
      </c>
      <c s="10" r="F1679">
        <v>8</v>
      </c>
      <c s="21" r="G1679">
        <v>0</v>
      </c>
      <c t="str" s="21" r="H1679">
        <f>concat("AESbid:",(E1679*1000))</f>
        <v>AESbid:8000</v>
      </c>
      <c t="str" s="21" r="I1679">
        <f>concat("NYISOsched:",(F1679*1000))</f>
        <v>NYISOsched:8000</v>
      </c>
      <c t="s" s="21" r="J1679">
        <v>21</v>
      </c>
      <c t="str" s="21" r="K1679">
        <f>concat("Planned:",(M1679*1000))</f>
        <v>Planned:0</v>
      </c>
      <c t="str" s="5" r="L1679">
        <f>concat("Settled:",(O1679*1000))</f>
        <v>Settled:0</v>
      </c>
      <c s="21" r="M1679">
        <v>0</v>
      </c>
      <c s="3" r="N1679"/>
      <c s="10" r="O1679">
        <v>0</v>
      </c>
      <c s="13" r="P1679">
        <v>0</v>
      </c>
      <c s="13" r="Q1679">
        <v>0</v>
      </c>
      <c s="13" r="R1679">
        <v>0</v>
      </c>
      <c s="13" r="S1679">
        <v>0</v>
      </c>
      <c s="11" r="T1679">
        <f>IF((O1679=0),(W1679*8),((R1679/O1679)*8))</f>
        <v>64</v>
      </c>
      <c s="11" r="U1679">
        <f>IF((T1679=0),0,(R1679/T1679))</f>
        <v>0</v>
      </c>
      <c s="4" r="V1679"/>
      <c s="13" r="W1679">
        <v>8</v>
      </c>
      <c s="24" r="X1679">
        <v>0</v>
      </c>
    </row>
    <row r="1680">
      <c s="16" r="A1680">
        <v>40794.9166666667</v>
      </c>
      <c s="6" r="B1680">
        <f>A1680+time(5,0,0)</f>
        <v>40795.125</v>
      </c>
      <c s="19" r="C1680">
        <f>date(year(B1680),month(B1680),day(B1680))</f>
        <v>40795</v>
      </c>
      <c s="17" r="D1680">
        <f>hour(B1680)</f>
        <v>3</v>
      </c>
      <c s="28" r="E1680">
        <f>(8-G1680)-M1680</f>
        <v>8</v>
      </c>
      <c s="10" r="F1680">
        <v>8</v>
      </c>
      <c s="21" r="G1680">
        <v>0</v>
      </c>
      <c t="str" s="21" r="H1680">
        <f>concat("AESbid:",(E1680*1000))</f>
        <v>AESbid:8000</v>
      </c>
      <c t="str" s="21" r="I1680">
        <f>concat("NYISOsched:",(F1680*1000))</f>
        <v>NYISOsched:8000</v>
      </c>
      <c t="s" s="21" r="J1680">
        <v>21</v>
      </c>
      <c t="str" s="21" r="K1680">
        <f>concat("Planned:",(M1680*1000))</f>
        <v>Planned:0</v>
      </c>
      <c t="str" s="5" r="L1680">
        <f>concat("Settled:",(O1680*1000))</f>
        <v>Settled:0</v>
      </c>
      <c s="21" r="M1680">
        <v>0</v>
      </c>
      <c s="3" r="N1680"/>
      <c s="10" r="O1680">
        <v>0</v>
      </c>
      <c s="13" r="P1680">
        <v>0</v>
      </c>
      <c s="13" r="Q1680">
        <v>0</v>
      </c>
      <c s="13" r="R1680">
        <v>0</v>
      </c>
      <c s="13" r="S1680">
        <v>0</v>
      </c>
      <c s="11" r="T1680">
        <f>IF((O1680=0),(W1680*8),((R1680/O1680)*8))</f>
        <v>64</v>
      </c>
      <c s="11" r="U1680">
        <f>IF((T1680=0),0,(R1680/T1680))</f>
        <v>0</v>
      </c>
      <c s="4" r="V1680"/>
      <c s="13" r="W1680">
        <v>8</v>
      </c>
      <c s="24" r="X1680">
        <v>0</v>
      </c>
    </row>
    <row r="1681">
      <c s="16" r="A1681">
        <v>40794.9583333333</v>
      </c>
      <c s="6" r="B1681">
        <f>A1681+time(5,0,0)</f>
        <v>40795.1666666667</v>
      </c>
      <c s="19" r="C1681">
        <f>date(year(B1681),month(B1681),day(B1681))</f>
        <v>40795</v>
      </c>
      <c s="17" r="D1681">
        <f>hour(B1681)</f>
        <v>4</v>
      </c>
      <c s="28" r="E1681">
        <f>(8-G1681)-M1681</f>
        <v>8</v>
      </c>
      <c s="10" r="F1681">
        <v>8</v>
      </c>
      <c s="21" r="G1681">
        <v>0</v>
      </c>
      <c t="str" s="21" r="H1681">
        <f>concat("AESbid:",(E1681*1000))</f>
        <v>AESbid:8000</v>
      </c>
      <c t="str" s="21" r="I1681">
        <f>concat("NYISOsched:",(F1681*1000))</f>
        <v>NYISOsched:8000</v>
      </c>
      <c t="s" s="21" r="J1681">
        <v>21</v>
      </c>
      <c t="str" s="21" r="K1681">
        <f>concat("Planned:",(M1681*1000))</f>
        <v>Planned:0</v>
      </c>
      <c t="str" s="5" r="L1681">
        <f>concat("Settled:",(O1681*1000))</f>
        <v>Settled:0</v>
      </c>
      <c s="21" r="M1681">
        <v>0</v>
      </c>
      <c s="3" r="N1681"/>
      <c s="10" r="O1681">
        <v>0</v>
      </c>
      <c s="13" r="P1681">
        <v>0</v>
      </c>
      <c s="13" r="Q1681">
        <v>0</v>
      </c>
      <c s="13" r="R1681">
        <v>0</v>
      </c>
      <c s="13" r="S1681">
        <v>0</v>
      </c>
      <c s="11" r="T1681">
        <f>IF((O1681=0),(W1681*8),((R1681/O1681)*8))</f>
        <v>64</v>
      </c>
      <c s="11" r="U1681">
        <f>IF((T1681=0),0,(R1681/T1681))</f>
        <v>0</v>
      </c>
      <c s="4" r="V1681"/>
      <c s="13" r="W1681">
        <v>8</v>
      </c>
      <c s="24" r="X1681">
        <v>0</v>
      </c>
    </row>
    <row r="1682">
      <c s="16" r="A1682">
        <v>40795</v>
      </c>
      <c s="6" r="B1682">
        <f>A1682+time(5,0,0)</f>
        <v>40795.2083333333</v>
      </c>
      <c s="19" r="C1682">
        <f>date(year(B1682),month(B1682),day(B1682))</f>
        <v>40795</v>
      </c>
      <c s="17" r="D1682">
        <f>hour(B1682)</f>
        <v>5</v>
      </c>
      <c s="28" r="E1682">
        <f>(8-G1682)-M1682</f>
        <v>8</v>
      </c>
      <c s="10" r="F1682">
        <v>8</v>
      </c>
      <c s="21" r="G1682">
        <v>0</v>
      </c>
      <c t="str" s="21" r="H1682">
        <f>concat("AESbid:",(E1682*1000))</f>
        <v>AESbid:8000</v>
      </c>
      <c t="str" s="21" r="I1682">
        <f>concat("NYISOsched:",(F1682*1000))</f>
        <v>NYISOsched:8000</v>
      </c>
      <c t="s" s="21" r="J1682">
        <v>21</v>
      </c>
      <c t="str" s="21" r="K1682">
        <f>concat("Planned:",(M1682*1000))</f>
        <v>Planned:0</v>
      </c>
      <c t="str" s="5" r="L1682">
        <f>concat("Settled:",(O1682*1000))</f>
        <v>Settled:0</v>
      </c>
      <c s="21" r="M1682">
        <v>0</v>
      </c>
      <c s="3" r="N1682"/>
      <c s="10" r="O1682">
        <v>0</v>
      </c>
      <c s="13" r="P1682">
        <v>0</v>
      </c>
      <c s="13" r="Q1682">
        <v>0</v>
      </c>
      <c s="13" r="R1682">
        <v>0</v>
      </c>
      <c s="13" r="S1682">
        <v>0</v>
      </c>
      <c s="11" r="T1682">
        <f>IF((O1682=0),(W1682*8),((R1682/O1682)*8))</f>
        <v>46</v>
      </c>
      <c s="11" r="U1682">
        <f>IF((T1682=0),0,(R1682/T1682))</f>
        <v>0</v>
      </c>
      <c s="4" r="V1682"/>
      <c s="13" r="W1682">
        <v>5.75</v>
      </c>
      <c s="24" r="X1682">
        <v>0</v>
      </c>
    </row>
    <row r="1683">
      <c s="16" r="A1683">
        <v>40795.0416666667</v>
      </c>
      <c s="6" r="B1683">
        <f>A1683+time(5,0,0)</f>
        <v>40795.25</v>
      </c>
      <c s="19" r="C1683">
        <f>date(year(B1683),month(B1683),day(B1683))</f>
        <v>40795</v>
      </c>
      <c s="17" r="D1683">
        <f>hour(B1683)</f>
        <v>6</v>
      </c>
      <c s="28" r="E1683">
        <f>(8-G1683)-M1683</f>
        <v>8</v>
      </c>
      <c s="10" r="F1683">
        <v>8</v>
      </c>
      <c s="21" r="G1683">
        <v>0</v>
      </c>
      <c t="str" s="21" r="H1683">
        <f>concat("AESbid:",(E1683*1000))</f>
        <v>AESbid:8000</v>
      </c>
      <c t="str" s="21" r="I1683">
        <f>concat("NYISOsched:",(F1683*1000))</f>
        <v>NYISOsched:8000</v>
      </c>
      <c t="s" s="21" r="J1683">
        <v>21</v>
      </c>
      <c t="str" s="21" r="K1683">
        <f>concat("Planned:",(M1683*1000))</f>
        <v>Planned:0</v>
      </c>
      <c t="str" s="5" r="L1683">
        <f>concat("Settled:",(O1683*1000))</f>
        <v>Settled:0</v>
      </c>
      <c s="21" r="M1683">
        <v>0</v>
      </c>
      <c s="3" r="N1683"/>
      <c s="10" r="O1683">
        <v>0</v>
      </c>
      <c s="13" r="P1683">
        <v>0</v>
      </c>
      <c s="13" r="Q1683">
        <v>0</v>
      </c>
      <c s="13" r="R1683">
        <v>0</v>
      </c>
      <c s="13" r="S1683">
        <v>0</v>
      </c>
      <c s="11" r="T1683">
        <f>IF((O1683=0),(W1683*8),((R1683/O1683)*8))</f>
        <v>46</v>
      </c>
      <c s="11" r="U1683">
        <f>IF((T1683=0),0,(R1683/T1683))</f>
        <v>0</v>
      </c>
      <c s="4" r="V1683"/>
      <c s="13" r="W1683">
        <v>5.75</v>
      </c>
      <c s="24" r="X1683">
        <v>0</v>
      </c>
    </row>
    <row r="1684">
      <c s="16" r="A1684">
        <v>40795.0833333333</v>
      </c>
      <c s="6" r="B1684">
        <f>A1684+time(5,0,0)</f>
        <v>40795.2916666667</v>
      </c>
      <c s="19" r="C1684">
        <f>date(year(B1684),month(B1684),day(B1684))</f>
        <v>40795</v>
      </c>
      <c s="17" r="D1684">
        <f>hour(B1684)</f>
        <v>7</v>
      </c>
      <c s="28" r="E1684">
        <f>(8-G1684)-M1684</f>
        <v>8</v>
      </c>
      <c s="10" r="F1684">
        <v>8</v>
      </c>
      <c s="21" r="G1684">
        <v>0</v>
      </c>
      <c t="str" s="21" r="H1684">
        <f>concat("AESbid:",(E1684*1000))</f>
        <v>AESbid:8000</v>
      </c>
      <c t="str" s="21" r="I1684">
        <f>concat("NYISOsched:",(F1684*1000))</f>
        <v>NYISOsched:8000</v>
      </c>
      <c t="s" s="21" r="J1684">
        <v>21</v>
      </c>
      <c t="str" s="21" r="K1684">
        <f>concat("Planned:",(M1684*1000))</f>
        <v>Planned:0</v>
      </c>
      <c t="str" s="5" r="L1684">
        <f>concat("Settled:",(O1684*1000))</f>
        <v>Settled:0</v>
      </c>
      <c s="21" r="M1684">
        <v>0</v>
      </c>
      <c s="3" r="N1684"/>
      <c s="10" r="O1684">
        <v>0</v>
      </c>
      <c s="13" r="P1684">
        <v>0</v>
      </c>
      <c s="13" r="Q1684">
        <v>0</v>
      </c>
      <c s="13" r="R1684">
        <v>0</v>
      </c>
      <c s="13" r="S1684">
        <v>0</v>
      </c>
      <c s="11" r="T1684">
        <f>IF((O1684=0),(W1684*8),((R1684/O1684)*8))</f>
        <v>46</v>
      </c>
      <c s="11" r="U1684">
        <f>IF((T1684=0),0,(R1684/T1684))</f>
        <v>0</v>
      </c>
      <c s="4" r="V1684"/>
      <c s="13" r="W1684">
        <v>5.75</v>
      </c>
      <c s="24" r="X1684">
        <v>0</v>
      </c>
    </row>
    <row r="1685">
      <c s="16" r="A1685">
        <v>40795.125</v>
      </c>
      <c s="6" r="B1685">
        <f>A1685+time(5,0,0)</f>
        <v>40795.3333333333</v>
      </c>
      <c s="19" r="C1685">
        <f>date(year(B1685),month(B1685),day(B1685))</f>
        <v>40795</v>
      </c>
      <c s="17" r="D1685">
        <f>hour(B1685)</f>
        <v>8</v>
      </c>
      <c s="28" r="E1685">
        <f>(8-G1685)-M1685</f>
        <v>8</v>
      </c>
      <c s="10" r="F1685">
        <v>8</v>
      </c>
      <c s="21" r="G1685">
        <v>0</v>
      </c>
      <c t="str" s="21" r="H1685">
        <f>concat("AESbid:",(E1685*1000))</f>
        <v>AESbid:8000</v>
      </c>
      <c t="str" s="21" r="I1685">
        <f>concat("NYISOsched:",(F1685*1000))</f>
        <v>NYISOsched:8000</v>
      </c>
      <c t="s" s="21" r="J1685">
        <v>21</v>
      </c>
      <c t="str" s="21" r="K1685">
        <f>concat("Planned:",(M1685*1000))</f>
        <v>Planned:0</v>
      </c>
      <c t="str" s="5" r="L1685">
        <f>concat("Settled:",(O1685*1000))</f>
        <v>Settled:0</v>
      </c>
      <c s="21" r="M1685">
        <v>0</v>
      </c>
      <c s="3" r="N1685"/>
      <c s="10" r="O1685">
        <v>0</v>
      </c>
      <c s="13" r="P1685">
        <v>0</v>
      </c>
      <c s="13" r="Q1685">
        <v>0</v>
      </c>
      <c s="13" r="R1685">
        <v>0</v>
      </c>
      <c s="13" r="S1685">
        <v>0</v>
      </c>
      <c s="11" r="T1685">
        <f>IF((O1685=0),(W1685*8),((R1685/O1685)*8))</f>
        <v>65.12</v>
      </c>
      <c s="11" r="U1685">
        <f>IF((T1685=0),0,(R1685/T1685))</f>
        <v>0</v>
      </c>
      <c s="4" r="V1685"/>
      <c s="13" r="W1685">
        <v>8.14</v>
      </c>
      <c s="24" r="X1685">
        <v>0</v>
      </c>
    </row>
    <row r="1686">
      <c s="16" r="A1686">
        <v>40795.1666666667</v>
      </c>
      <c s="6" r="B1686">
        <f>A1686+time(5,0,0)</f>
        <v>40795.375</v>
      </c>
      <c s="19" r="C1686">
        <f>date(year(B1686),month(B1686),day(B1686))</f>
        <v>40795</v>
      </c>
      <c s="17" r="D1686">
        <f>hour(B1686)</f>
        <v>9</v>
      </c>
      <c s="28" r="E1686">
        <f>(8-G1686)-M1686</f>
        <v>8</v>
      </c>
      <c s="10" r="F1686">
        <v>8</v>
      </c>
      <c s="21" r="G1686">
        <v>0</v>
      </c>
      <c t="str" s="21" r="H1686">
        <f>concat("AESbid:",(E1686*1000))</f>
        <v>AESbid:8000</v>
      </c>
      <c t="str" s="21" r="I1686">
        <f>concat("NYISOsched:",(F1686*1000))</f>
        <v>NYISOsched:8000</v>
      </c>
      <c t="s" s="21" r="J1686">
        <v>21</v>
      </c>
      <c t="str" s="21" r="K1686">
        <f>concat("Planned:",(M1686*1000))</f>
        <v>Planned:0</v>
      </c>
      <c t="str" s="5" r="L1686">
        <f>concat("Settled:",(O1686*1000))</f>
        <v>Settled:0</v>
      </c>
      <c s="21" r="M1686">
        <v>0</v>
      </c>
      <c s="3" r="N1686"/>
      <c s="10" r="O1686">
        <v>0</v>
      </c>
      <c s="13" r="P1686">
        <v>0</v>
      </c>
      <c s="13" r="Q1686">
        <v>0</v>
      </c>
      <c s="13" r="R1686">
        <v>0</v>
      </c>
      <c s="13" r="S1686">
        <v>0</v>
      </c>
      <c s="11" r="T1686">
        <f>IF((O1686=0),(W1686*8),((R1686/O1686)*8))</f>
        <v>87.6</v>
      </c>
      <c s="11" r="U1686">
        <f>IF((T1686=0),0,(R1686/T1686))</f>
        <v>0</v>
      </c>
      <c s="4" r="V1686"/>
      <c s="13" r="W1686">
        <v>10.95</v>
      </c>
      <c s="24" r="X1686">
        <v>0</v>
      </c>
    </row>
    <row r="1687">
      <c s="16" r="A1687">
        <v>40795.2083333333</v>
      </c>
      <c s="6" r="B1687">
        <f>A1687+time(5,0,0)</f>
        <v>40795.4166666667</v>
      </c>
      <c s="19" r="C1687">
        <f>date(year(B1687),month(B1687),day(B1687))</f>
        <v>40795</v>
      </c>
      <c s="17" r="D1687">
        <f>hour(B1687)</f>
        <v>10</v>
      </c>
      <c s="28" r="E1687">
        <f>(8-G1687)-M1687</f>
        <v>8</v>
      </c>
      <c s="10" r="F1687">
        <v>8</v>
      </c>
      <c s="21" r="G1687">
        <v>0</v>
      </c>
      <c t="str" s="21" r="H1687">
        <f>concat("AESbid:",(E1687*1000))</f>
        <v>AESbid:8000</v>
      </c>
      <c t="str" s="21" r="I1687">
        <f>concat("NYISOsched:",(F1687*1000))</f>
        <v>NYISOsched:8000</v>
      </c>
      <c t="s" s="21" r="J1687">
        <v>21</v>
      </c>
      <c t="str" s="21" r="K1687">
        <f>concat("Planned:",(M1687*1000))</f>
        <v>Planned:0</v>
      </c>
      <c t="str" s="5" r="L1687">
        <f>concat("Settled:",(O1687*1000))</f>
        <v>Settled:0</v>
      </c>
      <c s="21" r="M1687">
        <v>0</v>
      </c>
      <c s="3" r="N1687"/>
      <c s="10" r="O1687">
        <v>0</v>
      </c>
      <c s="13" r="P1687">
        <v>0</v>
      </c>
      <c s="13" r="Q1687">
        <v>0</v>
      </c>
      <c s="13" r="R1687">
        <v>0</v>
      </c>
      <c s="13" r="S1687">
        <v>0</v>
      </c>
      <c s="11" r="T1687">
        <f>IF((O1687=0),(W1687*8),((R1687/O1687)*8))</f>
        <v>84</v>
      </c>
      <c s="11" r="U1687">
        <f>IF((T1687=0),0,(R1687/T1687))</f>
        <v>0</v>
      </c>
      <c s="4" r="V1687"/>
      <c s="13" r="W1687">
        <v>10.5</v>
      </c>
      <c s="24" r="X1687">
        <v>0</v>
      </c>
    </row>
    <row r="1688">
      <c s="16" r="A1688">
        <v>40795.25</v>
      </c>
      <c s="6" r="B1688">
        <f>A1688+time(5,0,0)</f>
        <v>40795.4583333333</v>
      </c>
      <c s="19" r="C1688">
        <f>date(year(B1688),month(B1688),day(B1688))</f>
        <v>40795</v>
      </c>
      <c s="17" r="D1688">
        <f>hour(B1688)</f>
        <v>11</v>
      </c>
      <c s="28" r="E1688">
        <f>(8-G1688)-M1688</f>
        <v>8</v>
      </c>
      <c s="10" r="F1688">
        <v>8</v>
      </c>
      <c s="21" r="G1688">
        <v>0</v>
      </c>
      <c t="str" s="21" r="H1688">
        <f>concat("AESbid:",(E1688*1000))</f>
        <v>AESbid:8000</v>
      </c>
      <c t="str" s="21" r="I1688">
        <f>concat("NYISOsched:",(F1688*1000))</f>
        <v>NYISOsched:8000</v>
      </c>
      <c t="s" s="21" r="J1688">
        <v>21</v>
      </c>
      <c t="str" s="21" r="K1688">
        <f>concat("Planned:",(M1688*1000))</f>
        <v>Planned:0</v>
      </c>
      <c t="str" s="5" r="L1688">
        <f>concat("Settled:",(O1688*1000))</f>
        <v>Settled:0</v>
      </c>
      <c s="21" r="M1688">
        <v>0</v>
      </c>
      <c s="3" r="N1688"/>
      <c s="10" r="O1688">
        <v>0</v>
      </c>
      <c s="13" r="P1688">
        <v>0</v>
      </c>
      <c s="13" r="Q1688">
        <v>0</v>
      </c>
      <c s="13" r="R1688">
        <v>0</v>
      </c>
      <c s="13" r="S1688">
        <v>0</v>
      </c>
      <c s="11" r="T1688">
        <f>IF((O1688=0),(W1688*8),((R1688/O1688)*8))</f>
        <v>58.4</v>
      </c>
      <c s="11" r="U1688">
        <f>IF((T1688=0),0,(R1688/T1688))</f>
        <v>0</v>
      </c>
      <c s="4" r="V1688"/>
      <c s="13" r="W1688">
        <v>7.3</v>
      </c>
      <c s="24" r="X1688">
        <v>0</v>
      </c>
    </row>
    <row r="1689">
      <c s="16" r="A1689">
        <v>40795.2916666667</v>
      </c>
      <c s="6" r="B1689">
        <f>A1689+time(5,0,0)</f>
        <v>40795.5</v>
      </c>
      <c s="19" r="C1689">
        <f>date(year(B1689),month(B1689),day(B1689))</f>
        <v>40795</v>
      </c>
      <c s="17" r="D1689">
        <f>hour(B1689)</f>
        <v>12</v>
      </c>
      <c s="28" r="E1689">
        <f>(8-G1689)-M1689</f>
        <v>8</v>
      </c>
      <c s="10" r="F1689">
        <v>8</v>
      </c>
      <c s="21" r="G1689">
        <v>0</v>
      </c>
      <c t="str" s="21" r="H1689">
        <f>concat("AESbid:",(E1689*1000))</f>
        <v>AESbid:8000</v>
      </c>
      <c t="str" s="21" r="I1689">
        <f>concat("NYISOsched:",(F1689*1000))</f>
        <v>NYISOsched:8000</v>
      </c>
      <c t="s" s="21" r="J1689">
        <v>21</v>
      </c>
      <c t="str" s="21" r="K1689">
        <f>concat("Planned:",(M1689*1000))</f>
        <v>Planned:0</v>
      </c>
      <c t="str" s="5" r="L1689">
        <f>concat("Settled:",(O1689*1000))</f>
        <v>Settled:0</v>
      </c>
      <c s="21" r="M1689">
        <v>0</v>
      </c>
      <c s="3" r="N1689"/>
      <c s="10" r="O1689">
        <v>0</v>
      </c>
      <c s="13" r="P1689">
        <v>0</v>
      </c>
      <c s="13" r="Q1689">
        <v>0</v>
      </c>
      <c s="13" r="R1689">
        <v>0</v>
      </c>
      <c s="13" r="S1689">
        <v>0</v>
      </c>
      <c s="11" r="T1689">
        <f>IF((O1689=0),(W1689*8),((R1689/O1689)*8))</f>
        <v>51.28</v>
      </c>
      <c s="11" r="U1689">
        <f>IF((T1689=0),0,(R1689/T1689))</f>
        <v>0</v>
      </c>
      <c s="4" r="V1689"/>
      <c s="13" r="W1689">
        <v>6.41</v>
      </c>
      <c s="24" r="X1689">
        <v>0</v>
      </c>
    </row>
    <row r="1690">
      <c s="16" r="A1690">
        <v>40795.3333333333</v>
      </c>
      <c s="6" r="B1690">
        <f>A1690+time(5,0,0)</f>
        <v>40795.5416666667</v>
      </c>
      <c s="19" r="C1690">
        <f>date(year(B1690),month(B1690),day(B1690))</f>
        <v>40795</v>
      </c>
      <c s="17" r="D1690">
        <f>hour(B1690)</f>
        <v>13</v>
      </c>
      <c s="28" r="E1690">
        <f>(8-G1690)-M1690</f>
        <v>8</v>
      </c>
      <c s="10" r="F1690">
        <v>8</v>
      </c>
      <c s="21" r="G1690">
        <v>0</v>
      </c>
      <c t="str" s="21" r="H1690">
        <f>concat("AESbid:",(E1690*1000))</f>
        <v>AESbid:8000</v>
      </c>
      <c t="str" s="21" r="I1690">
        <f>concat("NYISOsched:",(F1690*1000))</f>
        <v>NYISOsched:8000</v>
      </c>
      <c t="s" s="21" r="J1690">
        <v>21</v>
      </c>
      <c t="str" s="21" r="K1690">
        <f>concat("Planned:",(M1690*1000))</f>
        <v>Planned:0</v>
      </c>
      <c t="str" s="5" r="L1690">
        <f>concat("Settled:",(O1690*1000))</f>
        <v>Settled:0</v>
      </c>
      <c s="21" r="M1690">
        <v>0</v>
      </c>
      <c s="3" r="N1690"/>
      <c s="10" r="O1690">
        <v>0</v>
      </c>
      <c s="13" r="P1690">
        <v>0</v>
      </c>
      <c s="13" r="Q1690">
        <v>0</v>
      </c>
      <c s="13" r="R1690">
        <v>0</v>
      </c>
      <c s="13" r="S1690">
        <v>0</v>
      </c>
      <c s="11" r="T1690">
        <f>IF((O1690=0),(W1690*8),((R1690/O1690)*8))</f>
        <v>48</v>
      </c>
      <c s="11" r="U1690">
        <f>IF((T1690=0),0,(R1690/T1690))</f>
        <v>0</v>
      </c>
      <c s="4" r="V1690"/>
      <c s="13" r="W1690">
        <v>6</v>
      </c>
      <c s="24" r="X1690">
        <v>0</v>
      </c>
    </row>
    <row r="1691">
      <c s="16" r="A1691">
        <v>40795.375</v>
      </c>
      <c s="6" r="B1691">
        <f>A1691+time(5,0,0)</f>
        <v>40795.5833333333</v>
      </c>
      <c s="19" r="C1691">
        <f>date(year(B1691),month(B1691),day(B1691))</f>
        <v>40795</v>
      </c>
      <c s="17" r="D1691">
        <f>hour(B1691)</f>
        <v>14</v>
      </c>
      <c s="28" r="E1691">
        <f>(8-G1691)-M1691</f>
        <v>8</v>
      </c>
      <c s="10" r="F1691">
        <v>8</v>
      </c>
      <c s="21" r="G1691">
        <v>0</v>
      </c>
      <c t="str" s="21" r="H1691">
        <f>concat("AESbid:",(E1691*1000))</f>
        <v>AESbid:8000</v>
      </c>
      <c t="str" s="21" r="I1691">
        <f>concat("NYISOsched:",(F1691*1000))</f>
        <v>NYISOsched:8000</v>
      </c>
      <c t="s" s="21" r="J1691">
        <v>21</v>
      </c>
      <c t="str" s="21" r="K1691">
        <f>concat("Planned:",(M1691*1000))</f>
        <v>Planned:0</v>
      </c>
      <c t="str" s="5" r="L1691">
        <f>concat("Settled:",(O1691*1000))</f>
        <v>Settled:0</v>
      </c>
      <c s="21" r="M1691">
        <v>0</v>
      </c>
      <c s="3" r="N1691"/>
      <c s="10" r="O1691">
        <v>0</v>
      </c>
      <c s="13" r="P1691">
        <v>0</v>
      </c>
      <c s="13" r="Q1691">
        <v>0</v>
      </c>
      <c s="13" r="R1691">
        <v>0</v>
      </c>
      <c s="13" r="S1691">
        <v>0</v>
      </c>
      <c s="11" r="T1691">
        <f>IF((O1691=0),(W1691*8),((R1691/O1691)*8))</f>
        <v>48</v>
      </c>
      <c s="11" r="U1691">
        <f>IF((T1691=0),0,(R1691/T1691))</f>
        <v>0</v>
      </c>
      <c s="4" r="V1691"/>
      <c s="13" r="W1691">
        <v>6</v>
      </c>
      <c s="24" r="X1691">
        <v>0</v>
      </c>
    </row>
    <row r="1692">
      <c s="16" r="A1692">
        <v>40795.4166666667</v>
      </c>
      <c s="6" r="B1692">
        <f>A1692+time(5,0,0)</f>
        <v>40795.625</v>
      </c>
      <c s="19" r="C1692">
        <f>date(year(B1692),month(B1692),day(B1692))</f>
        <v>40795</v>
      </c>
      <c s="17" r="D1692">
        <f>hour(B1692)</f>
        <v>15</v>
      </c>
      <c s="28" r="E1692">
        <f>(8-G1692)-M1692</f>
        <v>8</v>
      </c>
      <c s="10" r="F1692">
        <v>8</v>
      </c>
      <c s="21" r="G1692">
        <v>0</v>
      </c>
      <c t="str" s="21" r="H1692">
        <f>concat("AESbid:",(E1692*1000))</f>
        <v>AESbid:8000</v>
      </c>
      <c t="str" s="21" r="I1692">
        <f>concat("NYISOsched:",(F1692*1000))</f>
        <v>NYISOsched:8000</v>
      </c>
      <c t="s" s="21" r="J1692">
        <v>21</v>
      </c>
      <c t="str" s="21" r="K1692">
        <f>concat("Planned:",(M1692*1000))</f>
        <v>Planned:0</v>
      </c>
      <c t="str" s="5" r="L1692">
        <f>concat("Settled:",(O1692*1000))</f>
        <v>Settled:0</v>
      </c>
      <c s="21" r="M1692">
        <v>0</v>
      </c>
      <c s="3" r="N1692"/>
      <c s="10" r="O1692">
        <v>0</v>
      </c>
      <c s="13" r="P1692">
        <v>0</v>
      </c>
      <c s="13" r="Q1692">
        <v>0</v>
      </c>
      <c s="13" r="R1692">
        <v>0</v>
      </c>
      <c s="13" r="S1692">
        <v>0</v>
      </c>
      <c s="11" r="T1692">
        <f>IF((O1692=0),(W1692*8),((R1692/O1692)*8))</f>
        <v>48.16</v>
      </c>
      <c s="11" r="U1692">
        <f>IF((T1692=0),0,(R1692/T1692))</f>
        <v>0</v>
      </c>
      <c s="4" r="V1692"/>
      <c s="13" r="W1692">
        <v>6.02</v>
      </c>
      <c s="24" r="X1692">
        <v>0</v>
      </c>
    </row>
    <row r="1693">
      <c s="16" r="A1693">
        <v>40795.4583333333</v>
      </c>
      <c s="6" r="B1693">
        <f>A1693+time(5,0,0)</f>
        <v>40795.6666666667</v>
      </c>
      <c s="19" r="C1693">
        <f>date(year(B1693),month(B1693),day(B1693))</f>
        <v>40795</v>
      </c>
      <c s="17" r="D1693">
        <f>hour(B1693)</f>
        <v>16</v>
      </c>
      <c s="28" r="E1693">
        <f>(8-G1693)-M1693</f>
        <v>8</v>
      </c>
      <c s="10" r="F1693">
        <v>8</v>
      </c>
      <c s="21" r="G1693">
        <v>0</v>
      </c>
      <c t="str" s="21" r="H1693">
        <f>concat("AESbid:",(E1693*1000))</f>
        <v>AESbid:8000</v>
      </c>
      <c t="str" s="21" r="I1693">
        <f>concat("NYISOsched:",(F1693*1000))</f>
        <v>NYISOsched:8000</v>
      </c>
      <c t="s" s="21" r="J1693">
        <v>21</v>
      </c>
      <c t="str" s="21" r="K1693">
        <f>concat("Planned:",(M1693*1000))</f>
        <v>Planned:0</v>
      </c>
      <c t="str" s="5" r="L1693">
        <f>concat("Settled:",(O1693*1000))</f>
        <v>Settled:0</v>
      </c>
      <c s="21" r="M1693">
        <v>0</v>
      </c>
      <c s="3" r="N1693"/>
      <c s="10" r="O1693">
        <v>0</v>
      </c>
      <c s="13" r="P1693">
        <v>0</v>
      </c>
      <c s="13" r="Q1693">
        <v>0</v>
      </c>
      <c s="13" r="R1693">
        <v>0</v>
      </c>
      <c s="13" r="S1693">
        <v>0</v>
      </c>
      <c s="11" r="T1693">
        <f>IF((O1693=0),(W1693*8),((R1693/O1693)*8))</f>
        <v>79.6</v>
      </c>
      <c s="11" r="U1693">
        <f>IF((T1693=0),0,(R1693/T1693))</f>
        <v>0</v>
      </c>
      <c s="4" r="V1693"/>
      <c s="13" r="W1693">
        <v>9.95</v>
      </c>
      <c s="24" r="X1693">
        <v>0</v>
      </c>
    </row>
    <row r="1694">
      <c s="16" r="A1694">
        <v>40795.5</v>
      </c>
      <c s="6" r="B1694">
        <f>A1694+time(5,0,0)</f>
        <v>40795.7083333333</v>
      </c>
      <c s="19" r="C1694">
        <f>date(year(B1694),month(B1694),day(B1694))</f>
        <v>40795</v>
      </c>
      <c s="17" r="D1694">
        <f>hour(B1694)</f>
        <v>17</v>
      </c>
      <c s="28" r="E1694">
        <f>(8-G1694)-M1694</f>
        <v>8</v>
      </c>
      <c s="10" r="F1694">
        <v>8</v>
      </c>
      <c s="21" r="G1694">
        <v>0</v>
      </c>
      <c t="str" s="21" r="H1694">
        <f>concat("AESbid:",(E1694*1000))</f>
        <v>AESbid:8000</v>
      </c>
      <c t="str" s="21" r="I1694">
        <f>concat("NYISOsched:",(F1694*1000))</f>
        <v>NYISOsched:8000</v>
      </c>
      <c t="s" s="21" r="J1694">
        <v>21</v>
      </c>
      <c t="str" s="21" r="K1694">
        <f>concat("Planned:",(M1694*1000))</f>
        <v>Planned:0</v>
      </c>
      <c t="str" s="5" r="L1694">
        <f>concat("Settled:",(O1694*1000))</f>
        <v>Settled:0</v>
      </c>
      <c s="21" r="M1694">
        <v>0</v>
      </c>
      <c s="3" r="N1694"/>
      <c s="10" r="O1694">
        <v>0</v>
      </c>
      <c s="13" r="P1694">
        <v>0</v>
      </c>
      <c s="13" r="Q1694">
        <v>0</v>
      </c>
      <c s="13" r="R1694">
        <v>0</v>
      </c>
      <c s="13" r="S1694">
        <v>0</v>
      </c>
      <c s="11" r="T1694">
        <f>IF((O1694=0),(W1694*8),((R1694/O1694)*8))</f>
        <v>79.6</v>
      </c>
      <c s="11" r="U1694">
        <f>IF((T1694=0),0,(R1694/T1694))</f>
        <v>0</v>
      </c>
      <c s="4" r="V1694"/>
      <c s="13" r="W1694">
        <v>9.95</v>
      </c>
      <c s="24" r="X1694">
        <v>0</v>
      </c>
    </row>
    <row r="1695">
      <c s="16" r="A1695">
        <v>40795.5416666667</v>
      </c>
      <c s="6" r="B1695">
        <f>A1695+time(5,0,0)</f>
        <v>40795.75</v>
      </c>
      <c s="19" r="C1695">
        <f>date(year(B1695),month(B1695),day(B1695))</f>
        <v>40795</v>
      </c>
      <c s="17" r="D1695">
        <f>hour(B1695)</f>
        <v>18</v>
      </c>
      <c s="28" r="E1695">
        <f>(8-G1695)-M1695</f>
        <v>8</v>
      </c>
      <c s="10" r="F1695">
        <v>8</v>
      </c>
      <c s="21" r="G1695">
        <v>0</v>
      </c>
      <c t="str" s="21" r="H1695">
        <f>concat("AESbid:",(E1695*1000))</f>
        <v>AESbid:8000</v>
      </c>
      <c t="str" s="21" r="I1695">
        <f>concat("NYISOsched:",(F1695*1000))</f>
        <v>NYISOsched:8000</v>
      </c>
      <c t="s" s="21" r="J1695">
        <v>21</v>
      </c>
      <c t="str" s="21" r="K1695">
        <f>concat("Planned:",(M1695*1000))</f>
        <v>Planned:0</v>
      </c>
      <c t="str" s="5" r="L1695">
        <f>concat("Settled:",(O1695*1000))</f>
        <v>Settled:0</v>
      </c>
      <c s="21" r="M1695">
        <v>0</v>
      </c>
      <c s="3" r="N1695"/>
      <c s="10" r="O1695">
        <v>0</v>
      </c>
      <c s="13" r="P1695">
        <v>0</v>
      </c>
      <c s="13" r="Q1695">
        <v>0</v>
      </c>
      <c s="13" r="R1695">
        <v>0</v>
      </c>
      <c s="13" r="S1695">
        <v>0</v>
      </c>
      <c s="11" r="T1695">
        <f>IF((O1695=0),(W1695*8),((R1695/O1695)*8))</f>
        <v>79.6</v>
      </c>
      <c s="11" r="U1695">
        <f>IF((T1695=0),0,(R1695/T1695))</f>
        <v>0</v>
      </c>
      <c s="4" r="V1695"/>
      <c s="13" r="W1695">
        <v>9.95</v>
      </c>
      <c s="24" r="X1695">
        <v>0</v>
      </c>
    </row>
    <row r="1696">
      <c s="16" r="A1696">
        <v>40795.5833333333</v>
      </c>
      <c s="6" r="B1696">
        <f>A1696+time(5,0,0)</f>
        <v>40795.7916666667</v>
      </c>
      <c s="19" r="C1696">
        <f>date(year(B1696),month(B1696),day(B1696))</f>
        <v>40795</v>
      </c>
      <c s="17" r="D1696">
        <f>hour(B1696)</f>
        <v>19</v>
      </c>
      <c s="28" r="E1696">
        <f>(8-G1696)-M1696</f>
        <v>8</v>
      </c>
      <c s="10" r="F1696">
        <v>8</v>
      </c>
      <c s="21" r="G1696">
        <v>0</v>
      </c>
      <c t="str" s="21" r="H1696">
        <f>concat("AESbid:",(E1696*1000))</f>
        <v>AESbid:8000</v>
      </c>
      <c t="str" s="21" r="I1696">
        <f>concat("NYISOsched:",(F1696*1000))</f>
        <v>NYISOsched:8000</v>
      </c>
      <c t="s" s="21" r="J1696">
        <v>21</v>
      </c>
      <c t="str" s="21" r="K1696">
        <f>concat("Planned:",(M1696*1000))</f>
        <v>Planned:0</v>
      </c>
      <c t="str" s="5" r="L1696">
        <f>concat("Settled:",(O1696*1000))</f>
        <v>Settled:0</v>
      </c>
      <c s="21" r="M1696">
        <v>0</v>
      </c>
      <c s="3" r="N1696"/>
      <c s="10" r="O1696">
        <v>0</v>
      </c>
      <c s="13" r="P1696">
        <v>0</v>
      </c>
      <c s="13" r="Q1696">
        <v>0</v>
      </c>
      <c s="13" r="R1696">
        <v>0</v>
      </c>
      <c s="13" r="S1696">
        <v>0</v>
      </c>
      <c s="11" r="T1696">
        <f>IF((O1696=0),(W1696*8),((R1696/O1696)*8))</f>
        <v>79.6</v>
      </c>
      <c s="11" r="U1696">
        <f>IF((T1696=0),0,(R1696/T1696))</f>
        <v>0</v>
      </c>
      <c s="4" r="V1696"/>
      <c s="13" r="W1696">
        <v>9.95</v>
      </c>
      <c s="24" r="X1696">
        <v>0</v>
      </c>
    </row>
    <row r="1697">
      <c s="16" r="A1697">
        <v>40795.625</v>
      </c>
      <c s="6" r="B1697">
        <f>A1697+time(5,0,0)</f>
        <v>40795.8333333333</v>
      </c>
      <c s="19" r="C1697">
        <f>date(year(B1697),month(B1697),day(B1697))</f>
        <v>40795</v>
      </c>
      <c s="17" r="D1697">
        <f>hour(B1697)</f>
        <v>20</v>
      </c>
      <c s="28" r="E1697">
        <f>(8-G1697)-M1697</f>
        <v>8</v>
      </c>
      <c s="10" r="F1697">
        <v>8</v>
      </c>
      <c s="21" r="G1697">
        <v>0</v>
      </c>
      <c t="str" s="21" r="H1697">
        <f>concat("AESbid:",(E1697*1000))</f>
        <v>AESbid:8000</v>
      </c>
      <c t="str" s="21" r="I1697">
        <f>concat("NYISOsched:",(F1697*1000))</f>
        <v>NYISOsched:8000</v>
      </c>
      <c t="s" s="21" r="J1697">
        <v>21</v>
      </c>
      <c t="str" s="21" r="K1697">
        <f>concat("Planned:",(M1697*1000))</f>
        <v>Planned:0</v>
      </c>
      <c t="str" s="5" r="L1697">
        <f>concat("Settled:",(O1697*1000))</f>
        <v>Settled:0</v>
      </c>
      <c s="21" r="M1697">
        <v>0</v>
      </c>
      <c s="3" r="N1697"/>
      <c s="10" r="O1697">
        <v>0</v>
      </c>
      <c s="13" r="P1697">
        <v>0</v>
      </c>
      <c s="13" r="Q1697">
        <v>0</v>
      </c>
      <c s="13" r="R1697">
        <v>0</v>
      </c>
      <c s="13" r="S1697">
        <v>0</v>
      </c>
      <c s="11" r="T1697">
        <f>IF((O1697=0),(W1697*8),((R1697/O1697)*8))</f>
        <v>79.6</v>
      </c>
      <c s="11" r="U1697">
        <f>IF((T1697=0),0,(R1697/T1697))</f>
        <v>0</v>
      </c>
      <c s="4" r="V1697"/>
      <c s="13" r="W1697">
        <v>9.95</v>
      </c>
      <c s="24" r="X1697">
        <v>0</v>
      </c>
    </row>
    <row r="1698">
      <c s="16" r="A1698">
        <v>40795.6666666667</v>
      </c>
      <c s="6" r="B1698">
        <f>A1698+time(5,0,0)</f>
        <v>40795.875</v>
      </c>
      <c s="19" r="C1698">
        <f>date(year(B1698),month(B1698),day(B1698))</f>
        <v>40795</v>
      </c>
      <c s="17" r="D1698">
        <f>hour(B1698)</f>
        <v>21</v>
      </c>
      <c s="28" r="E1698">
        <f>(8-G1698)-M1698</f>
        <v>8</v>
      </c>
      <c s="10" r="F1698">
        <v>8</v>
      </c>
      <c s="21" r="G1698">
        <v>0</v>
      </c>
      <c t="str" s="21" r="H1698">
        <f>concat("AESbid:",(E1698*1000))</f>
        <v>AESbid:8000</v>
      </c>
      <c t="str" s="21" r="I1698">
        <f>concat("NYISOsched:",(F1698*1000))</f>
        <v>NYISOsched:8000</v>
      </c>
      <c t="s" s="21" r="J1698">
        <v>21</v>
      </c>
      <c t="str" s="21" r="K1698">
        <f>concat("Planned:",(M1698*1000))</f>
        <v>Planned:0</v>
      </c>
      <c t="str" s="5" r="L1698">
        <f>concat("Settled:",(O1698*1000))</f>
        <v>Settled:0</v>
      </c>
      <c s="21" r="M1698">
        <v>0</v>
      </c>
      <c s="3" r="N1698"/>
      <c s="10" r="O1698">
        <v>0</v>
      </c>
      <c s="13" r="P1698">
        <v>0</v>
      </c>
      <c s="13" r="Q1698">
        <v>0</v>
      </c>
      <c s="13" r="R1698">
        <v>0</v>
      </c>
      <c s="13" r="S1698">
        <v>0</v>
      </c>
      <c s="11" r="T1698">
        <f>IF((O1698=0),(W1698*8),((R1698/O1698)*8))</f>
        <v>79.6</v>
      </c>
      <c s="11" r="U1698">
        <f>IF((T1698=0),0,(R1698/T1698))</f>
        <v>0</v>
      </c>
      <c s="4" r="V1698"/>
      <c s="13" r="W1698">
        <v>9.95</v>
      </c>
      <c s="24" r="X1698">
        <v>0</v>
      </c>
    </row>
    <row r="1699">
      <c s="16" r="A1699">
        <v>40795.7083333333</v>
      </c>
      <c s="6" r="B1699">
        <f>A1699+time(5,0,0)</f>
        <v>40795.9166666667</v>
      </c>
      <c s="19" r="C1699">
        <f>date(year(B1699),month(B1699),day(B1699))</f>
        <v>40795</v>
      </c>
      <c s="17" r="D1699">
        <f>hour(B1699)</f>
        <v>22</v>
      </c>
      <c s="28" r="E1699">
        <f>(8-G1699)-M1699</f>
        <v>8</v>
      </c>
      <c s="10" r="F1699">
        <v>8</v>
      </c>
      <c s="21" r="G1699">
        <v>0</v>
      </c>
      <c t="str" s="21" r="H1699">
        <f>concat("AESbid:",(E1699*1000))</f>
        <v>AESbid:8000</v>
      </c>
      <c t="str" s="21" r="I1699">
        <f>concat("NYISOsched:",(F1699*1000))</f>
        <v>NYISOsched:8000</v>
      </c>
      <c t="s" s="21" r="J1699">
        <v>21</v>
      </c>
      <c t="str" s="21" r="K1699">
        <f>concat("Planned:",(M1699*1000))</f>
        <v>Planned:0</v>
      </c>
      <c t="str" s="5" r="L1699">
        <f>concat("Settled:",(O1699*1000))</f>
        <v>Settled:0</v>
      </c>
      <c s="21" r="M1699">
        <v>0</v>
      </c>
      <c s="3" r="N1699"/>
      <c s="10" r="O1699">
        <v>0</v>
      </c>
      <c s="13" r="P1699">
        <v>0</v>
      </c>
      <c s="13" r="Q1699">
        <v>0</v>
      </c>
      <c s="13" r="R1699">
        <v>0</v>
      </c>
      <c s="13" r="S1699">
        <v>0</v>
      </c>
      <c s="11" r="T1699">
        <f>IF((O1699=0),(W1699*8),((R1699/O1699)*8))</f>
        <v>84.56</v>
      </c>
      <c s="11" r="U1699">
        <f>IF((T1699=0),0,(R1699/T1699))</f>
        <v>0</v>
      </c>
      <c s="4" r="V1699"/>
      <c s="13" r="W1699">
        <v>10.57</v>
      </c>
      <c s="24" r="X1699">
        <v>0</v>
      </c>
    </row>
    <row r="1700">
      <c s="16" r="A1700">
        <v>40795.75</v>
      </c>
      <c s="6" r="B1700">
        <f>A1700+time(5,0,0)</f>
        <v>40795.9583333333</v>
      </c>
      <c s="19" r="C1700">
        <f>date(year(B1700),month(B1700),day(B1700))</f>
        <v>40795</v>
      </c>
      <c s="17" r="D1700">
        <f>hour(B1700)</f>
        <v>23</v>
      </c>
      <c s="28" r="E1700">
        <f>(8-G1700)-M1700</f>
        <v>8</v>
      </c>
      <c s="10" r="F1700">
        <v>8</v>
      </c>
      <c s="21" r="G1700">
        <v>0</v>
      </c>
      <c t="str" s="21" r="H1700">
        <f>concat("AESbid:",(E1700*1000))</f>
        <v>AESbid:8000</v>
      </c>
      <c t="str" s="21" r="I1700">
        <f>concat("NYISOsched:",(F1700*1000))</f>
        <v>NYISOsched:8000</v>
      </c>
      <c t="s" s="21" r="J1700">
        <v>21</v>
      </c>
      <c t="str" s="21" r="K1700">
        <f>concat("Planned:",(M1700*1000))</f>
        <v>Planned:0</v>
      </c>
      <c t="str" s="5" r="L1700">
        <f>concat("Settled:",(O1700*1000))</f>
        <v>Settled:0</v>
      </c>
      <c s="21" r="M1700">
        <v>0</v>
      </c>
      <c s="3" r="N1700"/>
      <c s="10" r="O1700">
        <v>0</v>
      </c>
      <c s="13" r="P1700">
        <v>0</v>
      </c>
      <c s="13" r="Q1700">
        <v>0</v>
      </c>
      <c s="13" r="R1700">
        <v>0</v>
      </c>
      <c s="13" r="S1700">
        <v>0</v>
      </c>
      <c s="11" r="T1700">
        <f>IF((O1700=0),(W1700*8),((R1700/O1700)*8))</f>
        <v>79.6</v>
      </c>
      <c s="11" r="U1700">
        <f>IF((T1700=0),0,(R1700/T1700))</f>
        <v>0</v>
      </c>
      <c s="4" r="V1700"/>
      <c s="13" r="W1700">
        <v>9.95</v>
      </c>
      <c s="24" r="X1700">
        <v>0</v>
      </c>
    </row>
    <row r="1701">
      <c s="16" r="A1701">
        <v>40795.7916666667</v>
      </c>
      <c s="19" r="B1701">
        <f>A1701+time(5,0,0)</f>
        <v>40796</v>
      </c>
      <c s="19" r="C1701">
        <f>date(year(B1701),month(B1701),day(B1701))</f>
        <v>40796</v>
      </c>
      <c s="17" r="D1701">
        <f>hour(B1701)</f>
        <v>0</v>
      </c>
      <c s="28" r="E1701">
        <f>(8-G1701)-M1701</f>
        <v>8</v>
      </c>
      <c s="10" r="F1701">
        <v>8</v>
      </c>
      <c s="21" r="G1701">
        <v>0</v>
      </c>
      <c t="str" s="21" r="H1701">
        <f>concat("AESbid:",(E1701*1000))</f>
        <v>AESbid:8000</v>
      </c>
      <c t="str" s="21" r="I1701">
        <f>concat("NYISOsched:",(F1701*1000))</f>
        <v>NYISOsched:8000</v>
      </c>
      <c t="s" s="21" r="J1701">
        <v>21</v>
      </c>
      <c t="str" s="21" r="K1701">
        <f>concat("Planned:",(M1701*1000))</f>
        <v>Planned:0</v>
      </c>
      <c t="str" s="5" r="L1701">
        <f>concat("Settled:",(O1701*1000))</f>
        <v>Settled:0</v>
      </c>
      <c s="21" r="M1701">
        <v>0</v>
      </c>
      <c s="3" r="N1701"/>
      <c s="10" r="O1701">
        <v>0</v>
      </c>
      <c s="13" r="P1701">
        <v>0</v>
      </c>
      <c s="13" r="Q1701">
        <v>0</v>
      </c>
      <c s="13" r="R1701">
        <v>0</v>
      </c>
      <c s="13" r="S1701">
        <v>0</v>
      </c>
      <c s="11" r="T1701">
        <f>IF((O1701=0),(W1701*8),((R1701/O1701)*8))</f>
        <v>79.6</v>
      </c>
      <c s="11" r="U1701">
        <f>IF((T1701=0),0,(R1701/T1701))</f>
        <v>0</v>
      </c>
      <c s="4" r="V1701"/>
      <c s="13" r="W1701">
        <v>9.95</v>
      </c>
      <c s="24" r="X1701">
        <v>0</v>
      </c>
    </row>
    <row r="1702">
      <c s="16" r="A1702">
        <v>40795.8333333333</v>
      </c>
      <c s="6" r="B1702">
        <f>A1702+time(5,0,0)</f>
        <v>40796.0416666667</v>
      </c>
      <c s="19" r="C1702">
        <f>date(year(B1702),month(B1702),day(B1702))</f>
        <v>40796</v>
      </c>
      <c s="17" r="D1702">
        <f>hour(B1702)</f>
        <v>1</v>
      </c>
      <c s="28" r="E1702">
        <f>(8-G1702)-M1702</f>
        <v>8</v>
      </c>
      <c s="10" r="F1702">
        <v>8</v>
      </c>
      <c s="21" r="G1702">
        <v>0</v>
      </c>
      <c t="str" s="21" r="H1702">
        <f>concat("AESbid:",(E1702*1000))</f>
        <v>AESbid:8000</v>
      </c>
      <c t="str" s="21" r="I1702">
        <f>concat("NYISOsched:",(F1702*1000))</f>
        <v>NYISOsched:8000</v>
      </c>
      <c t="s" s="21" r="J1702">
        <v>21</v>
      </c>
      <c t="str" s="21" r="K1702">
        <f>concat("Planned:",(M1702*1000))</f>
        <v>Planned:0</v>
      </c>
      <c t="str" s="5" r="L1702">
        <f>concat("Settled:",(O1702*1000))</f>
        <v>Settled:0</v>
      </c>
      <c s="21" r="M1702">
        <v>0</v>
      </c>
      <c s="3" r="N1702"/>
      <c s="10" r="O1702">
        <v>0</v>
      </c>
      <c s="13" r="P1702">
        <v>0</v>
      </c>
      <c s="13" r="Q1702">
        <v>0</v>
      </c>
      <c s="13" r="R1702">
        <v>0</v>
      </c>
      <c s="13" r="S1702">
        <v>0</v>
      </c>
      <c s="11" r="T1702">
        <f>IF((O1702=0),(W1702*8),((R1702/O1702)*8))</f>
        <v>79.6</v>
      </c>
      <c s="11" r="U1702">
        <f>IF((T1702=0),0,(R1702/T1702))</f>
        <v>0</v>
      </c>
      <c s="4" r="V1702"/>
      <c s="13" r="W1702">
        <v>9.95</v>
      </c>
      <c s="24" r="X1702">
        <v>0</v>
      </c>
    </row>
    <row r="1703">
      <c s="16" r="A1703">
        <v>40795.875</v>
      </c>
      <c s="6" r="B1703">
        <f>A1703+time(5,0,0)</f>
        <v>40796.0833333333</v>
      </c>
      <c s="19" r="C1703">
        <f>date(year(B1703),month(B1703),day(B1703))</f>
        <v>40796</v>
      </c>
      <c s="17" r="D1703">
        <f>hour(B1703)</f>
        <v>2</v>
      </c>
      <c s="28" r="E1703">
        <f>(8-G1703)-M1703</f>
        <v>8</v>
      </c>
      <c s="10" r="F1703">
        <v>8</v>
      </c>
      <c s="21" r="G1703">
        <v>0</v>
      </c>
      <c t="str" s="21" r="H1703">
        <f>concat("AESbid:",(E1703*1000))</f>
        <v>AESbid:8000</v>
      </c>
      <c t="str" s="21" r="I1703">
        <f>concat("NYISOsched:",(F1703*1000))</f>
        <v>NYISOsched:8000</v>
      </c>
      <c t="s" s="21" r="J1703">
        <v>21</v>
      </c>
      <c t="str" s="21" r="K1703">
        <f>concat("Planned:",(M1703*1000))</f>
        <v>Planned:0</v>
      </c>
      <c t="str" s="5" r="L1703">
        <f>concat("Settled:",(O1703*1000))</f>
        <v>Settled:0</v>
      </c>
      <c s="21" r="M1703">
        <v>0</v>
      </c>
      <c s="3" r="N1703"/>
      <c s="10" r="O1703">
        <v>0</v>
      </c>
      <c s="13" r="P1703">
        <v>0</v>
      </c>
      <c s="13" r="Q1703">
        <v>0</v>
      </c>
      <c s="13" r="R1703">
        <v>0</v>
      </c>
      <c s="13" r="S1703">
        <v>0</v>
      </c>
      <c s="11" r="T1703">
        <f>IF((O1703=0),(W1703*8),((R1703/O1703)*8))</f>
        <v>64</v>
      </c>
      <c s="11" r="U1703">
        <f>IF((T1703=0),0,(R1703/T1703))</f>
        <v>0</v>
      </c>
      <c s="4" r="V1703"/>
      <c s="13" r="W1703">
        <v>8</v>
      </c>
      <c s="24" r="X1703">
        <v>0</v>
      </c>
    </row>
    <row r="1704">
      <c s="16" r="A1704">
        <v>40795.9166666667</v>
      </c>
      <c s="6" r="B1704">
        <f>A1704+time(5,0,0)</f>
        <v>40796.125</v>
      </c>
      <c s="19" r="C1704">
        <f>date(year(B1704),month(B1704),day(B1704))</f>
        <v>40796</v>
      </c>
      <c s="17" r="D1704">
        <f>hour(B1704)</f>
        <v>3</v>
      </c>
      <c s="28" r="E1704">
        <f>(8-G1704)-M1704</f>
        <v>8</v>
      </c>
      <c s="10" r="F1704">
        <v>8</v>
      </c>
      <c s="21" r="G1704">
        <v>0</v>
      </c>
      <c t="str" s="21" r="H1704">
        <f>concat("AESbid:",(E1704*1000))</f>
        <v>AESbid:8000</v>
      </c>
      <c t="str" s="21" r="I1704">
        <f>concat("NYISOsched:",(F1704*1000))</f>
        <v>NYISOsched:8000</v>
      </c>
      <c t="s" s="21" r="J1704">
        <v>21</v>
      </c>
      <c t="str" s="21" r="K1704">
        <f>concat("Planned:",(M1704*1000))</f>
        <v>Planned:0</v>
      </c>
      <c t="str" s="5" r="L1704">
        <f>concat("Settled:",(O1704*1000))</f>
        <v>Settled:0</v>
      </c>
      <c s="21" r="M1704">
        <v>0</v>
      </c>
      <c s="3" r="N1704"/>
      <c s="10" r="O1704">
        <v>0</v>
      </c>
      <c s="13" r="P1704">
        <v>0</v>
      </c>
      <c s="13" r="Q1704">
        <v>0</v>
      </c>
      <c s="13" r="R1704">
        <v>0</v>
      </c>
      <c s="13" r="S1704">
        <v>0</v>
      </c>
      <c s="11" r="T1704">
        <f>IF((O1704=0),(W1704*8),((R1704/O1704)*8))</f>
        <v>64</v>
      </c>
      <c s="11" r="U1704">
        <f>IF((T1704=0),0,(R1704/T1704))</f>
        <v>0</v>
      </c>
      <c s="4" r="V1704"/>
      <c s="13" r="W1704">
        <v>8</v>
      </c>
      <c s="24" r="X1704">
        <v>0</v>
      </c>
    </row>
    <row r="1705">
      <c s="16" r="A1705">
        <v>40795.9583333333</v>
      </c>
      <c s="6" r="B1705">
        <f>A1705+time(5,0,0)</f>
        <v>40796.1666666667</v>
      </c>
      <c s="19" r="C1705">
        <f>date(year(B1705),month(B1705),day(B1705))</f>
        <v>40796</v>
      </c>
      <c s="17" r="D1705">
        <f>hour(B1705)</f>
        <v>4</v>
      </c>
      <c s="28" r="E1705">
        <f>(8-G1705)-M1705</f>
        <v>8</v>
      </c>
      <c s="10" r="F1705">
        <v>8</v>
      </c>
      <c s="21" r="G1705">
        <v>0</v>
      </c>
      <c t="str" s="21" r="H1705">
        <f>concat("AESbid:",(E1705*1000))</f>
        <v>AESbid:8000</v>
      </c>
      <c t="str" s="21" r="I1705">
        <f>concat("NYISOsched:",(F1705*1000))</f>
        <v>NYISOsched:8000</v>
      </c>
      <c t="s" s="21" r="J1705">
        <v>21</v>
      </c>
      <c t="str" s="21" r="K1705">
        <f>concat("Planned:",(M1705*1000))</f>
        <v>Planned:0</v>
      </c>
      <c t="str" s="5" r="L1705">
        <f>concat("Settled:",(O1705*1000))</f>
        <v>Settled:0</v>
      </c>
      <c s="21" r="M1705">
        <v>0</v>
      </c>
      <c s="3" r="N1705"/>
      <c s="10" r="O1705">
        <v>0</v>
      </c>
      <c s="13" r="P1705">
        <v>0</v>
      </c>
      <c s="13" r="Q1705">
        <v>0</v>
      </c>
      <c s="13" r="R1705">
        <v>0</v>
      </c>
      <c s="13" r="S1705">
        <v>0</v>
      </c>
      <c s="11" r="T1705">
        <f>IF((O1705=0),(W1705*8),((R1705/O1705)*8))</f>
        <v>64</v>
      </c>
      <c s="11" r="U1705">
        <f>IF((T1705=0),0,(R1705/T1705))</f>
        <v>0</v>
      </c>
      <c s="4" r="V1705"/>
      <c s="13" r="W1705">
        <v>8</v>
      </c>
      <c s="24" r="X1705">
        <v>0</v>
      </c>
    </row>
    <row r="1706">
      <c s="16" r="A1706">
        <v>40796</v>
      </c>
      <c s="6" r="B1706">
        <f>A1706+time(5,0,0)</f>
        <v>40796.2083333333</v>
      </c>
      <c s="19" r="C1706">
        <f>date(year(B1706),month(B1706),day(B1706))</f>
        <v>40796</v>
      </c>
      <c s="17" r="D1706">
        <f>hour(B1706)</f>
        <v>5</v>
      </c>
      <c s="28" r="E1706">
        <f>(8-G1706)-M1706</f>
        <v>8</v>
      </c>
      <c s="10" r="F1706">
        <v>8</v>
      </c>
      <c s="21" r="G1706">
        <v>0</v>
      </c>
      <c t="str" s="21" r="H1706">
        <f>concat("AESbid:",(E1706*1000))</f>
        <v>AESbid:8000</v>
      </c>
      <c t="str" s="21" r="I1706">
        <f>concat("NYISOsched:",(F1706*1000))</f>
        <v>NYISOsched:8000</v>
      </c>
      <c t="s" s="21" r="J1706">
        <v>21</v>
      </c>
      <c t="str" s="21" r="K1706">
        <f>concat("Planned:",(M1706*1000))</f>
        <v>Planned:0</v>
      </c>
      <c t="str" s="5" r="L1706">
        <f>concat("Settled:",(O1706*1000))</f>
        <v>Settled:0</v>
      </c>
      <c s="21" r="M1706">
        <v>0</v>
      </c>
      <c s="3" r="N1706"/>
      <c s="10" r="O1706">
        <v>0</v>
      </c>
      <c s="13" r="P1706">
        <v>0</v>
      </c>
      <c s="13" r="Q1706">
        <v>0</v>
      </c>
      <c s="13" r="R1706">
        <v>0</v>
      </c>
      <c s="13" r="S1706">
        <v>0</v>
      </c>
      <c s="11" r="T1706">
        <f>IF((O1706=0),(W1706*8),((R1706/O1706)*8))</f>
        <v>46</v>
      </c>
      <c s="11" r="U1706">
        <f>IF((T1706=0),0,(R1706/T1706))</f>
        <v>0</v>
      </c>
      <c s="4" r="V1706"/>
      <c s="13" r="W1706">
        <v>5.75</v>
      </c>
      <c s="24" r="X1706">
        <v>0</v>
      </c>
    </row>
    <row r="1707">
      <c s="16" r="A1707">
        <v>40796.0416666667</v>
      </c>
      <c s="6" r="B1707">
        <f>A1707+time(5,0,0)</f>
        <v>40796.25</v>
      </c>
      <c s="19" r="C1707">
        <f>date(year(B1707),month(B1707),day(B1707))</f>
        <v>40796</v>
      </c>
      <c s="17" r="D1707">
        <f>hour(B1707)</f>
        <v>6</v>
      </c>
      <c s="28" r="E1707">
        <f>(8-G1707)-M1707</f>
        <v>8</v>
      </c>
      <c s="10" r="F1707">
        <v>8</v>
      </c>
      <c s="21" r="G1707">
        <v>0</v>
      </c>
      <c t="str" s="21" r="H1707">
        <f>concat("AESbid:",(E1707*1000))</f>
        <v>AESbid:8000</v>
      </c>
      <c t="str" s="21" r="I1707">
        <f>concat("NYISOsched:",(F1707*1000))</f>
        <v>NYISOsched:8000</v>
      </c>
      <c t="s" s="21" r="J1707">
        <v>21</v>
      </c>
      <c t="str" s="21" r="K1707">
        <f>concat("Planned:",(M1707*1000))</f>
        <v>Planned:0</v>
      </c>
      <c t="str" s="5" r="L1707">
        <f>concat("Settled:",(O1707*1000))</f>
        <v>Settled:0</v>
      </c>
      <c s="21" r="M1707">
        <v>0</v>
      </c>
      <c s="3" r="N1707"/>
      <c s="10" r="O1707">
        <v>0</v>
      </c>
      <c s="13" r="P1707">
        <v>0</v>
      </c>
      <c s="13" r="Q1707">
        <v>0</v>
      </c>
      <c s="13" r="R1707">
        <v>0</v>
      </c>
      <c s="13" r="S1707">
        <v>0</v>
      </c>
      <c s="11" r="T1707">
        <f>IF((O1707=0),(W1707*8),((R1707/O1707)*8))</f>
        <v>46</v>
      </c>
      <c s="11" r="U1707">
        <f>IF((T1707=0),0,(R1707/T1707))</f>
        <v>0</v>
      </c>
      <c s="4" r="V1707"/>
      <c s="13" r="W1707">
        <v>5.75</v>
      </c>
      <c s="24" r="X1707">
        <v>0</v>
      </c>
    </row>
    <row r="1708">
      <c s="16" r="A1708">
        <v>40796.0833333333</v>
      </c>
      <c s="6" r="B1708">
        <f>A1708+time(5,0,0)</f>
        <v>40796.2916666667</v>
      </c>
      <c s="19" r="C1708">
        <f>date(year(B1708),month(B1708),day(B1708))</f>
        <v>40796</v>
      </c>
      <c s="17" r="D1708">
        <f>hour(B1708)</f>
        <v>7</v>
      </c>
      <c s="28" r="E1708">
        <f>(8-G1708)-M1708</f>
        <v>8</v>
      </c>
      <c s="10" r="F1708">
        <v>8</v>
      </c>
      <c s="21" r="G1708">
        <v>0</v>
      </c>
      <c t="str" s="21" r="H1708">
        <f>concat("AESbid:",(E1708*1000))</f>
        <v>AESbid:8000</v>
      </c>
      <c t="str" s="21" r="I1708">
        <f>concat("NYISOsched:",(F1708*1000))</f>
        <v>NYISOsched:8000</v>
      </c>
      <c t="s" s="21" r="J1708">
        <v>21</v>
      </c>
      <c t="str" s="21" r="K1708">
        <f>concat("Planned:",(M1708*1000))</f>
        <v>Planned:0</v>
      </c>
      <c t="str" s="5" r="L1708">
        <f>concat("Settled:",(O1708*1000))</f>
        <v>Settled:0</v>
      </c>
      <c s="21" r="M1708">
        <v>0</v>
      </c>
      <c s="3" r="N1708"/>
      <c s="10" r="O1708">
        <v>0</v>
      </c>
      <c s="13" r="P1708">
        <v>0</v>
      </c>
      <c s="13" r="Q1708">
        <v>0</v>
      </c>
      <c s="13" r="R1708">
        <v>0</v>
      </c>
      <c s="13" r="S1708">
        <v>0</v>
      </c>
      <c s="11" r="T1708">
        <f>IF((O1708=0),(W1708*8),((R1708/O1708)*8))</f>
        <v>46</v>
      </c>
      <c s="11" r="U1708">
        <f>IF((T1708=0),0,(R1708/T1708))</f>
        <v>0</v>
      </c>
      <c s="4" r="V1708"/>
      <c s="13" r="W1708">
        <v>5.75</v>
      </c>
      <c s="24" r="X1708">
        <v>0</v>
      </c>
    </row>
    <row r="1709">
      <c s="16" r="A1709">
        <v>40796.125</v>
      </c>
      <c s="6" r="B1709">
        <f>A1709+time(5,0,0)</f>
        <v>40796.3333333333</v>
      </c>
      <c s="19" r="C1709">
        <f>date(year(B1709),month(B1709),day(B1709))</f>
        <v>40796</v>
      </c>
      <c s="17" r="D1709">
        <f>hour(B1709)</f>
        <v>8</v>
      </c>
      <c s="28" r="E1709">
        <f>(8-G1709)-M1709</f>
        <v>8</v>
      </c>
      <c s="10" r="F1709">
        <v>8</v>
      </c>
      <c s="21" r="G1709">
        <v>0</v>
      </c>
      <c t="str" s="21" r="H1709">
        <f>concat("AESbid:",(E1709*1000))</f>
        <v>AESbid:8000</v>
      </c>
      <c t="str" s="21" r="I1709">
        <f>concat("NYISOsched:",(F1709*1000))</f>
        <v>NYISOsched:8000</v>
      </c>
      <c t="s" s="21" r="J1709">
        <v>21</v>
      </c>
      <c t="str" s="21" r="K1709">
        <f>concat("Planned:",(M1709*1000))</f>
        <v>Planned:0</v>
      </c>
      <c t="str" s="5" r="L1709">
        <f>concat("Settled:",(O1709*1000))</f>
        <v>Settled:0</v>
      </c>
      <c s="21" r="M1709">
        <v>0</v>
      </c>
      <c s="3" r="N1709"/>
      <c s="10" r="O1709">
        <v>0</v>
      </c>
      <c s="13" r="P1709">
        <v>0</v>
      </c>
      <c s="13" r="Q1709">
        <v>0</v>
      </c>
      <c s="13" r="R1709">
        <v>0</v>
      </c>
      <c s="13" r="S1709">
        <v>0</v>
      </c>
      <c s="11" r="T1709">
        <f>IF((O1709=0),(W1709*8),((R1709/O1709)*8))</f>
        <v>49.84</v>
      </c>
      <c s="11" r="U1709">
        <f>IF((T1709=0),0,(R1709/T1709))</f>
        <v>0</v>
      </c>
      <c s="4" r="V1709"/>
      <c s="13" r="W1709">
        <v>6.23</v>
      </c>
      <c s="24" r="X1709">
        <v>0</v>
      </c>
    </row>
    <row r="1710">
      <c s="16" r="A1710">
        <v>40796.1666666667</v>
      </c>
      <c s="6" r="B1710">
        <f>A1710+time(5,0,0)</f>
        <v>40796.375</v>
      </c>
      <c s="19" r="C1710">
        <f>date(year(B1710),month(B1710),day(B1710))</f>
        <v>40796</v>
      </c>
      <c s="17" r="D1710">
        <f>hour(B1710)</f>
        <v>9</v>
      </c>
      <c s="28" r="E1710">
        <f>(8-G1710)-M1710</f>
        <v>8</v>
      </c>
      <c s="10" r="F1710">
        <v>8</v>
      </c>
      <c s="21" r="G1710">
        <v>0</v>
      </c>
      <c t="str" s="21" r="H1710">
        <f>concat("AESbid:",(E1710*1000))</f>
        <v>AESbid:8000</v>
      </c>
      <c t="str" s="21" r="I1710">
        <f>concat("NYISOsched:",(F1710*1000))</f>
        <v>NYISOsched:8000</v>
      </c>
      <c t="s" s="21" r="J1710">
        <v>21</v>
      </c>
      <c t="str" s="21" r="K1710">
        <f>concat("Planned:",(M1710*1000))</f>
        <v>Planned:0</v>
      </c>
      <c t="str" s="5" r="L1710">
        <f>concat("Settled:",(O1710*1000))</f>
        <v>Settled:0</v>
      </c>
      <c s="21" r="M1710">
        <v>0</v>
      </c>
      <c s="3" r="N1710"/>
      <c s="10" r="O1710">
        <v>0</v>
      </c>
      <c s="13" r="P1710">
        <v>0</v>
      </c>
      <c s="13" r="Q1710">
        <v>0</v>
      </c>
      <c s="13" r="R1710">
        <v>0</v>
      </c>
      <c s="13" r="S1710">
        <v>0</v>
      </c>
      <c s="11" r="T1710">
        <f>IF((O1710=0),(W1710*8),((R1710/O1710)*8))</f>
        <v>92.48</v>
      </c>
      <c s="11" r="U1710">
        <f>IF((T1710=0),0,(R1710/T1710))</f>
        <v>0</v>
      </c>
      <c s="4" r="V1710"/>
      <c s="13" r="W1710">
        <v>11.56</v>
      </c>
      <c s="24" r="X1710">
        <v>0</v>
      </c>
    </row>
    <row r="1711">
      <c s="16" r="A1711">
        <v>40796.2083333333</v>
      </c>
      <c s="6" r="B1711">
        <f>A1711+time(5,0,0)</f>
        <v>40796.4166666667</v>
      </c>
      <c s="19" r="C1711">
        <f>date(year(B1711),month(B1711),day(B1711))</f>
        <v>40796</v>
      </c>
      <c s="17" r="D1711">
        <f>hour(B1711)</f>
        <v>10</v>
      </c>
      <c s="28" r="E1711">
        <f>(8-G1711)-M1711</f>
        <v>8</v>
      </c>
      <c s="10" r="F1711">
        <v>8</v>
      </c>
      <c s="21" r="G1711">
        <v>0</v>
      </c>
      <c t="str" s="21" r="H1711">
        <f>concat("AESbid:",(E1711*1000))</f>
        <v>AESbid:8000</v>
      </c>
      <c t="str" s="21" r="I1711">
        <f>concat("NYISOsched:",(F1711*1000))</f>
        <v>NYISOsched:8000</v>
      </c>
      <c t="s" s="21" r="J1711">
        <v>21</v>
      </c>
      <c t="str" s="21" r="K1711">
        <f>concat("Planned:",(M1711*1000))</f>
        <v>Planned:0</v>
      </c>
      <c t="str" s="5" r="L1711">
        <f>concat("Settled:",(O1711*1000))</f>
        <v>Settled:0</v>
      </c>
      <c s="21" r="M1711">
        <v>0</v>
      </c>
      <c s="3" r="N1711"/>
      <c s="10" r="O1711">
        <v>0</v>
      </c>
      <c s="13" r="P1711">
        <v>0</v>
      </c>
      <c s="13" r="Q1711">
        <v>0</v>
      </c>
      <c s="13" r="R1711">
        <v>0</v>
      </c>
      <c s="13" r="S1711">
        <v>0</v>
      </c>
      <c s="11" r="T1711">
        <f>IF((O1711=0),(W1711*8),((R1711/O1711)*8))</f>
        <v>90.24</v>
      </c>
      <c s="11" r="U1711">
        <f>IF((T1711=0),0,(R1711/T1711))</f>
        <v>0</v>
      </c>
      <c s="4" r="V1711"/>
      <c s="13" r="W1711">
        <v>11.28</v>
      </c>
      <c s="24" r="X1711">
        <v>0</v>
      </c>
    </row>
    <row r="1712">
      <c s="16" r="A1712">
        <v>40796.25</v>
      </c>
      <c s="6" r="B1712">
        <f>A1712+time(5,0,0)</f>
        <v>40796.4583333333</v>
      </c>
      <c s="19" r="C1712">
        <f>date(year(B1712),month(B1712),day(B1712))</f>
        <v>40796</v>
      </c>
      <c s="17" r="D1712">
        <f>hour(B1712)</f>
        <v>11</v>
      </c>
      <c s="28" r="E1712">
        <f>(8-G1712)-M1712</f>
        <v>8</v>
      </c>
      <c s="10" r="F1712">
        <v>8</v>
      </c>
      <c s="21" r="G1712">
        <v>0</v>
      </c>
      <c t="str" s="21" r="H1712">
        <f>concat("AESbid:",(E1712*1000))</f>
        <v>AESbid:8000</v>
      </c>
      <c t="str" s="21" r="I1712">
        <f>concat("NYISOsched:",(F1712*1000))</f>
        <v>NYISOsched:8000</v>
      </c>
      <c t="s" s="21" r="J1712">
        <v>21</v>
      </c>
      <c t="str" s="21" r="K1712">
        <f>concat("Planned:",(M1712*1000))</f>
        <v>Planned:0</v>
      </c>
      <c t="str" s="5" r="L1712">
        <f>concat("Settled:",(O1712*1000))</f>
        <v>Settled:0</v>
      </c>
      <c s="21" r="M1712">
        <v>0</v>
      </c>
      <c s="3" r="N1712"/>
      <c s="10" r="O1712">
        <v>0</v>
      </c>
      <c s="13" r="P1712">
        <v>0</v>
      </c>
      <c s="13" r="Q1712">
        <v>0</v>
      </c>
      <c s="13" r="R1712">
        <v>0</v>
      </c>
      <c s="13" r="S1712">
        <v>0</v>
      </c>
      <c s="11" r="T1712">
        <f>IF((O1712=0),(W1712*8),((R1712/O1712)*8))</f>
        <v>72.8</v>
      </c>
      <c s="11" r="U1712">
        <f>IF((T1712=0),0,(R1712/T1712))</f>
        <v>0</v>
      </c>
      <c s="4" r="V1712"/>
      <c s="13" r="W1712">
        <v>9.1</v>
      </c>
      <c s="24" r="X1712">
        <v>0</v>
      </c>
    </row>
    <row r="1713">
      <c s="16" r="A1713">
        <v>40796.2916666667</v>
      </c>
      <c s="6" r="B1713">
        <f>A1713+time(5,0,0)</f>
        <v>40796.5</v>
      </c>
      <c s="19" r="C1713">
        <f>date(year(B1713),month(B1713),day(B1713))</f>
        <v>40796</v>
      </c>
      <c s="17" r="D1713">
        <f>hour(B1713)</f>
        <v>12</v>
      </c>
      <c s="28" r="E1713">
        <f>(8-G1713)-M1713</f>
        <v>8</v>
      </c>
      <c s="10" r="F1713">
        <v>8</v>
      </c>
      <c s="21" r="G1713">
        <v>0</v>
      </c>
      <c t="str" s="21" r="H1713">
        <f>concat("AESbid:",(E1713*1000))</f>
        <v>AESbid:8000</v>
      </c>
      <c t="str" s="21" r="I1713">
        <f>concat("NYISOsched:",(F1713*1000))</f>
        <v>NYISOsched:8000</v>
      </c>
      <c t="s" s="21" r="J1713">
        <v>21</v>
      </c>
      <c t="str" s="21" r="K1713">
        <f>concat("Planned:",(M1713*1000))</f>
        <v>Planned:0</v>
      </c>
      <c t="str" s="5" r="L1713">
        <f>concat("Settled:",(O1713*1000))</f>
        <v>Settled:0</v>
      </c>
      <c s="21" r="M1713">
        <v>0</v>
      </c>
      <c s="3" r="N1713"/>
      <c s="10" r="O1713">
        <v>0</v>
      </c>
      <c s="13" r="P1713">
        <v>0</v>
      </c>
      <c s="13" r="Q1713">
        <v>0</v>
      </c>
      <c s="13" r="R1713">
        <v>0</v>
      </c>
      <c s="13" r="S1713">
        <v>0</v>
      </c>
      <c s="11" r="T1713">
        <f>IF((O1713=0),(W1713*8),((R1713/O1713)*8))</f>
        <v>77.12</v>
      </c>
      <c s="11" r="U1713">
        <f>IF((T1713=0),0,(R1713/T1713))</f>
        <v>0</v>
      </c>
      <c s="4" r="V1713"/>
      <c s="13" r="W1713">
        <v>9.64</v>
      </c>
      <c s="24" r="X1713">
        <v>0</v>
      </c>
    </row>
    <row r="1714">
      <c s="16" r="A1714">
        <v>40796.3333333333</v>
      </c>
      <c s="6" r="B1714">
        <f>A1714+time(5,0,0)</f>
        <v>40796.5416666667</v>
      </c>
      <c s="19" r="C1714">
        <f>date(year(B1714),month(B1714),day(B1714))</f>
        <v>40796</v>
      </c>
      <c s="17" r="D1714">
        <f>hour(B1714)</f>
        <v>13</v>
      </c>
      <c s="28" r="E1714">
        <f>(8-G1714)-M1714</f>
        <v>8</v>
      </c>
      <c s="10" r="F1714">
        <v>8</v>
      </c>
      <c s="21" r="G1714">
        <v>0</v>
      </c>
      <c t="str" s="21" r="H1714">
        <f>concat("AESbid:",(E1714*1000))</f>
        <v>AESbid:8000</v>
      </c>
      <c t="str" s="21" r="I1714">
        <f>concat("NYISOsched:",(F1714*1000))</f>
        <v>NYISOsched:8000</v>
      </c>
      <c t="s" s="21" r="J1714">
        <v>21</v>
      </c>
      <c t="str" s="21" r="K1714">
        <f>concat("Planned:",(M1714*1000))</f>
        <v>Planned:0</v>
      </c>
      <c t="str" s="5" r="L1714">
        <f>concat("Settled:",(O1714*1000))</f>
        <v>Settled:0</v>
      </c>
      <c s="21" r="M1714">
        <v>0</v>
      </c>
      <c s="3" r="N1714"/>
      <c s="10" r="O1714">
        <v>0</v>
      </c>
      <c s="13" r="P1714">
        <v>0</v>
      </c>
      <c s="13" r="Q1714">
        <v>0</v>
      </c>
      <c s="13" r="R1714">
        <v>0</v>
      </c>
      <c s="13" r="S1714">
        <v>0</v>
      </c>
      <c s="11" r="T1714">
        <f>IF((O1714=0),(W1714*8),((R1714/O1714)*8))</f>
        <v>48</v>
      </c>
      <c s="11" r="U1714">
        <f>IF((T1714=0),0,(R1714/T1714))</f>
        <v>0</v>
      </c>
      <c s="4" r="V1714"/>
      <c s="13" r="W1714">
        <v>6</v>
      </c>
      <c s="24" r="X1714">
        <v>0</v>
      </c>
    </row>
    <row r="1715">
      <c s="16" r="A1715">
        <v>40796.375</v>
      </c>
      <c s="6" r="B1715">
        <f>A1715+time(5,0,0)</f>
        <v>40796.5833333333</v>
      </c>
      <c s="19" r="C1715">
        <f>date(year(B1715),month(B1715),day(B1715))</f>
        <v>40796</v>
      </c>
      <c s="17" r="D1715">
        <f>hour(B1715)</f>
        <v>14</v>
      </c>
      <c s="28" r="E1715">
        <f>(8-G1715)-M1715</f>
        <v>8</v>
      </c>
      <c s="10" r="F1715">
        <v>8</v>
      </c>
      <c s="21" r="G1715">
        <v>0</v>
      </c>
      <c t="str" s="21" r="H1715">
        <f>concat("AESbid:",(E1715*1000))</f>
        <v>AESbid:8000</v>
      </c>
      <c t="str" s="21" r="I1715">
        <f>concat("NYISOsched:",(F1715*1000))</f>
        <v>NYISOsched:8000</v>
      </c>
      <c t="s" s="21" r="J1715">
        <v>21</v>
      </c>
      <c t="str" s="21" r="K1715">
        <f>concat("Planned:",(M1715*1000))</f>
        <v>Planned:0</v>
      </c>
      <c t="str" s="5" r="L1715">
        <f>concat("Settled:",(O1715*1000))</f>
        <v>Settled:0</v>
      </c>
      <c s="21" r="M1715">
        <v>0</v>
      </c>
      <c s="3" r="N1715"/>
      <c s="10" r="O1715">
        <v>0</v>
      </c>
      <c s="13" r="P1715">
        <v>0</v>
      </c>
      <c s="13" r="Q1715">
        <v>0</v>
      </c>
      <c s="13" r="R1715">
        <v>0</v>
      </c>
      <c s="13" r="S1715">
        <v>0</v>
      </c>
      <c s="11" r="T1715">
        <f>IF((O1715=0),(W1715*8),((R1715/O1715)*8))</f>
        <v>48</v>
      </c>
      <c s="11" r="U1715">
        <f>IF((T1715=0),0,(R1715/T1715))</f>
        <v>0</v>
      </c>
      <c s="4" r="V1715"/>
      <c s="13" r="W1715">
        <v>6</v>
      </c>
      <c s="24" r="X1715">
        <v>0</v>
      </c>
    </row>
    <row r="1716">
      <c s="16" r="A1716">
        <v>40796.4166666667</v>
      </c>
      <c s="6" r="B1716">
        <f>A1716+time(5,0,0)</f>
        <v>40796.625</v>
      </c>
      <c s="19" r="C1716">
        <f>date(year(B1716),month(B1716),day(B1716))</f>
        <v>40796</v>
      </c>
      <c s="17" r="D1716">
        <f>hour(B1716)</f>
        <v>15</v>
      </c>
      <c s="28" r="E1716">
        <f>(8-G1716)-M1716</f>
        <v>8</v>
      </c>
      <c s="10" r="F1716">
        <v>8</v>
      </c>
      <c s="21" r="G1716">
        <v>0</v>
      </c>
      <c t="str" s="21" r="H1716">
        <f>concat("AESbid:",(E1716*1000))</f>
        <v>AESbid:8000</v>
      </c>
      <c t="str" s="21" r="I1716">
        <f>concat("NYISOsched:",(F1716*1000))</f>
        <v>NYISOsched:8000</v>
      </c>
      <c t="s" s="21" r="J1716">
        <v>21</v>
      </c>
      <c t="str" s="21" r="K1716">
        <f>concat("Planned:",(M1716*1000))</f>
        <v>Planned:0</v>
      </c>
      <c t="str" s="5" r="L1716">
        <f>concat("Settled:",(O1716*1000))</f>
        <v>Settled:0</v>
      </c>
      <c s="21" r="M1716">
        <v>0</v>
      </c>
      <c s="3" r="N1716"/>
      <c s="10" r="O1716">
        <v>0</v>
      </c>
      <c s="13" r="P1716">
        <v>0</v>
      </c>
      <c s="13" r="Q1716">
        <v>0</v>
      </c>
      <c s="13" r="R1716">
        <v>0</v>
      </c>
      <c s="13" r="S1716">
        <v>0</v>
      </c>
      <c s="11" r="T1716">
        <f>IF((O1716=0),(W1716*8),((R1716/O1716)*8))</f>
        <v>48</v>
      </c>
      <c s="11" r="U1716">
        <f>IF((T1716=0),0,(R1716/T1716))</f>
        <v>0</v>
      </c>
      <c s="4" r="V1716"/>
      <c s="13" r="W1716">
        <v>6</v>
      </c>
      <c s="24" r="X1716">
        <v>0</v>
      </c>
    </row>
    <row r="1717">
      <c s="16" r="A1717">
        <v>40796.4583333333</v>
      </c>
      <c s="6" r="B1717">
        <f>A1717+time(5,0,0)</f>
        <v>40796.6666666667</v>
      </c>
      <c s="19" r="C1717">
        <f>date(year(B1717),month(B1717),day(B1717))</f>
        <v>40796</v>
      </c>
      <c s="17" r="D1717">
        <f>hour(B1717)</f>
        <v>16</v>
      </c>
      <c s="28" r="E1717">
        <f>(8-G1717)-M1717</f>
        <v>8</v>
      </c>
      <c s="10" r="F1717">
        <v>8</v>
      </c>
      <c s="21" r="G1717">
        <v>0</v>
      </c>
      <c t="str" s="21" r="H1717">
        <f>concat("AESbid:",(E1717*1000))</f>
        <v>AESbid:8000</v>
      </c>
      <c t="str" s="21" r="I1717">
        <f>concat("NYISOsched:",(F1717*1000))</f>
        <v>NYISOsched:8000</v>
      </c>
      <c t="s" s="21" r="J1717">
        <v>21</v>
      </c>
      <c t="str" s="21" r="K1717">
        <f>concat("Planned:",(M1717*1000))</f>
        <v>Planned:0</v>
      </c>
      <c t="str" s="5" r="L1717">
        <f>concat("Settled:",(O1717*1000))</f>
        <v>Settled:0</v>
      </c>
      <c s="21" r="M1717">
        <v>0</v>
      </c>
      <c s="3" r="N1717"/>
      <c s="10" r="O1717">
        <v>0</v>
      </c>
      <c s="13" r="P1717">
        <v>0</v>
      </c>
      <c s="13" r="Q1717">
        <v>0</v>
      </c>
      <c s="13" r="R1717">
        <v>0</v>
      </c>
      <c s="13" r="S1717">
        <v>0</v>
      </c>
      <c s="11" r="T1717">
        <f>IF((O1717=0),(W1717*8),((R1717/O1717)*8))</f>
        <v>79.6</v>
      </c>
      <c s="11" r="U1717">
        <f>IF((T1717=0),0,(R1717/T1717))</f>
        <v>0</v>
      </c>
      <c s="4" r="V1717"/>
      <c s="13" r="W1717">
        <v>9.95</v>
      </c>
      <c s="24" r="X1717">
        <v>0</v>
      </c>
    </row>
    <row r="1718">
      <c s="16" r="A1718">
        <v>40796.5</v>
      </c>
      <c s="6" r="B1718">
        <f>A1718+time(5,0,0)</f>
        <v>40796.7083333333</v>
      </c>
      <c s="19" r="C1718">
        <f>date(year(B1718),month(B1718),day(B1718))</f>
        <v>40796</v>
      </c>
      <c s="17" r="D1718">
        <f>hour(B1718)</f>
        <v>17</v>
      </c>
      <c s="28" r="E1718">
        <f>(8-G1718)-M1718</f>
        <v>8</v>
      </c>
      <c s="10" r="F1718">
        <v>8</v>
      </c>
      <c s="21" r="G1718">
        <v>0</v>
      </c>
      <c t="str" s="21" r="H1718">
        <f>concat("AESbid:",(E1718*1000))</f>
        <v>AESbid:8000</v>
      </c>
      <c t="str" s="21" r="I1718">
        <f>concat("NYISOsched:",(F1718*1000))</f>
        <v>NYISOsched:8000</v>
      </c>
      <c t="s" s="21" r="J1718">
        <v>21</v>
      </c>
      <c t="str" s="21" r="K1718">
        <f>concat("Planned:",(M1718*1000))</f>
        <v>Planned:0</v>
      </c>
      <c t="str" s="5" r="L1718">
        <f>concat("Settled:",(O1718*1000))</f>
        <v>Settled:0</v>
      </c>
      <c s="21" r="M1718">
        <v>0</v>
      </c>
      <c s="3" r="N1718"/>
      <c s="10" r="O1718">
        <v>0</v>
      </c>
      <c s="13" r="P1718">
        <v>0</v>
      </c>
      <c s="13" r="Q1718">
        <v>0</v>
      </c>
      <c s="13" r="R1718">
        <v>0</v>
      </c>
      <c s="13" r="S1718">
        <v>0</v>
      </c>
      <c s="11" r="T1718">
        <f>IF((O1718=0),(W1718*8),((R1718/O1718)*8))</f>
        <v>79.6</v>
      </c>
      <c s="11" r="U1718">
        <f>IF((T1718=0),0,(R1718/T1718))</f>
        <v>0</v>
      </c>
      <c s="4" r="V1718"/>
      <c s="13" r="W1718">
        <v>9.95</v>
      </c>
      <c s="24" r="X1718">
        <v>0</v>
      </c>
    </row>
    <row r="1719">
      <c s="16" r="A1719">
        <v>40796.5416666667</v>
      </c>
      <c s="6" r="B1719">
        <f>A1719+time(5,0,0)</f>
        <v>40796.75</v>
      </c>
      <c s="19" r="C1719">
        <f>date(year(B1719),month(B1719),day(B1719))</f>
        <v>40796</v>
      </c>
      <c s="17" r="D1719">
        <f>hour(B1719)</f>
        <v>18</v>
      </c>
      <c s="28" r="E1719">
        <f>(8-G1719)-M1719</f>
        <v>8</v>
      </c>
      <c s="10" r="F1719">
        <v>8</v>
      </c>
      <c s="21" r="G1719">
        <v>0</v>
      </c>
      <c t="str" s="21" r="H1719">
        <f>concat("AESbid:",(E1719*1000))</f>
        <v>AESbid:8000</v>
      </c>
      <c t="str" s="21" r="I1719">
        <f>concat("NYISOsched:",(F1719*1000))</f>
        <v>NYISOsched:8000</v>
      </c>
      <c t="s" s="21" r="J1719">
        <v>21</v>
      </c>
      <c t="str" s="21" r="K1719">
        <f>concat("Planned:",(M1719*1000))</f>
        <v>Planned:0</v>
      </c>
      <c t="str" s="5" r="L1719">
        <f>concat("Settled:",(O1719*1000))</f>
        <v>Settled:0</v>
      </c>
      <c s="21" r="M1719">
        <v>0</v>
      </c>
      <c s="3" r="N1719"/>
      <c s="10" r="O1719">
        <v>0</v>
      </c>
      <c s="13" r="P1719">
        <v>0</v>
      </c>
      <c s="13" r="Q1719">
        <v>0</v>
      </c>
      <c s="13" r="R1719">
        <v>0</v>
      </c>
      <c s="13" r="S1719">
        <v>0</v>
      </c>
      <c s="11" r="T1719">
        <f>IF((O1719=0),(W1719*8),((R1719/O1719)*8))</f>
        <v>79.6</v>
      </c>
      <c s="11" r="U1719">
        <f>IF((T1719=0),0,(R1719/T1719))</f>
        <v>0</v>
      </c>
      <c s="4" r="V1719"/>
      <c s="13" r="W1719">
        <v>9.95</v>
      </c>
      <c s="24" r="X1719">
        <v>0</v>
      </c>
    </row>
    <row r="1720">
      <c s="16" r="A1720">
        <v>40796.5833333333</v>
      </c>
      <c s="6" r="B1720">
        <f>A1720+time(5,0,0)</f>
        <v>40796.7916666667</v>
      </c>
      <c s="19" r="C1720">
        <f>date(year(B1720),month(B1720),day(B1720))</f>
        <v>40796</v>
      </c>
      <c s="17" r="D1720">
        <f>hour(B1720)</f>
        <v>19</v>
      </c>
      <c s="28" r="E1720">
        <f>(8-G1720)-M1720</f>
        <v>8</v>
      </c>
      <c s="10" r="F1720">
        <v>8</v>
      </c>
      <c s="21" r="G1720">
        <v>0</v>
      </c>
      <c t="str" s="21" r="H1720">
        <f>concat("AESbid:",(E1720*1000))</f>
        <v>AESbid:8000</v>
      </c>
      <c t="str" s="21" r="I1720">
        <f>concat("NYISOsched:",(F1720*1000))</f>
        <v>NYISOsched:8000</v>
      </c>
      <c t="s" s="21" r="J1720">
        <v>21</v>
      </c>
      <c t="str" s="21" r="K1720">
        <f>concat("Planned:",(M1720*1000))</f>
        <v>Planned:0</v>
      </c>
      <c t="str" s="5" r="L1720">
        <f>concat("Settled:",(O1720*1000))</f>
        <v>Settled:0</v>
      </c>
      <c s="21" r="M1720">
        <v>0</v>
      </c>
      <c s="3" r="N1720"/>
      <c s="10" r="O1720">
        <v>0</v>
      </c>
      <c s="13" r="P1720">
        <v>0</v>
      </c>
      <c s="13" r="Q1720">
        <v>0</v>
      </c>
      <c s="13" r="R1720">
        <v>0</v>
      </c>
      <c s="13" r="S1720">
        <v>0</v>
      </c>
      <c s="11" r="T1720">
        <f>IF((O1720=0),(W1720*8),((R1720/O1720)*8))</f>
        <v>79.6</v>
      </c>
      <c s="11" r="U1720">
        <f>IF((T1720=0),0,(R1720/T1720))</f>
        <v>0</v>
      </c>
      <c s="4" r="V1720"/>
      <c s="13" r="W1720">
        <v>9.95</v>
      </c>
      <c s="24" r="X1720">
        <v>0</v>
      </c>
    </row>
    <row r="1721">
      <c s="16" r="A1721">
        <v>40796.625</v>
      </c>
      <c s="6" r="B1721">
        <f>A1721+time(5,0,0)</f>
        <v>40796.8333333333</v>
      </c>
      <c s="19" r="C1721">
        <f>date(year(B1721),month(B1721),day(B1721))</f>
        <v>40796</v>
      </c>
      <c s="17" r="D1721">
        <f>hour(B1721)</f>
        <v>20</v>
      </c>
      <c s="28" r="E1721">
        <f>(8-G1721)-M1721</f>
        <v>8</v>
      </c>
      <c s="10" r="F1721">
        <v>8</v>
      </c>
      <c s="21" r="G1721">
        <v>0</v>
      </c>
      <c t="str" s="21" r="H1721">
        <f>concat("AESbid:",(E1721*1000))</f>
        <v>AESbid:8000</v>
      </c>
      <c t="str" s="21" r="I1721">
        <f>concat("NYISOsched:",(F1721*1000))</f>
        <v>NYISOsched:8000</v>
      </c>
      <c t="s" s="21" r="J1721">
        <v>21</v>
      </c>
      <c t="str" s="21" r="K1721">
        <f>concat("Planned:",(M1721*1000))</f>
        <v>Planned:0</v>
      </c>
      <c t="str" s="5" r="L1721">
        <f>concat("Settled:",(O1721*1000))</f>
        <v>Settled:0</v>
      </c>
      <c s="21" r="M1721">
        <v>0</v>
      </c>
      <c s="3" r="N1721"/>
      <c s="10" r="O1721">
        <v>0</v>
      </c>
      <c s="13" r="P1721">
        <v>0</v>
      </c>
      <c s="13" r="Q1721">
        <v>0</v>
      </c>
      <c s="13" r="R1721">
        <v>0</v>
      </c>
      <c s="13" r="S1721">
        <v>0</v>
      </c>
      <c s="11" r="T1721">
        <f>IF((O1721=0),(W1721*8),((R1721/O1721)*8))</f>
        <v>79.6</v>
      </c>
      <c s="11" r="U1721">
        <f>IF((T1721=0),0,(R1721/T1721))</f>
        <v>0</v>
      </c>
      <c s="4" r="V1721"/>
      <c s="13" r="W1721">
        <v>9.95</v>
      </c>
      <c s="24" r="X1721">
        <v>0</v>
      </c>
    </row>
    <row r="1722">
      <c s="16" r="A1722">
        <v>40796.6666666667</v>
      </c>
      <c s="6" r="B1722">
        <f>A1722+time(5,0,0)</f>
        <v>40796.875</v>
      </c>
      <c s="19" r="C1722">
        <f>date(year(B1722),month(B1722),day(B1722))</f>
        <v>40796</v>
      </c>
      <c s="17" r="D1722">
        <f>hour(B1722)</f>
        <v>21</v>
      </c>
      <c s="28" r="E1722">
        <f>(8-G1722)-M1722</f>
        <v>8</v>
      </c>
      <c s="10" r="F1722">
        <v>8</v>
      </c>
      <c s="21" r="G1722">
        <v>0</v>
      </c>
      <c t="str" s="21" r="H1722">
        <f>concat("AESbid:",(E1722*1000))</f>
        <v>AESbid:8000</v>
      </c>
      <c t="str" s="21" r="I1722">
        <f>concat("NYISOsched:",(F1722*1000))</f>
        <v>NYISOsched:8000</v>
      </c>
      <c t="s" s="21" r="J1722">
        <v>21</v>
      </c>
      <c t="str" s="21" r="K1722">
        <f>concat("Planned:",(M1722*1000))</f>
        <v>Planned:0</v>
      </c>
      <c t="str" s="5" r="L1722">
        <f>concat("Settled:",(O1722*1000))</f>
        <v>Settled:0</v>
      </c>
      <c s="21" r="M1722">
        <v>0</v>
      </c>
      <c s="3" r="N1722"/>
      <c s="10" r="O1722">
        <v>0</v>
      </c>
      <c s="13" r="P1722">
        <v>0</v>
      </c>
      <c s="13" r="Q1722">
        <v>0</v>
      </c>
      <c s="13" r="R1722">
        <v>0</v>
      </c>
      <c s="13" r="S1722">
        <v>0</v>
      </c>
      <c s="11" r="T1722">
        <f>IF((O1722=0),(W1722*8),((R1722/O1722)*8))</f>
        <v>79.6</v>
      </c>
      <c s="11" r="U1722">
        <f>IF((T1722=0),0,(R1722/T1722))</f>
        <v>0</v>
      </c>
      <c s="4" r="V1722"/>
      <c s="13" r="W1722">
        <v>9.95</v>
      </c>
      <c s="24" r="X1722">
        <v>0</v>
      </c>
    </row>
    <row r="1723">
      <c s="16" r="A1723">
        <v>40796.7083333333</v>
      </c>
      <c s="6" r="B1723">
        <f>A1723+time(5,0,0)</f>
        <v>40796.9166666667</v>
      </c>
      <c s="19" r="C1723">
        <f>date(year(B1723),month(B1723),day(B1723))</f>
        <v>40796</v>
      </c>
      <c s="17" r="D1723">
        <f>hour(B1723)</f>
        <v>22</v>
      </c>
      <c s="28" r="E1723">
        <f>(8-G1723)-M1723</f>
        <v>8</v>
      </c>
      <c s="10" r="F1723">
        <v>8</v>
      </c>
      <c s="21" r="G1723">
        <v>0</v>
      </c>
      <c t="str" s="21" r="H1723">
        <f>concat("AESbid:",(E1723*1000))</f>
        <v>AESbid:8000</v>
      </c>
      <c t="str" s="21" r="I1723">
        <f>concat("NYISOsched:",(F1723*1000))</f>
        <v>NYISOsched:8000</v>
      </c>
      <c t="s" s="21" r="J1723">
        <v>21</v>
      </c>
      <c t="str" s="21" r="K1723">
        <f>concat("Planned:",(M1723*1000))</f>
        <v>Planned:0</v>
      </c>
      <c t="str" s="5" r="L1723">
        <f>concat("Settled:",(O1723*1000))</f>
        <v>Settled:0</v>
      </c>
      <c s="21" r="M1723">
        <v>0</v>
      </c>
      <c s="3" r="N1723"/>
      <c s="10" r="O1723">
        <v>0</v>
      </c>
      <c s="13" r="P1723">
        <v>0</v>
      </c>
      <c s="13" r="Q1723">
        <v>0</v>
      </c>
      <c s="13" r="R1723">
        <v>0</v>
      </c>
      <c s="13" r="S1723">
        <v>0</v>
      </c>
      <c s="11" r="T1723">
        <f>IF((O1723=0),(W1723*8),((R1723/O1723)*8))</f>
        <v>79.6</v>
      </c>
      <c s="11" r="U1723">
        <f>IF((T1723=0),0,(R1723/T1723))</f>
        <v>0</v>
      </c>
      <c s="4" r="V1723"/>
      <c s="13" r="W1723">
        <v>9.95</v>
      </c>
      <c s="24" r="X1723">
        <v>0</v>
      </c>
    </row>
    <row r="1724">
      <c s="16" r="A1724">
        <v>40796.75</v>
      </c>
      <c s="6" r="B1724">
        <f>A1724+time(5,0,0)</f>
        <v>40796.9583333333</v>
      </c>
      <c s="19" r="C1724">
        <f>date(year(B1724),month(B1724),day(B1724))</f>
        <v>40796</v>
      </c>
      <c s="17" r="D1724">
        <f>hour(B1724)</f>
        <v>23</v>
      </c>
      <c s="28" r="E1724">
        <f>(8-G1724)-M1724</f>
        <v>8</v>
      </c>
      <c s="10" r="F1724">
        <v>8</v>
      </c>
      <c s="21" r="G1724">
        <v>0</v>
      </c>
      <c t="str" s="21" r="H1724">
        <f>concat("AESbid:",(E1724*1000))</f>
        <v>AESbid:8000</v>
      </c>
      <c t="str" s="21" r="I1724">
        <f>concat("NYISOsched:",(F1724*1000))</f>
        <v>NYISOsched:8000</v>
      </c>
      <c t="s" s="21" r="J1724">
        <v>21</v>
      </c>
      <c t="str" s="21" r="K1724">
        <f>concat("Planned:",(M1724*1000))</f>
        <v>Planned:0</v>
      </c>
      <c t="str" s="5" r="L1724">
        <f>concat("Settled:",(O1724*1000))</f>
        <v>Settled:0</v>
      </c>
      <c s="21" r="M1724">
        <v>0</v>
      </c>
      <c s="3" r="N1724"/>
      <c s="10" r="O1724">
        <v>0</v>
      </c>
      <c s="13" r="P1724">
        <v>0</v>
      </c>
      <c s="13" r="Q1724">
        <v>0</v>
      </c>
      <c s="13" r="R1724">
        <v>0</v>
      </c>
      <c s="13" r="S1724">
        <v>0</v>
      </c>
      <c s="11" r="T1724">
        <f>IF((O1724=0),(W1724*8),((R1724/O1724)*8))</f>
        <v>79.6</v>
      </c>
      <c s="11" r="U1724">
        <f>IF((T1724=0),0,(R1724/T1724))</f>
        <v>0</v>
      </c>
      <c s="4" r="V1724"/>
      <c s="13" r="W1724">
        <v>9.95</v>
      </c>
      <c s="24" r="X1724">
        <v>0</v>
      </c>
    </row>
    <row r="1725">
      <c s="16" r="A1725">
        <v>40796.7916666667</v>
      </c>
      <c s="19" r="B1725">
        <f>A1725+time(5,0,0)</f>
        <v>40797</v>
      </c>
      <c s="19" r="C1725">
        <f>date(year(B1725),month(B1725),day(B1725))</f>
        <v>40797</v>
      </c>
      <c s="17" r="D1725">
        <f>hour(B1725)</f>
        <v>0</v>
      </c>
      <c s="28" r="E1725">
        <f>(8-G1725)-M1725</f>
        <v>8</v>
      </c>
      <c s="10" r="F1725">
        <v>8</v>
      </c>
      <c s="21" r="G1725">
        <v>0</v>
      </c>
      <c t="str" s="21" r="H1725">
        <f>concat("AESbid:",(E1725*1000))</f>
        <v>AESbid:8000</v>
      </c>
      <c t="str" s="21" r="I1725">
        <f>concat("NYISOsched:",(F1725*1000))</f>
        <v>NYISOsched:8000</v>
      </c>
      <c t="s" s="21" r="J1725">
        <v>21</v>
      </c>
      <c t="str" s="21" r="K1725">
        <f>concat("Planned:",(M1725*1000))</f>
        <v>Planned:0</v>
      </c>
      <c t="str" s="5" r="L1725">
        <f>concat("Settled:",(O1725*1000))</f>
        <v>Settled:0</v>
      </c>
      <c s="21" r="M1725">
        <v>0</v>
      </c>
      <c s="3" r="N1725"/>
      <c s="10" r="O1725">
        <v>0</v>
      </c>
      <c s="13" r="P1725">
        <v>0</v>
      </c>
      <c s="13" r="Q1725">
        <v>0</v>
      </c>
      <c s="13" r="R1725">
        <v>0</v>
      </c>
      <c s="13" r="S1725">
        <v>0</v>
      </c>
      <c s="11" r="T1725">
        <f>IF((O1725=0),(W1725*8),((R1725/O1725)*8))</f>
        <v>79.6</v>
      </c>
      <c s="11" r="U1725">
        <f>IF((T1725=0),0,(R1725/T1725))</f>
        <v>0</v>
      </c>
      <c s="4" r="V1725"/>
      <c s="13" r="W1725">
        <v>9.95</v>
      </c>
      <c s="24" r="X1725">
        <v>0</v>
      </c>
    </row>
    <row r="1726">
      <c s="16" r="A1726">
        <v>40796.8333333333</v>
      </c>
      <c s="6" r="B1726">
        <f>A1726+time(5,0,0)</f>
        <v>40797.0416666667</v>
      </c>
      <c s="19" r="C1726">
        <f>date(year(B1726),month(B1726),day(B1726))</f>
        <v>40797</v>
      </c>
      <c s="17" r="D1726">
        <f>hour(B1726)</f>
        <v>1</v>
      </c>
      <c s="28" r="E1726">
        <f>(8-G1726)-M1726</f>
        <v>8</v>
      </c>
      <c s="10" r="F1726">
        <v>8</v>
      </c>
      <c s="21" r="G1726">
        <v>0</v>
      </c>
      <c t="str" s="21" r="H1726">
        <f>concat("AESbid:",(E1726*1000))</f>
        <v>AESbid:8000</v>
      </c>
      <c t="str" s="21" r="I1726">
        <f>concat("NYISOsched:",(F1726*1000))</f>
        <v>NYISOsched:8000</v>
      </c>
      <c t="s" s="21" r="J1726">
        <v>21</v>
      </c>
      <c t="str" s="21" r="K1726">
        <f>concat("Planned:",(M1726*1000))</f>
        <v>Planned:0</v>
      </c>
      <c t="str" s="5" r="L1726">
        <f>concat("Settled:",(O1726*1000))</f>
        <v>Settled:0</v>
      </c>
      <c s="21" r="M1726">
        <v>0</v>
      </c>
      <c s="3" r="N1726"/>
      <c s="10" r="O1726">
        <v>0</v>
      </c>
      <c s="13" r="P1726">
        <v>0</v>
      </c>
      <c s="13" r="Q1726">
        <v>0</v>
      </c>
      <c s="13" r="R1726">
        <v>0</v>
      </c>
      <c s="13" r="S1726">
        <v>0</v>
      </c>
      <c s="11" r="T1726">
        <f>IF((O1726=0),(W1726*8),((R1726/O1726)*8))</f>
        <v>79.6</v>
      </c>
      <c s="11" r="U1726">
        <f>IF((T1726=0),0,(R1726/T1726))</f>
        <v>0</v>
      </c>
      <c s="4" r="V1726"/>
      <c s="13" r="W1726">
        <v>9.95</v>
      </c>
      <c s="24" r="X1726">
        <v>0</v>
      </c>
    </row>
    <row r="1727">
      <c s="16" r="A1727">
        <v>40796.875</v>
      </c>
      <c s="6" r="B1727">
        <f>A1727+time(5,0,0)</f>
        <v>40797.0833333333</v>
      </c>
      <c s="19" r="C1727">
        <f>date(year(B1727),month(B1727),day(B1727))</f>
        <v>40797</v>
      </c>
      <c s="17" r="D1727">
        <f>hour(B1727)</f>
        <v>2</v>
      </c>
      <c s="28" r="E1727">
        <f>(8-G1727)-M1727</f>
        <v>8</v>
      </c>
      <c s="10" r="F1727">
        <v>8</v>
      </c>
      <c s="21" r="G1727">
        <v>0</v>
      </c>
      <c t="str" s="21" r="H1727">
        <f>concat("AESbid:",(E1727*1000))</f>
        <v>AESbid:8000</v>
      </c>
      <c t="str" s="21" r="I1727">
        <f>concat("NYISOsched:",(F1727*1000))</f>
        <v>NYISOsched:8000</v>
      </c>
      <c t="s" s="21" r="J1727">
        <v>21</v>
      </c>
      <c t="str" s="21" r="K1727">
        <f>concat("Planned:",(M1727*1000))</f>
        <v>Planned:0</v>
      </c>
      <c t="str" s="5" r="L1727">
        <f>concat("Settled:",(O1727*1000))</f>
        <v>Settled:0</v>
      </c>
      <c s="21" r="M1727">
        <v>0</v>
      </c>
      <c s="3" r="N1727"/>
      <c s="10" r="O1727">
        <v>0</v>
      </c>
      <c s="13" r="P1727">
        <v>0</v>
      </c>
      <c s="13" r="Q1727">
        <v>0</v>
      </c>
      <c s="13" r="R1727">
        <v>0</v>
      </c>
      <c s="13" r="S1727">
        <v>0</v>
      </c>
      <c s="11" r="T1727">
        <f>IF((O1727=0),(W1727*8),((R1727/O1727)*8))</f>
        <v>64</v>
      </c>
      <c s="11" r="U1727">
        <f>IF((T1727=0),0,(R1727/T1727))</f>
        <v>0</v>
      </c>
      <c s="4" r="V1727"/>
      <c s="13" r="W1727">
        <v>8</v>
      </c>
      <c s="24" r="X1727">
        <v>0</v>
      </c>
    </row>
    <row r="1728">
      <c s="16" r="A1728">
        <v>40796.9166666667</v>
      </c>
      <c s="6" r="B1728">
        <f>A1728+time(5,0,0)</f>
        <v>40797.125</v>
      </c>
      <c s="19" r="C1728">
        <f>date(year(B1728),month(B1728),day(B1728))</f>
        <v>40797</v>
      </c>
      <c s="17" r="D1728">
        <f>hour(B1728)</f>
        <v>3</v>
      </c>
      <c s="28" r="E1728">
        <f>(8-G1728)-M1728</f>
        <v>8</v>
      </c>
      <c s="10" r="F1728">
        <v>8</v>
      </c>
      <c s="21" r="G1728">
        <v>0</v>
      </c>
      <c t="str" s="21" r="H1728">
        <f>concat("AESbid:",(E1728*1000))</f>
        <v>AESbid:8000</v>
      </c>
      <c t="str" s="21" r="I1728">
        <f>concat("NYISOsched:",(F1728*1000))</f>
        <v>NYISOsched:8000</v>
      </c>
      <c t="s" s="21" r="J1728">
        <v>21</v>
      </c>
      <c t="str" s="21" r="K1728">
        <f>concat("Planned:",(M1728*1000))</f>
        <v>Planned:0</v>
      </c>
      <c t="str" s="5" r="L1728">
        <f>concat("Settled:",(O1728*1000))</f>
        <v>Settled:0</v>
      </c>
      <c s="21" r="M1728">
        <v>0</v>
      </c>
      <c s="3" r="N1728"/>
      <c s="10" r="O1728">
        <v>0</v>
      </c>
      <c s="13" r="P1728">
        <v>0</v>
      </c>
      <c s="13" r="Q1728">
        <v>0</v>
      </c>
      <c s="13" r="R1728">
        <v>0</v>
      </c>
      <c s="13" r="S1728">
        <v>0</v>
      </c>
      <c s="11" r="T1728">
        <f>IF((O1728=0),(W1728*8),((R1728/O1728)*8))</f>
        <v>64</v>
      </c>
      <c s="11" r="U1728">
        <f>IF((T1728=0),0,(R1728/T1728))</f>
        <v>0</v>
      </c>
      <c s="4" r="V1728"/>
      <c s="13" r="W1728">
        <v>8</v>
      </c>
      <c s="24" r="X1728">
        <v>0</v>
      </c>
    </row>
    <row r="1729">
      <c s="16" r="A1729">
        <v>40796.9583333333</v>
      </c>
      <c s="6" r="B1729">
        <f>A1729+time(5,0,0)</f>
        <v>40797.1666666667</v>
      </c>
      <c s="19" r="C1729">
        <f>date(year(B1729),month(B1729),day(B1729))</f>
        <v>40797</v>
      </c>
      <c s="17" r="D1729">
        <f>hour(B1729)</f>
        <v>4</v>
      </c>
      <c s="28" r="E1729">
        <f>(8-G1729)-M1729</f>
        <v>8</v>
      </c>
      <c s="10" r="F1729">
        <v>8</v>
      </c>
      <c s="21" r="G1729">
        <v>0</v>
      </c>
      <c t="str" s="21" r="H1729">
        <f>concat("AESbid:",(E1729*1000))</f>
        <v>AESbid:8000</v>
      </c>
      <c t="str" s="21" r="I1729">
        <f>concat("NYISOsched:",(F1729*1000))</f>
        <v>NYISOsched:8000</v>
      </c>
      <c t="s" s="21" r="J1729">
        <v>21</v>
      </c>
      <c t="str" s="21" r="K1729">
        <f>concat("Planned:",(M1729*1000))</f>
        <v>Planned:0</v>
      </c>
      <c t="str" s="5" r="L1729">
        <f>concat("Settled:",(O1729*1000))</f>
        <v>Settled:0</v>
      </c>
      <c s="21" r="M1729">
        <v>0</v>
      </c>
      <c s="3" r="N1729"/>
      <c s="10" r="O1729">
        <v>0</v>
      </c>
      <c s="13" r="P1729">
        <v>0</v>
      </c>
      <c s="13" r="Q1729">
        <v>0</v>
      </c>
      <c s="13" r="R1729">
        <v>0</v>
      </c>
      <c s="13" r="S1729">
        <v>0</v>
      </c>
      <c s="11" r="T1729">
        <f>IF((O1729=0),(W1729*8),((R1729/O1729)*8))</f>
        <v>64</v>
      </c>
      <c s="11" r="U1729">
        <f>IF((T1729=0),0,(R1729/T1729))</f>
        <v>0</v>
      </c>
      <c s="4" r="V1729"/>
      <c s="13" r="W1729">
        <v>8</v>
      </c>
      <c s="24" r="X1729">
        <v>0</v>
      </c>
    </row>
    <row r="1730">
      <c s="16" r="A1730">
        <v>40797</v>
      </c>
      <c s="6" r="B1730">
        <f>A1730+time(5,0,0)</f>
        <v>40797.2083333333</v>
      </c>
      <c s="19" r="C1730">
        <f>date(year(B1730),month(B1730),day(B1730))</f>
        <v>40797</v>
      </c>
      <c s="17" r="D1730">
        <f>hour(B1730)</f>
        <v>5</v>
      </c>
      <c s="28" r="E1730">
        <f>(8-G1730)-M1730</f>
        <v>8</v>
      </c>
      <c s="10" r="F1730">
        <v>8</v>
      </c>
      <c s="21" r="G1730">
        <v>0</v>
      </c>
      <c t="str" s="21" r="H1730">
        <f>concat("AESbid:",(E1730*1000))</f>
        <v>AESbid:8000</v>
      </c>
      <c t="str" s="21" r="I1730">
        <f>concat("NYISOsched:",(F1730*1000))</f>
        <v>NYISOsched:8000</v>
      </c>
      <c t="s" s="21" r="J1730">
        <v>21</v>
      </c>
      <c t="str" s="21" r="K1730">
        <f>concat("Planned:",(M1730*1000))</f>
        <v>Planned:0</v>
      </c>
      <c t="str" s="5" r="L1730">
        <f>concat("Settled:",(O1730*1000))</f>
        <v>Settled:0</v>
      </c>
      <c s="21" r="M1730">
        <v>0</v>
      </c>
      <c s="3" r="N1730"/>
      <c s="10" r="O1730">
        <v>0</v>
      </c>
      <c s="13" r="P1730">
        <v>0</v>
      </c>
      <c s="13" r="Q1730">
        <v>0</v>
      </c>
      <c s="13" r="R1730">
        <v>0</v>
      </c>
      <c s="13" r="S1730">
        <v>0</v>
      </c>
      <c s="11" r="T1730">
        <f>IF((O1730=0),(W1730*8),((R1730/O1730)*8))</f>
        <v>46</v>
      </c>
      <c s="11" r="U1730">
        <f>IF((T1730=0),0,(R1730/T1730))</f>
        <v>0</v>
      </c>
      <c s="4" r="V1730"/>
      <c s="13" r="W1730">
        <v>5.75</v>
      </c>
      <c s="24" r="X1730">
        <v>0</v>
      </c>
    </row>
    <row r="1731">
      <c s="16" r="A1731">
        <v>40797.0416666667</v>
      </c>
      <c s="6" r="B1731">
        <f>A1731+time(5,0,0)</f>
        <v>40797.25</v>
      </c>
      <c s="19" r="C1731">
        <f>date(year(B1731),month(B1731),day(B1731))</f>
        <v>40797</v>
      </c>
      <c s="17" r="D1731">
        <f>hour(B1731)</f>
        <v>6</v>
      </c>
      <c s="28" r="E1731">
        <f>(8-G1731)-M1731</f>
        <v>8</v>
      </c>
      <c s="10" r="F1731">
        <v>8</v>
      </c>
      <c s="21" r="G1731">
        <v>0</v>
      </c>
      <c t="str" s="21" r="H1731">
        <f>concat("AESbid:",(E1731*1000))</f>
        <v>AESbid:8000</v>
      </c>
      <c t="str" s="21" r="I1731">
        <f>concat("NYISOsched:",(F1731*1000))</f>
        <v>NYISOsched:8000</v>
      </c>
      <c t="s" s="21" r="J1731">
        <v>21</v>
      </c>
      <c t="str" s="21" r="K1731">
        <f>concat("Planned:",(M1731*1000))</f>
        <v>Planned:0</v>
      </c>
      <c t="str" s="5" r="L1731">
        <f>concat("Settled:",(O1731*1000))</f>
        <v>Settled:0</v>
      </c>
      <c s="21" r="M1731">
        <v>0</v>
      </c>
      <c s="3" r="N1731"/>
      <c s="10" r="O1731">
        <v>0</v>
      </c>
      <c s="13" r="P1731">
        <v>0</v>
      </c>
      <c s="13" r="Q1731">
        <v>0</v>
      </c>
      <c s="13" r="R1731">
        <v>0</v>
      </c>
      <c s="13" r="S1731">
        <v>0</v>
      </c>
      <c s="11" r="T1731">
        <f>IF((O1731=0),(W1731*8),((R1731/O1731)*8))</f>
        <v>46</v>
      </c>
      <c s="11" r="U1731">
        <f>IF((T1731=0),0,(R1731/T1731))</f>
        <v>0</v>
      </c>
      <c s="4" r="V1731"/>
      <c s="13" r="W1731">
        <v>5.75</v>
      </c>
      <c s="24" r="X1731">
        <v>0</v>
      </c>
    </row>
    <row r="1732">
      <c s="16" r="A1732">
        <v>40797.0833333333</v>
      </c>
      <c s="6" r="B1732">
        <f>A1732+time(5,0,0)</f>
        <v>40797.2916666667</v>
      </c>
      <c s="19" r="C1732">
        <f>date(year(B1732),month(B1732),day(B1732))</f>
        <v>40797</v>
      </c>
      <c s="17" r="D1732">
        <f>hour(B1732)</f>
        <v>7</v>
      </c>
      <c s="28" r="E1732">
        <f>(8-G1732)-M1732</f>
        <v>8</v>
      </c>
      <c s="10" r="F1732">
        <v>8</v>
      </c>
      <c s="21" r="G1732">
        <v>0</v>
      </c>
      <c t="str" s="21" r="H1732">
        <f>concat("AESbid:",(E1732*1000))</f>
        <v>AESbid:8000</v>
      </c>
      <c t="str" s="21" r="I1732">
        <f>concat("NYISOsched:",(F1732*1000))</f>
        <v>NYISOsched:8000</v>
      </c>
      <c t="s" s="21" r="J1732">
        <v>21</v>
      </c>
      <c t="str" s="21" r="K1732">
        <f>concat("Planned:",(M1732*1000))</f>
        <v>Planned:0</v>
      </c>
      <c t="str" s="5" r="L1732">
        <f>concat("Settled:",(O1732*1000))</f>
        <v>Settled:0</v>
      </c>
      <c s="21" r="M1732">
        <v>0</v>
      </c>
      <c s="3" r="N1732"/>
      <c s="10" r="O1732">
        <v>0</v>
      </c>
      <c s="13" r="P1732">
        <v>0</v>
      </c>
      <c s="13" r="Q1732">
        <v>0</v>
      </c>
      <c s="13" r="R1732">
        <v>0</v>
      </c>
      <c s="13" r="S1732">
        <v>0</v>
      </c>
      <c s="11" r="T1732">
        <f>IF((O1732=0),(W1732*8),((R1732/O1732)*8))</f>
        <v>46</v>
      </c>
      <c s="11" r="U1732">
        <f>IF((T1732=0),0,(R1732/T1732))</f>
        <v>0</v>
      </c>
      <c s="4" r="V1732"/>
      <c s="13" r="W1732">
        <v>5.75</v>
      </c>
      <c s="24" r="X1732">
        <v>0</v>
      </c>
    </row>
    <row r="1733">
      <c s="16" r="A1733">
        <v>40797.125</v>
      </c>
      <c s="6" r="B1733">
        <f>A1733+time(5,0,0)</f>
        <v>40797.3333333333</v>
      </c>
      <c s="19" r="C1733">
        <f>date(year(B1733),month(B1733),day(B1733))</f>
        <v>40797</v>
      </c>
      <c s="17" r="D1733">
        <f>hour(B1733)</f>
        <v>8</v>
      </c>
      <c s="28" r="E1733">
        <f>(8-G1733)-M1733</f>
        <v>8</v>
      </c>
      <c s="10" r="F1733">
        <v>8</v>
      </c>
      <c s="21" r="G1733">
        <v>0</v>
      </c>
      <c t="str" s="21" r="H1733">
        <f>concat("AESbid:",(E1733*1000))</f>
        <v>AESbid:8000</v>
      </c>
      <c t="str" s="21" r="I1733">
        <f>concat("NYISOsched:",(F1733*1000))</f>
        <v>NYISOsched:8000</v>
      </c>
      <c t="s" s="21" r="J1733">
        <v>21</v>
      </c>
      <c t="str" s="21" r="K1733">
        <f>concat("Planned:",(M1733*1000))</f>
        <v>Planned:0</v>
      </c>
      <c t="str" s="5" r="L1733">
        <f>concat("Settled:",(O1733*1000))</f>
        <v>Settled:0</v>
      </c>
      <c s="21" r="M1733">
        <v>0</v>
      </c>
      <c s="3" r="N1733"/>
      <c s="10" r="O1733">
        <v>0</v>
      </c>
      <c s="13" r="P1733">
        <v>0</v>
      </c>
      <c s="13" r="Q1733">
        <v>0</v>
      </c>
      <c s="13" r="R1733">
        <v>0</v>
      </c>
      <c s="13" r="S1733">
        <v>0</v>
      </c>
      <c s="11" r="T1733">
        <f>IF((O1733=0),(W1733*8),((R1733/O1733)*8))</f>
        <v>46</v>
      </c>
      <c s="11" r="U1733">
        <f>IF((T1733=0),0,(R1733/T1733))</f>
        <v>0</v>
      </c>
      <c s="4" r="V1733"/>
      <c s="13" r="W1733">
        <v>5.75</v>
      </c>
      <c s="24" r="X1733">
        <v>0</v>
      </c>
    </row>
    <row r="1734">
      <c s="16" r="A1734">
        <v>40797.1666666667</v>
      </c>
      <c s="6" r="B1734">
        <f>A1734+time(5,0,0)</f>
        <v>40797.375</v>
      </c>
      <c s="19" r="C1734">
        <f>date(year(B1734),month(B1734),day(B1734))</f>
        <v>40797</v>
      </c>
      <c s="17" r="D1734">
        <f>hour(B1734)</f>
        <v>9</v>
      </c>
      <c s="28" r="E1734">
        <f>(8-G1734)-M1734</f>
        <v>8</v>
      </c>
      <c s="10" r="F1734">
        <v>8</v>
      </c>
      <c s="21" r="G1734">
        <v>0</v>
      </c>
      <c t="str" s="21" r="H1734">
        <f>concat("AESbid:",(E1734*1000))</f>
        <v>AESbid:8000</v>
      </c>
      <c t="str" s="21" r="I1734">
        <f>concat("NYISOsched:",(F1734*1000))</f>
        <v>NYISOsched:8000</v>
      </c>
      <c t="s" s="21" r="J1734">
        <v>21</v>
      </c>
      <c t="str" s="21" r="K1734">
        <f>concat("Planned:",(M1734*1000))</f>
        <v>Planned:0</v>
      </c>
      <c t="str" s="5" r="L1734">
        <f>concat("Settled:",(O1734*1000))</f>
        <v>Settled:0</v>
      </c>
      <c s="21" r="M1734">
        <v>0</v>
      </c>
      <c s="3" r="N1734"/>
      <c s="10" r="O1734">
        <v>0</v>
      </c>
      <c s="13" r="P1734">
        <v>0</v>
      </c>
      <c s="13" r="Q1734">
        <v>0</v>
      </c>
      <c s="13" r="R1734">
        <v>0</v>
      </c>
      <c s="13" r="S1734">
        <v>0</v>
      </c>
      <c s="11" r="T1734">
        <f>IF((O1734=0),(W1734*8),((R1734/O1734)*8))</f>
        <v>100.4</v>
      </c>
      <c s="11" r="U1734">
        <f>IF((T1734=0),0,(R1734/T1734))</f>
        <v>0</v>
      </c>
      <c s="4" r="V1734"/>
      <c s="13" r="W1734">
        <v>12.55</v>
      </c>
      <c s="24" r="X1734">
        <v>0</v>
      </c>
    </row>
    <row r="1735">
      <c s="16" r="A1735">
        <v>40797.2083333333</v>
      </c>
      <c s="6" r="B1735">
        <f>A1735+time(5,0,0)</f>
        <v>40797.4166666667</v>
      </c>
      <c s="19" r="C1735">
        <f>date(year(B1735),month(B1735),day(B1735))</f>
        <v>40797</v>
      </c>
      <c s="17" r="D1735">
        <f>hour(B1735)</f>
        <v>10</v>
      </c>
      <c s="28" r="E1735">
        <f>(8-G1735)-M1735</f>
        <v>8</v>
      </c>
      <c s="10" r="F1735">
        <v>8</v>
      </c>
      <c s="21" r="G1735">
        <v>0</v>
      </c>
      <c t="str" s="21" r="H1735">
        <f>concat("AESbid:",(E1735*1000))</f>
        <v>AESbid:8000</v>
      </c>
      <c t="str" s="21" r="I1735">
        <f>concat("NYISOsched:",(F1735*1000))</f>
        <v>NYISOsched:8000</v>
      </c>
      <c t="s" s="21" r="J1735">
        <v>21</v>
      </c>
      <c t="str" s="21" r="K1735">
        <f>concat("Planned:",(M1735*1000))</f>
        <v>Planned:0</v>
      </c>
      <c t="str" s="5" r="L1735">
        <f>concat("Settled:",(O1735*1000))</f>
        <v>Settled:0</v>
      </c>
      <c s="21" r="M1735">
        <v>0</v>
      </c>
      <c s="3" r="N1735"/>
      <c s="10" r="O1735">
        <v>0</v>
      </c>
      <c s="13" r="P1735">
        <v>0</v>
      </c>
      <c s="13" r="Q1735">
        <v>0</v>
      </c>
      <c s="13" r="R1735">
        <v>0</v>
      </c>
      <c s="13" r="S1735">
        <v>0</v>
      </c>
      <c s="11" r="T1735">
        <f>IF((O1735=0),(W1735*8),((R1735/O1735)*8))</f>
        <v>153.36</v>
      </c>
      <c s="11" r="U1735">
        <f>IF((T1735=0),0,(R1735/T1735))</f>
        <v>0</v>
      </c>
      <c s="4" r="V1735"/>
      <c s="13" r="W1735">
        <v>19.17</v>
      </c>
      <c s="24" r="X1735">
        <v>0</v>
      </c>
    </row>
    <row r="1736">
      <c s="16" r="A1736">
        <v>40797.25</v>
      </c>
      <c s="6" r="B1736">
        <f>A1736+time(5,0,0)</f>
        <v>40797.4583333333</v>
      </c>
      <c s="19" r="C1736">
        <f>date(year(B1736),month(B1736),day(B1736))</f>
        <v>40797</v>
      </c>
      <c s="17" r="D1736">
        <f>hour(B1736)</f>
        <v>11</v>
      </c>
      <c s="28" r="E1736">
        <f>(8-G1736)-M1736</f>
        <v>8</v>
      </c>
      <c s="10" r="F1736">
        <v>8</v>
      </c>
      <c s="21" r="G1736">
        <v>0</v>
      </c>
      <c t="str" s="21" r="H1736">
        <f>concat("AESbid:",(E1736*1000))</f>
        <v>AESbid:8000</v>
      </c>
      <c t="str" s="21" r="I1736">
        <f>concat("NYISOsched:",(F1736*1000))</f>
        <v>NYISOsched:8000</v>
      </c>
      <c t="s" s="21" r="J1736">
        <v>21</v>
      </c>
      <c t="str" s="21" r="K1736">
        <f>concat("Planned:",(M1736*1000))</f>
        <v>Planned:0</v>
      </c>
      <c t="str" s="5" r="L1736">
        <f>concat("Settled:",(O1736*1000))</f>
        <v>Settled:0</v>
      </c>
      <c s="21" r="M1736">
        <v>0</v>
      </c>
      <c s="3" r="N1736"/>
      <c s="10" r="O1736">
        <v>0</v>
      </c>
      <c s="13" r="P1736">
        <v>0</v>
      </c>
      <c s="13" r="Q1736">
        <v>0</v>
      </c>
      <c s="13" r="R1736">
        <v>0</v>
      </c>
      <c s="13" r="S1736">
        <v>0</v>
      </c>
      <c s="11" r="T1736">
        <f>IF((O1736=0),(W1736*8),((R1736/O1736)*8))</f>
        <v>102.72</v>
      </c>
      <c s="11" r="U1736">
        <f>IF((T1736=0),0,(R1736/T1736))</f>
        <v>0</v>
      </c>
      <c s="4" r="V1736"/>
      <c s="13" r="W1736">
        <v>12.84</v>
      </c>
      <c s="24" r="X1736">
        <v>0</v>
      </c>
    </row>
    <row r="1737">
      <c s="16" r="A1737">
        <v>40797.2916666667</v>
      </c>
      <c s="6" r="B1737">
        <f>A1737+time(5,0,0)</f>
        <v>40797.5</v>
      </c>
      <c s="19" r="C1737">
        <f>date(year(B1737),month(B1737),day(B1737))</f>
        <v>40797</v>
      </c>
      <c s="17" r="D1737">
        <f>hour(B1737)</f>
        <v>12</v>
      </c>
      <c s="28" r="E1737">
        <f>(8-G1737)-M1737</f>
        <v>8</v>
      </c>
      <c s="10" r="F1737">
        <v>8</v>
      </c>
      <c s="21" r="G1737">
        <v>0</v>
      </c>
      <c t="str" s="21" r="H1737">
        <f>concat("AESbid:",(E1737*1000))</f>
        <v>AESbid:8000</v>
      </c>
      <c t="str" s="21" r="I1737">
        <f>concat("NYISOsched:",(F1737*1000))</f>
        <v>NYISOsched:8000</v>
      </c>
      <c t="s" s="21" r="J1737">
        <v>21</v>
      </c>
      <c t="str" s="21" r="K1737">
        <f>concat("Planned:",(M1737*1000))</f>
        <v>Planned:0</v>
      </c>
      <c t="str" s="5" r="L1737">
        <f>concat("Settled:",(O1737*1000))</f>
        <v>Settled:0</v>
      </c>
      <c s="21" r="M1737">
        <v>0</v>
      </c>
      <c s="3" r="N1737"/>
      <c s="10" r="O1737">
        <v>0</v>
      </c>
      <c s="13" r="P1737">
        <v>0</v>
      </c>
      <c s="13" r="Q1737">
        <v>0</v>
      </c>
      <c s="13" r="R1737">
        <v>0</v>
      </c>
      <c s="13" r="S1737">
        <v>0</v>
      </c>
      <c s="11" r="T1737">
        <f>IF((O1737=0),(W1737*8),((R1737/O1737)*8))</f>
        <v>84.8</v>
      </c>
      <c s="11" r="U1737">
        <f>IF((T1737=0),0,(R1737/T1737))</f>
        <v>0</v>
      </c>
      <c s="4" r="V1737"/>
      <c s="13" r="W1737">
        <v>10.6</v>
      </c>
      <c s="24" r="X1737">
        <v>0</v>
      </c>
    </row>
    <row r="1738">
      <c s="16" r="A1738">
        <v>40797.3333333333</v>
      </c>
      <c s="6" r="B1738">
        <f>A1738+time(5,0,0)</f>
        <v>40797.5416666667</v>
      </c>
      <c s="19" r="C1738">
        <f>date(year(B1738),month(B1738),day(B1738))</f>
        <v>40797</v>
      </c>
      <c s="17" r="D1738">
        <f>hour(B1738)</f>
        <v>13</v>
      </c>
      <c s="28" r="E1738">
        <f>(8-G1738)-M1738</f>
        <v>8</v>
      </c>
      <c s="10" r="F1738">
        <v>8</v>
      </c>
      <c s="21" r="G1738">
        <v>0</v>
      </c>
      <c t="str" s="21" r="H1738">
        <f>concat("AESbid:",(E1738*1000))</f>
        <v>AESbid:8000</v>
      </c>
      <c t="str" s="21" r="I1738">
        <f>concat("NYISOsched:",(F1738*1000))</f>
        <v>NYISOsched:8000</v>
      </c>
      <c t="s" s="21" r="J1738">
        <v>21</v>
      </c>
      <c t="str" s="21" r="K1738">
        <f>concat("Planned:",(M1738*1000))</f>
        <v>Planned:0</v>
      </c>
      <c t="str" s="5" r="L1738">
        <f>concat("Settled:",(O1738*1000))</f>
        <v>Settled:0</v>
      </c>
      <c s="21" r="M1738">
        <v>0</v>
      </c>
      <c s="3" r="N1738"/>
      <c s="10" r="O1738">
        <v>0</v>
      </c>
      <c s="13" r="P1738">
        <v>0</v>
      </c>
      <c s="13" r="Q1738">
        <v>0</v>
      </c>
      <c s="13" r="R1738">
        <v>0</v>
      </c>
      <c s="13" r="S1738">
        <v>0</v>
      </c>
      <c s="11" r="T1738">
        <f>IF((O1738=0),(W1738*8),((R1738/O1738)*8))</f>
        <v>51.84</v>
      </c>
      <c s="11" r="U1738">
        <f>IF((T1738=0),0,(R1738/T1738))</f>
        <v>0</v>
      </c>
      <c s="4" r="V1738"/>
      <c s="13" r="W1738">
        <v>6.48</v>
      </c>
      <c s="24" r="X1738">
        <v>0</v>
      </c>
    </row>
    <row r="1739">
      <c s="16" r="A1739">
        <v>40797.375</v>
      </c>
      <c s="6" r="B1739">
        <f>A1739+time(5,0,0)</f>
        <v>40797.5833333333</v>
      </c>
      <c s="19" r="C1739">
        <f>date(year(B1739),month(B1739),day(B1739))</f>
        <v>40797</v>
      </c>
      <c s="17" r="D1739">
        <f>hour(B1739)</f>
        <v>14</v>
      </c>
      <c s="28" r="E1739">
        <f>(8-G1739)-M1739</f>
        <v>8</v>
      </c>
      <c s="10" r="F1739">
        <v>8</v>
      </c>
      <c s="21" r="G1739">
        <v>0</v>
      </c>
      <c t="str" s="21" r="H1739">
        <f>concat("AESbid:",(E1739*1000))</f>
        <v>AESbid:8000</v>
      </c>
      <c t="str" s="21" r="I1739">
        <f>concat("NYISOsched:",(F1739*1000))</f>
        <v>NYISOsched:8000</v>
      </c>
      <c t="s" s="21" r="J1739">
        <v>21</v>
      </c>
      <c t="str" s="21" r="K1739">
        <f>concat("Planned:",(M1739*1000))</f>
        <v>Planned:0</v>
      </c>
      <c t="str" s="5" r="L1739">
        <f>concat("Settled:",(O1739*1000))</f>
        <v>Settled:0</v>
      </c>
      <c s="21" r="M1739">
        <v>0</v>
      </c>
      <c s="3" r="N1739"/>
      <c s="10" r="O1739">
        <v>0</v>
      </c>
      <c s="13" r="P1739">
        <v>0</v>
      </c>
      <c s="13" r="Q1739">
        <v>0</v>
      </c>
      <c s="13" r="R1739">
        <v>0</v>
      </c>
      <c s="13" r="S1739">
        <v>0</v>
      </c>
      <c s="11" r="T1739">
        <f>IF((O1739=0),(W1739*8),((R1739/O1739)*8))</f>
        <v>48</v>
      </c>
      <c s="11" r="U1739">
        <f>IF((T1739=0),0,(R1739/T1739))</f>
        <v>0</v>
      </c>
      <c s="4" r="V1739"/>
      <c s="13" r="W1739">
        <v>6</v>
      </c>
      <c s="24" r="X1739">
        <v>0</v>
      </c>
    </row>
    <row r="1740">
      <c s="16" r="A1740">
        <v>40797.4166666667</v>
      </c>
      <c s="6" r="B1740">
        <f>A1740+time(5,0,0)</f>
        <v>40797.625</v>
      </c>
      <c s="19" r="C1740">
        <f>date(year(B1740),month(B1740),day(B1740))</f>
        <v>40797</v>
      </c>
      <c s="17" r="D1740">
        <f>hour(B1740)</f>
        <v>15</v>
      </c>
      <c s="28" r="E1740">
        <f>(8-G1740)-M1740</f>
        <v>8</v>
      </c>
      <c s="10" r="F1740">
        <v>8</v>
      </c>
      <c s="21" r="G1740">
        <v>0</v>
      </c>
      <c t="str" s="21" r="H1740">
        <f>concat("AESbid:",(E1740*1000))</f>
        <v>AESbid:8000</v>
      </c>
      <c t="str" s="21" r="I1740">
        <f>concat("NYISOsched:",(F1740*1000))</f>
        <v>NYISOsched:8000</v>
      </c>
      <c t="s" s="21" r="J1740">
        <v>21</v>
      </c>
      <c t="str" s="21" r="K1740">
        <f>concat("Planned:",(M1740*1000))</f>
        <v>Planned:0</v>
      </c>
      <c t="str" s="5" r="L1740">
        <f>concat("Settled:",(O1740*1000))</f>
        <v>Settled:0</v>
      </c>
      <c s="21" r="M1740">
        <v>0</v>
      </c>
      <c s="3" r="N1740"/>
      <c s="10" r="O1740">
        <v>0</v>
      </c>
      <c s="13" r="P1740">
        <v>0</v>
      </c>
      <c s="13" r="Q1740">
        <v>0</v>
      </c>
      <c s="13" r="R1740">
        <v>0</v>
      </c>
      <c s="13" r="S1740">
        <v>0</v>
      </c>
      <c s="11" r="T1740">
        <f>IF((O1740=0),(W1740*8),((R1740/O1740)*8))</f>
        <v>48</v>
      </c>
      <c s="11" r="U1740">
        <f>IF((T1740=0),0,(R1740/T1740))</f>
        <v>0</v>
      </c>
      <c s="4" r="V1740"/>
      <c s="13" r="W1740">
        <v>6</v>
      </c>
      <c s="24" r="X1740">
        <v>0</v>
      </c>
    </row>
    <row r="1741">
      <c s="16" r="A1741">
        <v>40797.4583333333</v>
      </c>
      <c s="6" r="B1741">
        <f>A1741+time(5,0,0)</f>
        <v>40797.6666666667</v>
      </c>
      <c s="19" r="C1741">
        <f>date(year(B1741),month(B1741),day(B1741))</f>
        <v>40797</v>
      </c>
      <c s="17" r="D1741">
        <f>hour(B1741)</f>
        <v>16</v>
      </c>
      <c s="28" r="E1741">
        <f>(8-G1741)-M1741</f>
        <v>8</v>
      </c>
      <c s="10" r="F1741">
        <v>8</v>
      </c>
      <c s="21" r="G1741">
        <v>0</v>
      </c>
      <c t="str" s="21" r="H1741">
        <f>concat("AESbid:",(E1741*1000))</f>
        <v>AESbid:8000</v>
      </c>
      <c t="str" s="21" r="I1741">
        <f>concat("NYISOsched:",(F1741*1000))</f>
        <v>NYISOsched:8000</v>
      </c>
      <c t="s" s="21" r="J1741">
        <v>21</v>
      </c>
      <c t="str" s="21" r="K1741">
        <f>concat("Planned:",(M1741*1000))</f>
        <v>Planned:0</v>
      </c>
      <c t="str" s="5" r="L1741">
        <f>concat("Settled:",(O1741*1000))</f>
        <v>Settled:0</v>
      </c>
      <c s="21" r="M1741">
        <v>0</v>
      </c>
      <c s="3" r="N1741"/>
      <c s="10" r="O1741">
        <v>0</v>
      </c>
      <c s="13" r="P1741">
        <v>0</v>
      </c>
      <c s="13" r="Q1741">
        <v>0</v>
      </c>
      <c s="13" r="R1741">
        <v>0</v>
      </c>
      <c s="13" r="S1741">
        <v>0</v>
      </c>
      <c s="11" r="T1741">
        <f>IF((O1741=0),(W1741*8),((R1741/O1741)*8))</f>
        <v>79.6</v>
      </c>
      <c s="11" r="U1741">
        <f>IF((T1741=0),0,(R1741/T1741))</f>
        <v>0</v>
      </c>
      <c s="4" r="V1741"/>
      <c s="13" r="W1741">
        <v>9.95</v>
      </c>
      <c s="24" r="X1741">
        <v>0</v>
      </c>
    </row>
    <row r="1742">
      <c s="16" r="A1742">
        <v>40797.5</v>
      </c>
      <c s="6" r="B1742">
        <f>A1742+time(5,0,0)</f>
        <v>40797.7083333333</v>
      </c>
      <c s="19" r="C1742">
        <f>date(year(B1742),month(B1742),day(B1742))</f>
        <v>40797</v>
      </c>
      <c s="17" r="D1742">
        <f>hour(B1742)</f>
        <v>17</v>
      </c>
      <c s="28" r="E1742">
        <f>(8-G1742)-M1742</f>
        <v>8</v>
      </c>
      <c s="10" r="F1742">
        <v>8</v>
      </c>
      <c s="21" r="G1742">
        <v>0</v>
      </c>
      <c t="str" s="21" r="H1742">
        <f>concat("AESbid:",(E1742*1000))</f>
        <v>AESbid:8000</v>
      </c>
      <c t="str" s="21" r="I1742">
        <f>concat("NYISOsched:",(F1742*1000))</f>
        <v>NYISOsched:8000</v>
      </c>
      <c t="s" s="21" r="J1742">
        <v>21</v>
      </c>
      <c t="str" s="21" r="K1742">
        <f>concat("Planned:",(M1742*1000))</f>
        <v>Planned:0</v>
      </c>
      <c t="str" s="5" r="L1742">
        <f>concat("Settled:",(O1742*1000))</f>
        <v>Settled:0</v>
      </c>
      <c s="21" r="M1742">
        <v>0</v>
      </c>
      <c s="3" r="N1742"/>
      <c s="10" r="O1742">
        <v>0</v>
      </c>
      <c s="13" r="P1742">
        <v>0</v>
      </c>
      <c s="13" r="Q1742">
        <v>0</v>
      </c>
      <c s="13" r="R1742">
        <v>0</v>
      </c>
      <c s="13" r="S1742">
        <v>0</v>
      </c>
      <c s="11" r="T1742">
        <f>IF((O1742=0),(W1742*8),((R1742/O1742)*8))</f>
        <v>79.6</v>
      </c>
      <c s="11" r="U1742">
        <f>IF((T1742=0),0,(R1742/T1742))</f>
        <v>0</v>
      </c>
      <c s="4" r="V1742"/>
      <c s="13" r="W1742">
        <v>9.95</v>
      </c>
      <c s="24" r="X1742">
        <v>0</v>
      </c>
    </row>
    <row r="1743">
      <c s="16" r="A1743">
        <v>40797.5416666667</v>
      </c>
      <c s="6" r="B1743">
        <f>A1743+time(5,0,0)</f>
        <v>40797.75</v>
      </c>
      <c s="19" r="C1743">
        <f>date(year(B1743),month(B1743),day(B1743))</f>
        <v>40797</v>
      </c>
      <c s="17" r="D1743">
        <f>hour(B1743)</f>
        <v>18</v>
      </c>
      <c s="28" r="E1743">
        <f>(8-G1743)-M1743</f>
        <v>8</v>
      </c>
      <c s="10" r="F1743">
        <v>8</v>
      </c>
      <c s="21" r="G1743">
        <v>0</v>
      </c>
      <c t="str" s="21" r="H1743">
        <f>concat("AESbid:",(E1743*1000))</f>
        <v>AESbid:8000</v>
      </c>
      <c t="str" s="21" r="I1743">
        <f>concat("NYISOsched:",(F1743*1000))</f>
        <v>NYISOsched:8000</v>
      </c>
      <c t="s" s="21" r="J1743">
        <v>21</v>
      </c>
      <c t="str" s="21" r="K1743">
        <f>concat("Planned:",(M1743*1000))</f>
        <v>Planned:0</v>
      </c>
      <c t="str" s="5" r="L1743">
        <f>concat("Settled:",(O1743*1000))</f>
        <v>Settled:0</v>
      </c>
      <c s="21" r="M1743">
        <v>0</v>
      </c>
      <c s="3" r="N1743"/>
      <c s="10" r="O1743">
        <v>0</v>
      </c>
      <c s="13" r="P1743">
        <v>0</v>
      </c>
      <c s="13" r="Q1743">
        <v>0</v>
      </c>
      <c s="13" r="R1743">
        <v>0</v>
      </c>
      <c s="13" r="S1743">
        <v>0</v>
      </c>
      <c s="11" r="T1743">
        <f>IF((O1743=0),(W1743*8),((R1743/O1743)*8))</f>
        <v>79.6</v>
      </c>
      <c s="11" r="U1743">
        <f>IF((T1743=0),0,(R1743/T1743))</f>
        <v>0</v>
      </c>
      <c s="4" r="V1743"/>
      <c s="13" r="W1743">
        <v>9.95</v>
      </c>
      <c s="24" r="X1743">
        <v>0</v>
      </c>
    </row>
    <row r="1744">
      <c s="16" r="A1744">
        <v>40797.5833333333</v>
      </c>
      <c s="6" r="B1744">
        <f>A1744+time(5,0,0)</f>
        <v>40797.7916666667</v>
      </c>
      <c s="19" r="C1744">
        <f>date(year(B1744),month(B1744),day(B1744))</f>
        <v>40797</v>
      </c>
      <c s="17" r="D1744">
        <f>hour(B1744)</f>
        <v>19</v>
      </c>
      <c s="28" r="E1744">
        <f>(8-G1744)-M1744</f>
        <v>8</v>
      </c>
      <c s="10" r="F1744">
        <v>8</v>
      </c>
      <c s="21" r="G1744">
        <v>0</v>
      </c>
      <c t="str" s="21" r="H1744">
        <f>concat("AESbid:",(E1744*1000))</f>
        <v>AESbid:8000</v>
      </c>
      <c t="str" s="21" r="I1744">
        <f>concat("NYISOsched:",(F1744*1000))</f>
        <v>NYISOsched:8000</v>
      </c>
      <c t="s" s="21" r="J1744">
        <v>21</v>
      </c>
      <c t="str" s="21" r="K1744">
        <f>concat("Planned:",(M1744*1000))</f>
        <v>Planned:0</v>
      </c>
      <c t="str" s="5" r="L1744">
        <f>concat("Settled:",(O1744*1000))</f>
        <v>Settled:0</v>
      </c>
      <c s="21" r="M1744">
        <v>0</v>
      </c>
      <c s="3" r="N1744"/>
      <c s="10" r="O1744">
        <v>0</v>
      </c>
      <c s="13" r="P1744">
        <v>0</v>
      </c>
      <c s="13" r="Q1744">
        <v>0</v>
      </c>
      <c s="13" r="R1744">
        <v>0</v>
      </c>
      <c s="13" r="S1744">
        <v>0</v>
      </c>
      <c s="11" r="T1744">
        <f>IF((O1744=0),(W1744*8),((R1744/O1744)*8))</f>
        <v>79.6</v>
      </c>
      <c s="11" r="U1744">
        <f>IF((T1744=0),0,(R1744/T1744))</f>
        <v>0</v>
      </c>
      <c s="4" r="V1744"/>
      <c s="13" r="W1744">
        <v>9.95</v>
      </c>
      <c s="24" r="X1744">
        <v>0</v>
      </c>
    </row>
    <row r="1745">
      <c s="16" r="A1745">
        <v>40797.625</v>
      </c>
      <c s="6" r="B1745">
        <f>A1745+time(5,0,0)</f>
        <v>40797.8333333333</v>
      </c>
      <c s="19" r="C1745">
        <f>date(year(B1745),month(B1745),day(B1745))</f>
        <v>40797</v>
      </c>
      <c s="17" r="D1745">
        <f>hour(B1745)</f>
        <v>20</v>
      </c>
      <c s="28" r="E1745">
        <f>(8-G1745)-M1745</f>
        <v>8</v>
      </c>
      <c s="10" r="F1745">
        <v>8</v>
      </c>
      <c s="21" r="G1745">
        <v>0</v>
      </c>
      <c t="str" s="21" r="H1745">
        <f>concat("AESbid:",(E1745*1000))</f>
        <v>AESbid:8000</v>
      </c>
      <c t="str" s="21" r="I1745">
        <f>concat("NYISOsched:",(F1745*1000))</f>
        <v>NYISOsched:8000</v>
      </c>
      <c t="s" s="21" r="J1745">
        <v>21</v>
      </c>
      <c t="str" s="21" r="K1745">
        <f>concat("Planned:",(M1745*1000))</f>
        <v>Planned:0</v>
      </c>
      <c t="str" s="5" r="L1745">
        <f>concat("Settled:",(O1745*1000))</f>
        <v>Settled:0</v>
      </c>
      <c s="21" r="M1745">
        <v>0</v>
      </c>
      <c s="3" r="N1745"/>
      <c s="10" r="O1745">
        <v>0</v>
      </c>
      <c s="13" r="P1745">
        <v>0</v>
      </c>
      <c s="13" r="Q1745">
        <v>0</v>
      </c>
      <c s="13" r="R1745">
        <v>0</v>
      </c>
      <c s="13" r="S1745">
        <v>0</v>
      </c>
      <c s="11" r="T1745">
        <f>IF((O1745=0),(W1745*8),((R1745/O1745)*8))</f>
        <v>79.6</v>
      </c>
      <c s="11" r="U1745">
        <f>IF((T1745=0),0,(R1745/T1745))</f>
        <v>0</v>
      </c>
      <c s="4" r="V1745"/>
      <c s="13" r="W1745">
        <v>9.95</v>
      </c>
      <c s="24" r="X1745">
        <v>0</v>
      </c>
    </row>
    <row r="1746">
      <c s="16" r="A1746">
        <v>40797.6666666667</v>
      </c>
      <c s="6" r="B1746">
        <f>A1746+time(5,0,0)</f>
        <v>40797.875</v>
      </c>
      <c s="19" r="C1746">
        <f>date(year(B1746),month(B1746),day(B1746))</f>
        <v>40797</v>
      </c>
      <c s="17" r="D1746">
        <f>hour(B1746)</f>
        <v>21</v>
      </c>
      <c s="28" r="E1746">
        <f>(8-G1746)-M1746</f>
        <v>8</v>
      </c>
      <c s="10" r="F1746">
        <v>8</v>
      </c>
      <c s="21" r="G1746">
        <v>0</v>
      </c>
      <c t="str" s="21" r="H1746">
        <f>concat("AESbid:",(E1746*1000))</f>
        <v>AESbid:8000</v>
      </c>
      <c t="str" s="21" r="I1746">
        <f>concat("NYISOsched:",(F1746*1000))</f>
        <v>NYISOsched:8000</v>
      </c>
      <c t="s" s="21" r="J1746">
        <v>21</v>
      </c>
      <c t="str" s="21" r="K1746">
        <f>concat("Planned:",(M1746*1000))</f>
        <v>Planned:0</v>
      </c>
      <c t="str" s="5" r="L1746">
        <f>concat("Settled:",(O1746*1000))</f>
        <v>Settled:0</v>
      </c>
      <c s="21" r="M1746">
        <v>0</v>
      </c>
      <c s="3" r="N1746"/>
      <c s="10" r="O1746">
        <v>0</v>
      </c>
      <c s="13" r="P1746">
        <v>0</v>
      </c>
      <c s="13" r="Q1746">
        <v>0</v>
      </c>
      <c s="13" r="R1746">
        <v>0</v>
      </c>
      <c s="13" r="S1746">
        <v>0</v>
      </c>
      <c s="11" r="T1746">
        <f>IF((O1746=0),(W1746*8),((R1746/O1746)*8))</f>
        <v>79.6</v>
      </c>
      <c s="11" r="U1746">
        <f>IF((T1746=0),0,(R1746/T1746))</f>
        <v>0</v>
      </c>
      <c s="4" r="V1746"/>
      <c s="13" r="W1746">
        <v>9.95</v>
      </c>
      <c s="24" r="X1746">
        <v>0</v>
      </c>
    </row>
    <row r="1747">
      <c s="16" r="A1747">
        <v>40797.7083333333</v>
      </c>
      <c s="6" r="B1747">
        <f>A1747+time(5,0,0)</f>
        <v>40797.9166666667</v>
      </c>
      <c s="19" r="C1747">
        <f>date(year(B1747),month(B1747),day(B1747))</f>
        <v>40797</v>
      </c>
      <c s="17" r="D1747">
        <f>hour(B1747)</f>
        <v>22</v>
      </c>
      <c s="28" r="E1747">
        <f>(8-G1747)-M1747</f>
        <v>8</v>
      </c>
      <c s="10" r="F1747">
        <v>8</v>
      </c>
      <c s="21" r="G1747">
        <v>0</v>
      </c>
      <c t="str" s="21" r="H1747">
        <f>concat("AESbid:",(E1747*1000))</f>
        <v>AESbid:8000</v>
      </c>
      <c t="str" s="21" r="I1747">
        <f>concat("NYISOsched:",(F1747*1000))</f>
        <v>NYISOsched:8000</v>
      </c>
      <c t="s" s="21" r="J1747">
        <v>21</v>
      </c>
      <c t="str" s="21" r="K1747">
        <f>concat("Planned:",(M1747*1000))</f>
        <v>Planned:0</v>
      </c>
      <c t="str" s="5" r="L1747">
        <f>concat("Settled:",(O1747*1000))</f>
        <v>Settled:0</v>
      </c>
      <c s="21" r="M1747">
        <v>0</v>
      </c>
      <c s="3" r="N1747"/>
      <c s="10" r="O1747">
        <v>0</v>
      </c>
      <c s="13" r="P1747">
        <v>0</v>
      </c>
      <c s="13" r="Q1747">
        <v>0</v>
      </c>
      <c s="13" r="R1747">
        <v>0</v>
      </c>
      <c s="13" r="S1747">
        <v>0</v>
      </c>
      <c s="11" r="T1747">
        <f>IF((O1747=0),(W1747*8),((R1747/O1747)*8))</f>
        <v>79.6</v>
      </c>
      <c s="11" r="U1747">
        <f>IF((T1747=0),0,(R1747/T1747))</f>
        <v>0</v>
      </c>
      <c s="4" r="V1747"/>
      <c s="13" r="W1747">
        <v>9.95</v>
      </c>
      <c s="24" r="X1747">
        <v>0</v>
      </c>
    </row>
    <row r="1748">
      <c s="16" r="A1748">
        <v>40797.75</v>
      </c>
      <c s="6" r="B1748">
        <f>A1748+time(5,0,0)</f>
        <v>40797.9583333333</v>
      </c>
      <c s="19" r="C1748">
        <f>date(year(B1748),month(B1748),day(B1748))</f>
        <v>40797</v>
      </c>
      <c s="17" r="D1748">
        <f>hour(B1748)</f>
        <v>23</v>
      </c>
      <c s="28" r="E1748">
        <f>(8-G1748)-M1748</f>
        <v>8</v>
      </c>
      <c s="10" r="F1748">
        <v>8</v>
      </c>
      <c s="21" r="G1748">
        <v>0</v>
      </c>
      <c t="str" s="21" r="H1748">
        <f>concat("AESbid:",(E1748*1000))</f>
        <v>AESbid:8000</v>
      </c>
      <c t="str" s="21" r="I1748">
        <f>concat("NYISOsched:",(F1748*1000))</f>
        <v>NYISOsched:8000</v>
      </c>
      <c t="s" s="21" r="J1748">
        <v>21</v>
      </c>
      <c t="str" s="21" r="K1748">
        <f>concat("Planned:",(M1748*1000))</f>
        <v>Planned:0</v>
      </c>
      <c t="str" s="5" r="L1748">
        <f>concat("Settled:",(O1748*1000))</f>
        <v>Settled:0</v>
      </c>
      <c s="21" r="M1748">
        <v>0</v>
      </c>
      <c s="3" r="N1748"/>
      <c s="10" r="O1748">
        <v>0</v>
      </c>
      <c s="13" r="P1748">
        <v>0</v>
      </c>
      <c s="13" r="Q1748">
        <v>0</v>
      </c>
      <c s="13" r="R1748">
        <v>0</v>
      </c>
      <c s="13" r="S1748">
        <v>0</v>
      </c>
      <c s="11" r="T1748">
        <f>IF((O1748=0),(W1748*8),((R1748/O1748)*8))</f>
        <v>82.64</v>
      </c>
      <c s="11" r="U1748">
        <f>IF((T1748=0),0,(R1748/T1748))</f>
        <v>0</v>
      </c>
      <c s="4" r="V1748"/>
      <c s="13" r="W1748">
        <v>10.33</v>
      </c>
      <c s="24" r="X1748">
        <v>0</v>
      </c>
    </row>
    <row r="1749">
      <c s="16" r="A1749">
        <v>40797.7916666667</v>
      </c>
      <c s="19" r="B1749">
        <f>A1749+time(5,0,0)</f>
        <v>40798</v>
      </c>
      <c s="19" r="C1749">
        <f>date(year(B1749),month(B1749),day(B1749))</f>
        <v>40798</v>
      </c>
      <c s="17" r="D1749">
        <f>hour(B1749)</f>
        <v>0</v>
      </c>
      <c s="28" r="E1749">
        <f>(8-G1749)-M1749</f>
        <v>8</v>
      </c>
      <c s="10" r="F1749">
        <v>8</v>
      </c>
      <c s="21" r="G1749">
        <v>0</v>
      </c>
      <c t="str" s="21" r="H1749">
        <f>concat("AESbid:",(E1749*1000))</f>
        <v>AESbid:8000</v>
      </c>
      <c t="str" s="21" r="I1749">
        <f>concat("NYISOsched:",(F1749*1000))</f>
        <v>NYISOsched:8000</v>
      </c>
      <c t="s" s="21" r="J1749">
        <v>21</v>
      </c>
      <c t="str" s="21" r="K1749">
        <f>concat("Planned:",(M1749*1000))</f>
        <v>Planned:0</v>
      </c>
      <c t="str" s="5" r="L1749">
        <f>concat("Settled:",(O1749*1000))</f>
        <v>Settled:0</v>
      </c>
      <c s="21" r="M1749">
        <v>0</v>
      </c>
      <c s="3" r="N1749"/>
      <c s="10" r="O1749">
        <v>0</v>
      </c>
      <c s="13" r="P1749">
        <v>0</v>
      </c>
      <c s="13" r="Q1749">
        <v>0</v>
      </c>
      <c s="13" r="R1749">
        <v>0</v>
      </c>
      <c s="13" r="S1749">
        <v>0</v>
      </c>
      <c s="11" r="T1749">
        <f>IF((O1749=0),(W1749*8),((R1749/O1749)*8))</f>
        <v>95.84</v>
      </c>
      <c s="11" r="U1749">
        <f>IF((T1749=0),0,(R1749/T1749))</f>
        <v>0</v>
      </c>
      <c s="4" r="V1749"/>
      <c s="13" r="W1749">
        <v>11.98</v>
      </c>
      <c s="24" r="X1749">
        <v>0</v>
      </c>
    </row>
    <row r="1750">
      <c s="16" r="A1750">
        <v>40797.8333333333</v>
      </c>
      <c s="6" r="B1750">
        <f>A1750+time(5,0,0)</f>
        <v>40798.0416666667</v>
      </c>
      <c s="19" r="C1750">
        <f>date(year(B1750),month(B1750),day(B1750))</f>
        <v>40798</v>
      </c>
      <c s="17" r="D1750">
        <f>hour(B1750)</f>
        <v>1</v>
      </c>
      <c s="28" r="E1750">
        <f>(8-G1750)-M1750</f>
        <v>8</v>
      </c>
      <c s="10" r="F1750">
        <v>8</v>
      </c>
      <c s="21" r="G1750">
        <v>0</v>
      </c>
      <c t="str" s="21" r="H1750">
        <f>concat("AESbid:",(E1750*1000))</f>
        <v>AESbid:8000</v>
      </c>
      <c t="str" s="21" r="I1750">
        <f>concat("NYISOsched:",(F1750*1000))</f>
        <v>NYISOsched:8000</v>
      </c>
      <c t="s" s="21" r="J1750">
        <v>21</v>
      </c>
      <c t="str" s="21" r="K1750">
        <f>concat("Planned:",(M1750*1000))</f>
        <v>Planned:0</v>
      </c>
      <c t="str" s="5" r="L1750">
        <f>concat("Settled:",(O1750*1000))</f>
        <v>Settled:0</v>
      </c>
      <c s="21" r="M1750">
        <v>0</v>
      </c>
      <c s="3" r="N1750"/>
      <c s="10" r="O1750">
        <v>0</v>
      </c>
      <c s="13" r="P1750">
        <v>0</v>
      </c>
      <c s="13" r="Q1750">
        <v>0</v>
      </c>
      <c s="13" r="R1750">
        <v>0</v>
      </c>
      <c s="13" r="S1750">
        <v>0</v>
      </c>
      <c s="11" r="T1750">
        <f>IF((O1750=0),(W1750*8),((R1750/O1750)*8))</f>
        <v>79.6</v>
      </c>
      <c s="11" r="U1750">
        <f>IF((T1750=0),0,(R1750/T1750))</f>
        <v>0</v>
      </c>
      <c s="4" r="V1750"/>
      <c s="13" r="W1750">
        <v>9.95</v>
      </c>
      <c s="24" r="X1750">
        <v>0</v>
      </c>
    </row>
    <row r="1751">
      <c s="16" r="A1751">
        <v>40797.875</v>
      </c>
      <c s="6" r="B1751">
        <f>A1751+time(5,0,0)</f>
        <v>40798.0833333333</v>
      </c>
      <c s="19" r="C1751">
        <f>date(year(B1751),month(B1751),day(B1751))</f>
        <v>40798</v>
      </c>
      <c s="17" r="D1751">
        <f>hour(B1751)</f>
        <v>2</v>
      </c>
      <c s="28" r="E1751">
        <f>(8-G1751)-M1751</f>
        <v>8</v>
      </c>
      <c s="10" r="F1751">
        <v>8</v>
      </c>
      <c s="21" r="G1751">
        <v>0</v>
      </c>
      <c t="str" s="21" r="H1751">
        <f>concat("AESbid:",(E1751*1000))</f>
        <v>AESbid:8000</v>
      </c>
      <c t="str" s="21" r="I1751">
        <f>concat("NYISOsched:",(F1751*1000))</f>
        <v>NYISOsched:8000</v>
      </c>
      <c t="s" s="21" r="J1751">
        <v>21</v>
      </c>
      <c t="str" s="21" r="K1751">
        <f>concat("Planned:",(M1751*1000))</f>
        <v>Planned:0</v>
      </c>
      <c t="str" s="5" r="L1751">
        <f>concat("Settled:",(O1751*1000))</f>
        <v>Settled:0</v>
      </c>
      <c s="21" r="M1751">
        <v>0</v>
      </c>
      <c s="3" r="N1751"/>
      <c s="10" r="O1751">
        <v>0</v>
      </c>
      <c s="13" r="P1751">
        <v>0</v>
      </c>
      <c s="13" r="Q1751">
        <v>0</v>
      </c>
      <c s="13" r="R1751">
        <v>0</v>
      </c>
      <c s="13" r="S1751">
        <v>0</v>
      </c>
      <c s="11" r="T1751">
        <f>IF((O1751=0),(W1751*8),((R1751/O1751)*8))</f>
        <v>64</v>
      </c>
      <c s="11" r="U1751">
        <f>IF((T1751=0),0,(R1751/T1751))</f>
        <v>0</v>
      </c>
      <c s="4" r="V1751"/>
      <c s="13" r="W1751">
        <v>8</v>
      </c>
      <c s="24" r="X1751">
        <v>0</v>
      </c>
    </row>
    <row r="1752">
      <c s="16" r="A1752">
        <v>40797.9166666667</v>
      </c>
      <c s="6" r="B1752">
        <f>A1752+time(5,0,0)</f>
        <v>40798.125</v>
      </c>
      <c s="19" r="C1752">
        <f>date(year(B1752),month(B1752),day(B1752))</f>
        <v>40798</v>
      </c>
      <c s="17" r="D1752">
        <f>hour(B1752)</f>
        <v>3</v>
      </c>
      <c s="28" r="E1752">
        <f>(8-G1752)-M1752</f>
        <v>8</v>
      </c>
      <c s="10" r="F1752">
        <v>8</v>
      </c>
      <c s="21" r="G1752">
        <v>0</v>
      </c>
      <c t="str" s="21" r="H1752">
        <f>concat("AESbid:",(E1752*1000))</f>
        <v>AESbid:8000</v>
      </c>
      <c t="str" s="21" r="I1752">
        <f>concat("NYISOsched:",(F1752*1000))</f>
        <v>NYISOsched:8000</v>
      </c>
      <c t="s" s="21" r="J1752">
        <v>21</v>
      </c>
      <c t="str" s="21" r="K1752">
        <f>concat("Planned:",(M1752*1000))</f>
        <v>Planned:0</v>
      </c>
      <c t="str" s="5" r="L1752">
        <f>concat("Settled:",(O1752*1000))</f>
        <v>Settled:0</v>
      </c>
      <c s="21" r="M1752">
        <v>0</v>
      </c>
      <c s="3" r="N1752"/>
      <c s="10" r="O1752">
        <v>0</v>
      </c>
      <c s="13" r="P1752">
        <v>0</v>
      </c>
      <c s="13" r="Q1752">
        <v>0</v>
      </c>
      <c s="13" r="R1752">
        <v>0</v>
      </c>
      <c s="13" r="S1752">
        <v>0</v>
      </c>
      <c s="11" r="T1752">
        <f>IF((O1752=0),(W1752*8),((R1752/O1752)*8))</f>
        <v>64</v>
      </c>
      <c s="11" r="U1752">
        <f>IF((T1752=0),0,(R1752/T1752))</f>
        <v>0</v>
      </c>
      <c s="4" r="V1752"/>
      <c s="13" r="W1752">
        <v>8</v>
      </c>
      <c s="24" r="X1752">
        <v>0</v>
      </c>
    </row>
    <row r="1753">
      <c s="16" r="A1753">
        <v>40797.9583333333</v>
      </c>
      <c s="6" r="B1753">
        <f>A1753+time(5,0,0)</f>
        <v>40798.1666666667</v>
      </c>
      <c s="19" r="C1753">
        <f>date(year(B1753),month(B1753),day(B1753))</f>
        <v>40798</v>
      </c>
      <c s="17" r="D1753">
        <f>hour(B1753)</f>
        <v>4</v>
      </c>
      <c s="28" r="E1753">
        <f>(8-G1753)-M1753</f>
        <v>8</v>
      </c>
      <c s="10" r="F1753">
        <v>8</v>
      </c>
      <c s="21" r="G1753">
        <v>0</v>
      </c>
      <c t="str" s="21" r="H1753">
        <f>concat("AESbid:",(E1753*1000))</f>
        <v>AESbid:8000</v>
      </c>
      <c t="str" s="21" r="I1753">
        <f>concat("NYISOsched:",(F1753*1000))</f>
        <v>NYISOsched:8000</v>
      </c>
      <c t="s" s="21" r="J1753">
        <v>21</v>
      </c>
      <c t="str" s="21" r="K1753">
        <f>concat("Planned:",(M1753*1000))</f>
        <v>Planned:0</v>
      </c>
      <c t="str" s="5" r="L1753">
        <f>concat("Settled:",(O1753*1000))</f>
        <v>Settled:0</v>
      </c>
      <c s="21" r="M1753">
        <v>0</v>
      </c>
      <c s="3" r="N1753"/>
      <c s="10" r="O1753">
        <v>0</v>
      </c>
      <c s="13" r="P1753">
        <v>0</v>
      </c>
      <c s="13" r="Q1753">
        <v>0</v>
      </c>
      <c s="13" r="R1753">
        <v>0</v>
      </c>
      <c s="13" r="S1753">
        <v>0</v>
      </c>
      <c s="11" r="T1753">
        <f>IF((O1753=0),(W1753*8),((R1753/O1753)*8))</f>
        <v>64</v>
      </c>
      <c s="11" r="U1753">
        <f>IF((T1753=0),0,(R1753/T1753))</f>
        <v>0</v>
      </c>
      <c s="4" r="V1753"/>
      <c s="13" r="W1753">
        <v>8</v>
      </c>
      <c s="24" r="X1753">
        <v>0</v>
      </c>
    </row>
    <row r="1754">
      <c s="16" r="A1754">
        <v>40798</v>
      </c>
      <c s="6" r="B1754">
        <f>A1754+time(5,0,0)</f>
        <v>40798.2083333333</v>
      </c>
      <c s="19" r="C1754">
        <f>date(year(B1754),month(B1754),day(B1754))</f>
        <v>40798</v>
      </c>
      <c s="17" r="D1754">
        <f>hour(B1754)</f>
        <v>5</v>
      </c>
      <c s="28" r="E1754">
        <f>(8-G1754)-M1754</f>
        <v>8</v>
      </c>
      <c s="10" r="F1754">
        <v>8</v>
      </c>
      <c s="21" r="G1754">
        <v>0</v>
      </c>
      <c t="str" s="21" r="H1754">
        <f>concat("AESbid:",(E1754*1000))</f>
        <v>AESbid:8000</v>
      </c>
      <c t="str" s="21" r="I1754">
        <f>concat("NYISOsched:",(F1754*1000))</f>
        <v>NYISOsched:8000</v>
      </c>
      <c t="s" s="21" r="J1754">
        <v>21</v>
      </c>
      <c t="str" s="21" r="K1754">
        <f>concat("Planned:",(M1754*1000))</f>
        <v>Planned:0</v>
      </c>
      <c t="str" s="5" r="L1754">
        <f>concat("Settled:",(O1754*1000))</f>
        <v>Settled:0</v>
      </c>
      <c s="21" r="M1754">
        <v>0</v>
      </c>
      <c s="3" r="N1754"/>
      <c s="10" r="O1754">
        <v>0</v>
      </c>
      <c s="13" r="P1754"/>
      <c s="13" r="Q1754"/>
      <c s="13" r="R1754"/>
      <c s="13" r="S1754"/>
      <c s="11" r="T1754">
        <f>IF((O1754=0),(W1754*8),((R1754/O1754)*8))</f>
        <v>0</v>
      </c>
      <c s="11" r="U1754">
        <f>IF((T1754=0),0,(R1754/T1754))</f>
        <v>0</v>
      </c>
      <c s="4" r="V1754"/>
      <c s="13" r="W1754"/>
      <c s="24" r="X1754"/>
    </row>
    <row r="1755">
      <c s="16" r="A1755">
        <v>40798.0416666667</v>
      </c>
      <c s="6" r="B1755">
        <f>A1755+time(5,0,0)</f>
        <v>40798.25</v>
      </c>
      <c s="19" r="C1755">
        <f>date(year(B1755),month(B1755),day(B1755))</f>
        <v>40798</v>
      </c>
      <c s="17" r="D1755">
        <f>hour(B1755)</f>
        <v>6</v>
      </c>
      <c s="28" r="E1755">
        <f>(8-G1755)-M1755</f>
        <v>8</v>
      </c>
      <c s="10" r="F1755">
        <v>8</v>
      </c>
      <c s="21" r="G1755">
        <v>0</v>
      </c>
      <c t="str" s="21" r="H1755">
        <f>concat("AESbid:",(E1755*1000))</f>
        <v>AESbid:8000</v>
      </c>
      <c t="str" s="21" r="I1755">
        <f>concat("NYISOsched:",(F1755*1000))</f>
        <v>NYISOsched:8000</v>
      </c>
      <c t="s" s="21" r="J1755">
        <v>21</v>
      </c>
      <c t="str" s="21" r="K1755">
        <f>concat("Planned:",(M1755*1000))</f>
        <v>Planned:0</v>
      </c>
      <c t="str" s="5" r="L1755">
        <f>concat("Settled:",(O1755*1000))</f>
        <v>Settled:0</v>
      </c>
      <c s="21" r="M1755">
        <v>0</v>
      </c>
      <c s="3" r="N1755"/>
      <c s="10" r="O1755">
        <v>0</v>
      </c>
      <c s="13" r="P1755"/>
      <c s="13" r="Q1755"/>
      <c s="13" r="R1755"/>
      <c s="13" r="S1755"/>
      <c s="11" r="T1755">
        <f>IF((O1755=0),(W1755*8),((R1755/O1755)*8))</f>
        <v>0</v>
      </c>
      <c s="11" r="U1755">
        <f>IF((T1755=0),0,(R1755/T1755))</f>
        <v>0</v>
      </c>
      <c s="4" r="V1755"/>
      <c s="13" r="W1755"/>
      <c s="24" r="X1755"/>
    </row>
    <row r="1756">
      <c s="16" r="A1756">
        <v>40798.0833333333</v>
      </c>
      <c s="6" r="B1756">
        <f>A1756+time(5,0,0)</f>
        <v>40798.2916666667</v>
      </c>
      <c s="19" r="C1756">
        <f>date(year(B1756),month(B1756),day(B1756))</f>
        <v>40798</v>
      </c>
      <c s="17" r="D1756">
        <f>hour(B1756)</f>
        <v>7</v>
      </c>
      <c s="28" r="E1756">
        <f>(8-G1756)-M1756</f>
        <v>8</v>
      </c>
      <c s="10" r="F1756">
        <v>8</v>
      </c>
      <c s="21" r="G1756">
        <v>0</v>
      </c>
      <c t="str" s="21" r="H1756">
        <f>concat("AESbid:",(E1756*1000))</f>
        <v>AESbid:8000</v>
      </c>
      <c t="str" s="21" r="I1756">
        <f>concat("NYISOsched:",(F1756*1000))</f>
        <v>NYISOsched:8000</v>
      </c>
      <c t="s" s="21" r="J1756">
        <v>21</v>
      </c>
      <c t="str" s="21" r="K1756">
        <f>concat("Planned:",(M1756*1000))</f>
        <v>Planned:0</v>
      </c>
      <c t="str" s="5" r="L1756">
        <f>concat("Settled:",(O1756*1000))</f>
        <v>Settled:0</v>
      </c>
      <c s="21" r="M1756">
        <v>0</v>
      </c>
      <c s="3" r="N1756"/>
      <c s="10" r="O1756">
        <v>0</v>
      </c>
      <c s="13" r="P1756"/>
      <c s="13" r="Q1756"/>
      <c s="13" r="R1756"/>
      <c s="13" r="S1756"/>
      <c s="11" r="T1756">
        <f>IF((O1756=0),(W1756*8),((R1756/O1756)*8))</f>
        <v>0</v>
      </c>
      <c s="11" r="U1756">
        <f>IF((T1756=0),0,(R1756/T1756))</f>
        <v>0</v>
      </c>
      <c s="4" r="V1756"/>
      <c s="13" r="W1756"/>
      <c s="24" r="X1756"/>
    </row>
    <row r="1757">
      <c s="16" r="A1757">
        <v>40798.125</v>
      </c>
      <c s="6" r="B1757">
        <f>A1757+time(5,0,0)</f>
        <v>40798.3333333333</v>
      </c>
      <c s="19" r="C1757">
        <f>date(year(B1757),month(B1757),day(B1757))</f>
        <v>40798</v>
      </c>
      <c s="17" r="D1757">
        <f>hour(B1757)</f>
        <v>8</v>
      </c>
      <c s="28" r="E1757">
        <f>(8-G1757)-M1757</f>
        <v>8</v>
      </c>
      <c s="10" r="F1757">
        <v>8</v>
      </c>
      <c s="21" r="G1757">
        <v>0</v>
      </c>
      <c t="str" s="21" r="H1757">
        <f>concat("AESbid:",(E1757*1000))</f>
        <v>AESbid:8000</v>
      </c>
      <c t="str" s="21" r="I1757">
        <f>concat("NYISOsched:",(F1757*1000))</f>
        <v>NYISOsched:8000</v>
      </c>
      <c t="s" s="21" r="J1757">
        <v>21</v>
      </c>
      <c t="str" s="21" r="K1757">
        <f>concat("Planned:",(M1757*1000))</f>
        <v>Planned:0</v>
      </c>
      <c t="str" s="5" r="L1757">
        <f>concat("Settled:",(O1757*1000))</f>
        <v>Settled:0</v>
      </c>
      <c s="21" r="M1757">
        <v>0</v>
      </c>
      <c s="3" r="N1757"/>
      <c s="10" r="O1757">
        <v>0</v>
      </c>
      <c s="13" r="P1757"/>
      <c s="13" r="Q1757"/>
      <c s="13" r="R1757"/>
      <c s="13" r="S1757"/>
      <c s="11" r="T1757">
        <f>IF((O1757=0),(W1757*8),((R1757/O1757)*8))</f>
        <v>0</v>
      </c>
      <c s="11" r="U1757">
        <f>IF((T1757=0),0,(R1757/T1757))</f>
        <v>0</v>
      </c>
      <c s="4" r="V1757"/>
      <c s="13" r="W1757"/>
      <c s="24" r="X1757"/>
    </row>
    <row r="1758">
      <c s="16" r="A1758">
        <v>40798.1666666667</v>
      </c>
      <c s="6" r="B1758">
        <f>A1758+time(5,0,0)</f>
        <v>40798.375</v>
      </c>
      <c s="19" r="C1758">
        <f>date(year(B1758),month(B1758),day(B1758))</f>
        <v>40798</v>
      </c>
      <c s="17" r="D1758">
        <f>hour(B1758)</f>
        <v>9</v>
      </c>
      <c s="28" r="E1758">
        <f>(8-G1758)-M1758</f>
        <v>8</v>
      </c>
      <c s="10" r="F1758">
        <v>8</v>
      </c>
      <c s="21" r="G1758">
        <v>0</v>
      </c>
      <c t="str" s="21" r="H1758">
        <f>concat("AESbid:",(E1758*1000))</f>
        <v>AESbid:8000</v>
      </c>
      <c t="str" s="21" r="I1758">
        <f>concat("NYISOsched:",(F1758*1000))</f>
        <v>NYISOsched:8000</v>
      </c>
      <c t="s" s="21" r="J1758">
        <v>21</v>
      </c>
      <c t="str" s="21" r="K1758">
        <f>concat("Planned:",(M1758*1000))</f>
        <v>Planned:0</v>
      </c>
      <c t="str" s="5" r="L1758">
        <f>concat("Settled:",(O1758*1000))</f>
        <v>Settled:0</v>
      </c>
      <c s="21" r="M1758">
        <v>0</v>
      </c>
      <c s="3" r="N1758"/>
      <c s="10" r="O1758">
        <v>0</v>
      </c>
      <c s="13" r="P1758"/>
      <c s="13" r="Q1758"/>
      <c s="13" r="R1758"/>
      <c s="13" r="S1758"/>
      <c s="11" r="T1758">
        <f>IF((O1758=0),(W1758*8),((R1758/O1758)*8))</f>
        <v>0</v>
      </c>
      <c s="11" r="U1758">
        <f>IF((T1758=0),0,(R1758/T1758))</f>
        <v>0</v>
      </c>
      <c s="4" r="V1758"/>
      <c s="13" r="W1758"/>
      <c s="24" r="X1758"/>
    </row>
    <row r="1759">
      <c s="16" r="A1759">
        <v>40798.2083333333</v>
      </c>
      <c s="6" r="B1759">
        <f>A1759+time(5,0,0)</f>
        <v>40798.4166666667</v>
      </c>
      <c s="19" r="C1759">
        <f>date(year(B1759),month(B1759),day(B1759))</f>
        <v>40798</v>
      </c>
      <c s="17" r="D1759">
        <f>hour(B1759)</f>
        <v>10</v>
      </c>
      <c s="28" r="E1759">
        <f>(8-G1759)-M1759</f>
        <v>8</v>
      </c>
      <c s="10" r="F1759">
        <v>8</v>
      </c>
      <c s="21" r="G1759">
        <v>0</v>
      </c>
      <c t="str" s="21" r="H1759">
        <f>concat("AESbid:",(E1759*1000))</f>
        <v>AESbid:8000</v>
      </c>
      <c t="str" s="21" r="I1759">
        <f>concat("NYISOsched:",(F1759*1000))</f>
        <v>NYISOsched:8000</v>
      </c>
      <c t="s" s="21" r="J1759">
        <v>21</v>
      </c>
      <c t="str" s="21" r="K1759">
        <f>concat("Planned:",(M1759*1000))</f>
        <v>Planned:0</v>
      </c>
      <c t="str" s="5" r="L1759">
        <f>concat("Settled:",(O1759*1000))</f>
        <v>Settled:0</v>
      </c>
      <c s="21" r="M1759">
        <v>0</v>
      </c>
      <c s="3" r="N1759"/>
      <c s="10" r="O1759">
        <v>0</v>
      </c>
      <c s="13" r="P1759"/>
      <c s="13" r="Q1759"/>
      <c s="13" r="R1759"/>
      <c s="13" r="S1759"/>
      <c s="11" r="T1759">
        <f>IF((O1759=0),(W1759*8),((R1759/O1759)*8))</f>
        <v>0</v>
      </c>
      <c s="11" r="U1759">
        <f>IF((T1759=0),0,(R1759/T1759))</f>
        <v>0</v>
      </c>
      <c s="4" r="V1759"/>
      <c s="13" r="W1759"/>
      <c s="24" r="X1759"/>
    </row>
    <row r="1760">
      <c s="16" r="A1760">
        <v>40798.25</v>
      </c>
      <c s="6" r="B1760">
        <f>A1760+time(5,0,0)</f>
        <v>40798.4583333333</v>
      </c>
      <c s="19" r="C1760">
        <f>date(year(B1760),month(B1760),day(B1760))</f>
        <v>40798</v>
      </c>
      <c s="17" r="D1760">
        <f>hour(B1760)</f>
        <v>11</v>
      </c>
      <c s="28" r="E1760">
        <f>(8-G1760)-M1760</f>
        <v>8</v>
      </c>
      <c s="10" r="F1760">
        <v>8</v>
      </c>
      <c s="21" r="G1760">
        <v>0</v>
      </c>
      <c t="str" s="21" r="H1760">
        <f>concat("AESbid:",(E1760*1000))</f>
        <v>AESbid:8000</v>
      </c>
      <c t="str" s="21" r="I1760">
        <f>concat("NYISOsched:",(F1760*1000))</f>
        <v>NYISOsched:8000</v>
      </c>
      <c t="s" s="21" r="J1760">
        <v>21</v>
      </c>
      <c t="str" s="21" r="K1760">
        <f>concat("Planned:",(M1760*1000))</f>
        <v>Planned:0</v>
      </c>
      <c t="str" s="5" r="L1760">
        <f>concat("Settled:",(O1760*1000))</f>
        <v>Settled:0</v>
      </c>
      <c s="21" r="M1760">
        <v>0</v>
      </c>
      <c s="3" r="N1760"/>
      <c s="10" r="O1760">
        <v>0</v>
      </c>
      <c s="13" r="P1760"/>
      <c s="13" r="Q1760"/>
      <c s="13" r="R1760"/>
      <c s="13" r="S1760"/>
      <c s="11" r="T1760">
        <f>IF((O1760=0),(W1760*8),((R1760/O1760)*8))</f>
        <v>0</v>
      </c>
      <c s="11" r="U1760">
        <f>IF((T1760=0),0,(R1760/T1760))</f>
        <v>0</v>
      </c>
      <c s="4" r="V1760"/>
      <c s="13" r="W1760"/>
      <c s="24" r="X1760"/>
    </row>
    <row r="1761">
      <c s="16" r="A1761">
        <v>40798.2916666667</v>
      </c>
      <c s="6" r="B1761">
        <f>A1761+time(5,0,0)</f>
        <v>40798.5</v>
      </c>
      <c s="19" r="C1761">
        <f>date(year(B1761),month(B1761),day(B1761))</f>
        <v>40798</v>
      </c>
      <c s="17" r="D1761">
        <f>hour(B1761)</f>
        <v>12</v>
      </c>
      <c s="28" r="E1761">
        <f>(8-G1761)-M1761</f>
        <v>8</v>
      </c>
      <c s="10" r="F1761">
        <v>8</v>
      </c>
      <c s="21" r="G1761">
        <v>0</v>
      </c>
      <c t="str" s="21" r="H1761">
        <f>concat("AESbid:",(E1761*1000))</f>
        <v>AESbid:8000</v>
      </c>
      <c t="str" s="21" r="I1761">
        <f>concat("NYISOsched:",(F1761*1000))</f>
        <v>NYISOsched:8000</v>
      </c>
      <c t="s" s="21" r="J1761">
        <v>21</v>
      </c>
      <c t="str" s="21" r="K1761">
        <f>concat("Planned:",(M1761*1000))</f>
        <v>Planned:0</v>
      </c>
      <c t="str" s="5" r="L1761">
        <f>concat("Settled:",(O1761*1000))</f>
        <v>Settled:0</v>
      </c>
      <c s="21" r="M1761">
        <v>0</v>
      </c>
      <c s="3" r="N1761"/>
      <c s="10" r="O1761">
        <v>0</v>
      </c>
      <c s="13" r="P1761"/>
      <c s="13" r="Q1761"/>
      <c s="13" r="R1761"/>
      <c s="13" r="S1761"/>
      <c s="11" r="T1761">
        <f>IF((O1761=0),(W1761*8),((R1761/O1761)*8))</f>
        <v>0</v>
      </c>
      <c s="11" r="U1761">
        <f>IF((T1761=0),0,(R1761/T1761))</f>
        <v>0</v>
      </c>
      <c s="4" r="V1761"/>
      <c s="13" r="W1761"/>
      <c s="24" r="X1761"/>
    </row>
    <row r="1762">
      <c s="16" r="A1762">
        <v>40798.3333333333</v>
      </c>
      <c s="6" r="B1762">
        <f>A1762+time(5,0,0)</f>
        <v>40798.5416666667</v>
      </c>
      <c s="19" r="C1762">
        <f>date(year(B1762),month(B1762),day(B1762))</f>
        <v>40798</v>
      </c>
      <c s="17" r="D1762">
        <f>hour(B1762)</f>
        <v>13</v>
      </c>
      <c s="28" r="E1762">
        <f>(8-G1762)-M1762</f>
        <v>8</v>
      </c>
      <c s="10" r="F1762">
        <v>8</v>
      </c>
      <c s="21" r="G1762">
        <v>0</v>
      </c>
      <c t="str" s="21" r="H1762">
        <f>concat("AESbid:",(E1762*1000))</f>
        <v>AESbid:8000</v>
      </c>
      <c t="str" s="21" r="I1762">
        <f>concat("NYISOsched:",(F1762*1000))</f>
        <v>NYISOsched:8000</v>
      </c>
      <c t="s" s="21" r="J1762">
        <v>21</v>
      </c>
      <c t="str" s="21" r="K1762">
        <f>concat("Planned:",(M1762*1000))</f>
        <v>Planned:0</v>
      </c>
      <c t="str" s="5" r="L1762">
        <f>concat("Settled:",(O1762*1000))</f>
        <v>Settled:0</v>
      </c>
      <c s="21" r="M1762">
        <v>0</v>
      </c>
      <c s="3" r="N1762"/>
      <c s="10" r="O1762">
        <v>0</v>
      </c>
      <c s="13" r="P1762"/>
      <c s="13" r="Q1762"/>
      <c s="13" r="R1762"/>
      <c s="13" r="S1762"/>
      <c s="11" r="T1762">
        <f>IF((O1762=0),(W1762*8),((R1762/O1762)*8))</f>
        <v>0</v>
      </c>
      <c s="11" r="U1762">
        <f>IF((T1762=0),0,(R1762/T1762))</f>
        <v>0</v>
      </c>
      <c s="4" r="V1762"/>
      <c s="13" r="W1762"/>
      <c s="24" r="X1762"/>
    </row>
    <row r="1763">
      <c s="16" r="A1763">
        <v>40798.375</v>
      </c>
      <c s="6" r="B1763">
        <f>A1763+time(5,0,0)</f>
        <v>40798.5833333333</v>
      </c>
      <c s="19" r="C1763">
        <f>date(year(B1763),month(B1763),day(B1763))</f>
        <v>40798</v>
      </c>
      <c s="17" r="D1763">
        <f>hour(B1763)</f>
        <v>14</v>
      </c>
      <c s="28" r="E1763">
        <f>(8-G1763)-M1763</f>
        <v>8</v>
      </c>
      <c s="10" r="F1763">
        <v>8</v>
      </c>
      <c s="21" r="G1763">
        <v>0</v>
      </c>
      <c t="str" s="21" r="H1763">
        <f>concat("AESbid:",(E1763*1000))</f>
        <v>AESbid:8000</v>
      </c>
      <c t="str" s="21" r="I1763">
        <f>concat("NYISOsched:",(F1763*1000))</f>
        <v>NYISOsched:8000</v>
      </c>
      <c t="s" s="21" r="J1763">
        <v>21</v>
      </c>
      <c t="str" s="21" r="K1763">
        <f>concat("Planned:",(M1763*1000))</f>
        <v>Planned:0</v>
      </c>
      <c t="str" s="5" r="L1763">
        <f>concat("Settled:",(O1763*1000))</f>
        <v>Settled:0</v>
      </c>
      <c s="21" r="M1763">
        <v>0</v>
      </c>
      <c s="3" r="N1763"/>
      <c s="10" r="O1763">
        <v>0</v>
      </c>
      <c s="13" r="P1763"/>
      <c s="13" r="Q1763"/>
      <c s="13" r="R1763"/>
      <c s="13" r="S1763"/>
      <c s="11" r="T1763">
        <f>IF((O1763=0),(W1763*8),((R1763/O1763)*8))</f>
        <v>0</v>
      </c>
      <c s="11" r="U1763">
        <f>IF((T1763=0),0,(R1763/T1763))</f>
        <v>0</v>
      </c>
      <c s="4" r="V1763"/>
      <c s="13" r="W1763"/>
      <c s="24" r="X1763"/>
    </row>
    <row r="1764">
      <c s="16" r="A1764">
        <v>40798.4166666667</v>
      </c>
      <c s="6" r="B1764">
        <f>A1764+time(5,0,0)</f>
        <v>40798.625</v>
      </c>
      <c s="19" r="C1764">
        <f>date(year(B1764),month(B1764),day(B1764))</f>
        <v>40798</v>
      </c>
      <c s="17" r="D1764">
        <f>hour(B1764)</f>
        <v>15</v>
      </c>
      <c s="28" r="E1764">
        <f>(8-G1764)-M1764</f>
        <v>8</v>
      </c>
      <c s="10" r="F1764">
        <v>8</v>
      </c>
      <c s="21" r="G1764">
        <v>0</v>
      </c>
      <c t="str" s="21" r="H1764">
        <f>concat("AESbid:",(E1764*1000))</f>
        <v>AESbid:8000</v>
      </c>
      <c t="str" s="21" r="I1764">
        <f>concat("NYISOsched:",(F1764*1000))</f>
        <v>NYISOsched:8000</v>
      </c>
      <c t="s" s="21" r="J1764">
        <v>21</v>
      </c>
      <c t="str" s="21" r="K1764">
        <f>concat("Planned:",(M1764*1000))</f>
        <v>Planned:0</v>
      </c>
      <c t="str" s="5" r="L1764">
        <f>concat("Settled:",(O1764*1000))</f>
        <v>Settled:0</v>
      </c>
      <c s="21" r="M1764">
        <v>0</v>
      </c>
      <c s="3" r="N1764"/>
      <c s="10" r="O1764">
        <v>0</v>
      </c>
      <c s="13" r="P1764"/>
      <c s="13" r="Q1764"/>
      <c s="13" r="R1764"/>
      <c s="13" r="S1764"/>
      <c s="11" r="T1764">
        <f>IF((O1764=0),(W1764*8),((R1764/O1764)*8))</f>
        <v>0</v>
      </c>
      <c s="11" r="U1764">
        <f>IF((T1764=0),0,(R1764/T1764))</f>
        <v>0</v>
      </c>
      <c s="4" r="V1764"/>
      <c s="13" r="W1764"/>
      <c s="24" r="X1764"/>
    </row>
    <row r="1765">
      <c s="16" r="A1765">
        <v>40798.4583333333</v>
      </c>
      <c s="6" r="B1765">
        <f>A1765+time(5,0,0)</f>
        <v>40798.6666666667</v>
      </c>
      <c s="19" r="C1765">
        <f>date(year(B1765),month(B1765),day(B1765))</f>
        <v>40798</v>
      </c>
      <c s="17" r="D1765">
        <f>hour(B1765)</f>
        <v>16</v>
      </c>
      <c s="28" r="E1765">
        <f>(8-G1765)-M1765</f>
        <v>8</v>
      </c>
      <c s="10" r="F1765">
        <v>8</v>
      </c>
      <c s="21" r="G1765">
        <v>0</v>
      </c>
      <c t="str" s="21" r="H1765">
        <f>concat("AESbid:",(E1765*1000))</f>
        <v>AESbid:8000</v>
      </c>
      <c t="str" s="21" r="I1765">
        <f>concat("NYISOsched:",(F1765*1000))</f>
        <v>NYISOsched:8000</v>
      </c>
      <c t="s" s="21" r="J1765">
        <v>21</v>
      </c>
      <c t="str" s="21" r="K1765">
        <f>concat("Planned:",(M1765*1000))</f>
        <v>Planned:0</v>
      </c>
      <c t="str" s="5" r="L1765">
        <f>concat("Settled:",(O1765*1000))</f>
        <v>Settled:0</v>
      </c>
      <c s="21" r="M1765">
        <v>0</v>
      </c>
      <c s="3" r="N1765"/>
      <c s="10" r="O1765">
        <v>0</v>
      </c>
      <c s="13" r="P1765"/>
      <c s="13" r="Q1765"/>
      <c s="13" r="R1765"/>
      <c s="13" r="S1765"/>
      <c s="11" r="T1765">
        <f>IF((O1765=0),(W1765*8),((R1765/O1765)*8))</f>
        <v>0</v>
      </c>
      <c s="11" r="U1765">
        <f>IF((T1765=0),0,(R1765/T1765))</f>
        <v>0</v>
      </c>
      <c s="4" r="V1765"/>
      <c s="13" r="W1765"/>
      <c s="24" r="X1765"/>
    </row>
    <row r="1766">
      <c s="16" r="A1766">
        <v>40798.5</v>
      </c>
      <c s="6" r="B1766">
        <f>A1766+time(5,0,0)</f>
        <v>40798.7083333333</v>
      </c>
      <c s="19" r="C1766">
        <f>date(year(B1766),month(B1766),day(B1766))</f>
        <v>40798</v>
      </c>
      <c s="17" r="D1766">
        <f>hour(B1766)</f>
        <v>17</v>
      </c>
      <c s="28" r="E1766">
        <f>(8-G1766)-M1766</f>
        <v>8</v>
      </c>
      <c s="10" r="F1766">
        <v>8</v>
      </c>
      <c s="21" r="G1766">
        <v>0</v>
      </c>
      <c t="str" s="21" r="H1766">
        <f>concat("AESbid:",(E1766*1000))</f>
        <v>AESbid:8000</v>
      </c>
      <c t="str" s="21" r="I1766">
        <f>concat("NYISOsched:",(F1766*1000))</f>
        <v>NYISOsched:8000</v>
      </c>
      <c t="s" s="21" r="J1766">
        <v>21</v>
      </c>
      <c t="str" s="21" r="K1766">
        <f>concat("Planned:",(M1766*1000))</f>
        <v>Planned:0</v>
      </c>
      <c t="str" s="5" r="L1766">
        <f>concat("Settled:",(O1766*1000))</f>
        <v>Settled:0</v>
      </c>
      <c s="21" r="M1766">
        <v>0</v>
      </c>
      <c s="3" r="N1766"/>
      <c s="10" r="O1766">
        <v>0</v>
      </c>
      <c s="13" r="P1766"/>
      <c s="13" r="Q1766"/>
      <c s="13" r="R1766"/>
      <c s="13" r="S1766"/>
      <c s="11" r="T1766">
        <f>IF((O1766=0),(W1766*8),((R1766/O1766)*8))</f>
        <v>0</v>
      </c>
      <c s="11" r="U1766">
        <f>IF((T1766=0),0,(R1766/T1766))</f>
        <v>0</v>
      </c>
      <c s="4" r="V1766"/>
      <c s="13" r="W1766"/>
      <c s="24" r="X1766"/>
    </row>
    <row r="1767">
      <c s="16" r="A1767">
        <v>40798.5416666667</v>
      </c>
      <c s="6" r="B1767">
        <f>A1767+time(5,0,0)</f>
        <v>40798.75</v>
      </c>
      <c s="19" r="C1767">
        <f>date(year(B1767),month(B1767),day(B1767))</f>
        <v>40798</v>
      </c>
      <c s="17" r="D1767">
        <f>hour(B1767)</f>
        <v>18</v>
      </c>
      <c s="28" r="E1767">
        <f>(8-G1767)-M1767</f>
        <v>8</v>
      </c>
      <c s="10" r="F1767">
        <v>8</v>
      </c>
      <c s="21" r="G1767">
        <v>0</v>
      </c>
      <c t="str" s="21" r="H1767">
        <f>concat("AESbid:",(E1767*1000))</f>
        <v>AESbid:8000</v>
      </c>
      <c t="str" s="21" r="I1767">
        <f>concat("NYISOsched:",(F1767*1000))</f>
        <v>NYISOsched:8000</v>
      </c>
      <c t="s" s="21" r="J1767">
        <v>21</v>
      </c>
      <c t="str" s="21" r="K1767">
        <f>concat("Planned:",(M1767*1000))</f>
        <v>Planned:0</v>
      </c>
      <c t="str" s="5" r="L1767">
        <f>concat("Settled:",(O1767*1000))</f>
        <v>Settled:0</v>
      </c>
      <c s="21" r="M1767">
        <v>0</v>
      </c>
      <c s="3" r="N1767"/>
      <c s="10" r="O1767">
        <v>0</v>
      </c>
      <c s="13" r="P1767"/>
      <c s="13" r="Q1767"/>
      <c s="13" r="R1767"/>
      <c s="13" r="S1767"/>
      <c s="11" r="T1767">
        <f>IF((O1767=0),(W1767*8),((R1767/O1767)*8))</f>
        <v>0</v>
      </c>
      <c s="11" r="U1767">
        <f>IF((T1767=0),0,(R1767/T1767))</f>
        <v>0</v>
      </c>
      <c s="4" r="V1767"/>
      <c s="13" r="W1767"/>
      <c s="24" r="X1767"/>
    </row>
    <row r="1768">
      <c s="16" r="A1768">
        <v>40798.5833333333</v>
      </c>
      <c s="6" r="B1768">
        <f>A1768+time(5,0,0)</f>
        <v>40798.7916666667</v>
      </c>
      <c s="19" r="C1768">
        <f>date(year(B1768),month(B1768),day(B1768))</f>
        <v>40798</v>
      </c>
      <c s="17" r="D1768">
        <f>hour(B1768)</f>
        <v>19</v>
      </c>
      <c s="28" r="E1768">
        <f>(8-G1768)-M1768</f>
        <v>8</v>
      </c>
      <c s="10" r="F1768">
        <v>8</v>
      </c>
      <c s="21" r="G1768">
        <v>0</v>
      </c>
      <c t="str" s="21" r="H1768">
        <f>concat("AESbid:",(E1768*1000))</f>
        <v>AESbid:8000</v>
      </c>
      <c t="str" s="21" r="I1768">
        <f>concat("NYISOsched:",(F1768*1000))</f>
        <v>NYISOsched:8000</v>
      </c>
      <c t="s" s="21" r="J1768">
        <v>21</v>
      </c>
      <c t="str" s="21" r="K1768">
        <f>concat("Planned:",(M1768*1000))</f>
        <v>Planned:0</v>
      </c>
      <c t="str" s="5" r="L1768">
        <f>concat("Settled:",(O1768*1000))</f>
        <v>Settled:0</v>
      </c>
      <c s="21" r="M1768">
        <v>0</v>
      </c>
      <c s="3" r="N1768"/>
      <c s="10" r="O1768">
        <v>0</v>
      </c>
      <c s="13" r="P1768"/>
      <c s="13" r="Q1768"/>
      <c s="13" r="R1768"/>
      <c s="13" r="S1768"/>
      <c s="11" r="T1768">
        <f>IF((O1768=0),(W1768*8),((R1768/O1768)*8))</f>
        <v>0</v>
      </c>
      <c s="11" r="U1768">
        <f>IF((T1768=0),0,(R1768/T1768))</f>
        <v>0</v>
      </c>
      <c s="4" r="V1768"/>
      <c s="13" r="W1768"/>
      <c s="24" r="X1768"/>
    </row>
    <row r="1769">
      <c s="16" r="A1769">
        <v>40798.625</v>
      </c>
      <c s="6" r="B1769">
        <f>A1769+time(5,0,0)</f>
        <v>40798.8333333333</v>
      </c>
      <c s="19" r="C1769">
        <f>date(year(B1769),month(B1769),day(B1769))</f>
        <v>40798</v>
      </c>
      <c s="17" r="D1769">
        <f>hour(B1769)</f>
        <v>20</v>
      </c>
      <c s="28" r="E1769">
        <f>(8-G1769)-M1769</f>
        <v>8</v>
      </c>
      <c s="10" r="F1769">
        <v>8</v>
      </c>
      <c s="21" r="G1769">
        <v>0</v>
      </c>
      <c t="str" s="21" r="H1769">
        <f>concat("AESbid:",(E1769*1000))</f>
        <v>AESbid:8000</v>
      </c>
      <c t="str" s="21" r="I1769">
        <f>concat("NYISOsched:",(F1769*1000))</f>
        <v>NYISOsched:8000</v>
      </c>
      <c t="s" s="21" r="J1769">
        <v>21</v>
      </c>
      <c t="str" s="21" r="K1769">
        <f>concat("Planned:",(M1769*1000))</f>
        <v>Planned:0</v>
      </c>
      <c t="str" s="5" r="L1769">
        <f>concat("Settled:",(O1769*1000))</f>
        <v>Settled:0</v>
      </c>
      <c s="21" r="M1769">
        <v>0</v>
      </c>
      <c s="3" r="N1769"/>
      <c s="10" r="O1769">
        <v>0</v>
      </c>
      <c s="13" r="P1769"/>
      <c s="13" r="Q1769"/>
      <c s="13" r="R1769"/>
      <c s="13" r="S1769"/>
      <c s="11" r="T1769">
        <f>IF((O1769=0),(W1769*8),((R1769/O1769)*8))</f>
        <v>0</v>
      </c>
      <c s="11" r="U1769">
        <f>IF((T1769=0),0,(R1769/T1769))</f>
        <v>0</v>
      </c>
      <c s="4" r="V1769"/>
      <c s="13" r="W1769"/>
      <c s="24" r="X1769"/>
    </row>
    <row r="1770">
      <c s="16" r="A1770">
        <v>40798.6666666667</v>
      </c>
      <c s="6" r="B1770">
        <f>A1770+time(5,0,0)</f>
        <v>40798.875</v>
      </c>
      <c s="19" r="C1770">
        <f>date(year(B1770),month(B1770),day(B1770))</f>
        <v>40798</v>
      </c>
      <c s="17" r="D1770">
        <f>hour(B1770)</f>
        <v>21</v>
      </c>
      <c s="28" r="E1770">
        <f>(8-G1770)-M1770</f>
        <v>8</v>
      </c>
      <c s="10" r="F1770">
        <v>8</v>
      </c>
      <c s="21" r="G1770">
        <v>0</v>
      </c>
      <c t="str" s="21" r="H1770">
        <f>concat("AESbid:",(E1770*1000))</f>
        <v>AESbid:8000</v>
      </c>
      <c t="str" s="21" r="I1770">
        <f>concat("NYISOsched:",(F1770*1000))</f>
        <v>NYISOsched:8000</v>
      </c>
      <c t="s" s="21" r="J1770">
        <v>21</v>
      </c>
      <c t="str" s="21" r="K1770">
        <f>concat("Planned:",(M1770*1000))</f>
        <v>Planned:0</v>
      </c>
      <c t="str" s="5" r="L1770">
        <f>concat("Settled:",(O1770*1000))</f>
        <v>Settled:0</v>
      </c>
      <c s="21" r="M1770">
        <v>0</v>
      </c>
      <c s="3" r="N1770"/>
      <c s="10" r="O1770">
        <v>0</v>
      </c>
      <c s="13" r="P1770"/>
      <c s="13" r="Q1770"/>
      <c s="13" r="R1770"/>
      <c s="13" r="S1770"/>
      <c s="11" r="T1770">
        <f>IF((O1770=0),(W1770*8),((R1770/O1770)*8))</f>
        <v>0</v>
      </c>
      <c s="11" r="U1770">
        <f>IF((T1770=0),0,(R1770/T1770))</f>
        <v>0</v>
      </c>
      <c s="4" r="V1770"/>
      <c s="13" r="W1770"/>
      <c s="24" r="X1770"/>
    </row>
    <row r="1771">
      <c s="16" r="A1771">
        <v>40798.7083333333</v>
      </c>
      <c s="6" r="B1771">
        <f>A1771+time(5,0,0)</f>
        <v>40798.9166666667</v>
      </c>
      <c s="19" r="C1771">
        <f>date(year(B1771),month(B1771),day(B1771))</f>
        <v>40798</v>
      </c>
      <c s="17" r="D1771">
        <f>hour(B1771)</f>
        <v>22</v>
      </c>
      <c s="28" r="E1771">
        <f>(8-G1771)-M1771</f>
        <v>8</v>
      </c>
      <c s="10" r="F1771">
        <v>8</v>
      </c>
      <c s="21" r="G1771">
        <v>0</v>
      </c>
      <c t="str" s="21" r="H1771">
        <f>concat("AESbid:",(E1771*1000))</f>
        <v>AESbid:8000</v>
      </c>
      <c t="str" s="21" r="I1771">
        <f>concat("NYISOsched:",(F1771*1000))</f>
        <v>NYISOsched:8000</v>
      </c>
      <c t="s" s="21" r="J1771">
        <v>21</v>
      </c>
      <c t="str" s="21" r="K1771">
        <f>concat("Planned:",(M1771*1000))</f>
        <v>Planned:0</v>
      </c>
      <c t="str" s="5" r="L1771">
        <f>concat("Settled:",(O1771*1000))</f>
        <v>Settled:0</v>
      </c>
      <c s="21" r="M1771">
        <v>0</v>
      </c>
      <c s="3" r="N1771"/>
      <c s="10" r="O1771">
        <v>0</v>
      </c>
      <c s="13" r="P1771"/>
      <c s="13" r="Q1771"/>
      <c s="13" r="R1771"/>
      <c s="13" r="S1771"/>
      <c s="11" r="T1771">
        <f>IF((O1771=0),(W1771*8),((R1771/O1771)*8))</f>
        <v>0</v>
      </c>
      <c s="11" r="U1771">
        <f>IF((T1771=0),0,(R1771/T1771))</f>
        <v>0</v>
      </c>
      <c s="4" r="V1771"/>
      <c s="13" r="W1771"/>
      <c s="24" r="X1771"/>
    </row>
    <row r="1772">
      <c s="16" r="A1772">
        <v>40798.75</v>
      </c>
      <c s="6" r="B1772">
        <f>A1772+time(5,0,0)</f>
        <v>40798.9583333333</v>
      </c>
      <c s="19" r="C1772">
        <f>date(year(B1772),month(B1772),day(B1772))</f>
        <v>40798</v>
      </c>
      <c s="17" r="D1772">
        <f>hour(B1772)</f>
        <v>23</v>
      </c>
      <c s="28" r="E1772">
        <f>(8-G1772)-M1772</f>
        <v>8</v>
      </c>
      <c s="10" r="F1772">
        <v>8</v>
      </c>
      <c s="21" r="G1772">
        <v>0</v>
      </c>
      <c t="str" s="21" r="H1772">
        <f>concat("AESbid:",(E1772*1000))</f>
        <v>AESbid:8000</v>
      </c>
      <c t="str" s="21" r="I1772">
        <f>concat("NYISOsched:",(F1772*1000))</f>
        <v>NYISOsched:8000</v>
      </c>
      <c t="s" s="21" r="J1772">
        <v>21</v>
      </c>
      <c t="str" s="21" r="K1772">
        <f>concat("Planned:",(M1772*1000))</f>
        <v>Planned:0</v>
      </c>
      <c t="str" s="5" r="L1772">
        <f>concat("Settled:",(O1772*1000))</f>
        <v>Settled:0</v>
      </c>
      <c s="21" r="M1772">
        <v>0</v>
      </c>
      <c s="3" r="N1772"/>
      <c s="10" r="O1772">
        <v>0</v>
      </c>
      <c s="13" r="P1772"/>
      <c s="13" r="Q1772"/>
      <c s="13" r="R1772"/>
      <c s="13" r="S1772"/>
      <c s="11" r="T1772">
        <f>IF((O1772=0),(W1772*8),((R1772/O1772)*8))</f>
        <v>0</v>
      </c>
      <c s="11" r="U1772">
        <f>IF((T1772=0),0,(R1772/T1772))</f>
        <v>0</v>
      </c>
      <c s="4" r="V1772"/>
      <c s="13" r="W1772"/>
      <c s="24" r="X1772"/>
    </row>
    <row r="1773">
      <c s="16" r="A1773">
        <v>40798.7916666667</v>
      </c>
      <c s="19" r="B1773">
        <f>A1773+time(5,0,0)</f>
        <v>40799</v>
      </c>
      <c s="19" r="C1773">
        <f>date(year(B1773),month(B1773),day(B1773))</f>
        <v>40799</v>
      </c>
      <c s="17" r="D1773">
        <f>hour(B1773)</f>
        <v>0</v>
      </c>
      <c s="28" r="E1773">
        <f>(8-G1773)-M1773</f>
        <v>8</v>
      </c>
      <c s="10" r="F1773">
        <v>8</v>
      </c>
      <c s="21" r="G1773">
        <v>0</v>
      </c>
      <c t="str" s="21" r="H1773">
        <f>concat("AESbid:",(E1773*1000))</f>
        <v>AESbid:8000</v>
      </c>
      <c t="str" s="21" r="I1773">
        <f>concat("NYISOsched:",(F1773*1000))</f>
        <v>NYISOsched:8000</v>
      </c>
      <c t="s" s="21" r="J1773">
        <v>21</v>
      </c>
      <c t="str" s="21" r="K1773">
        <f>concat("Planned:",(M1773*1000))</f>
        <v>Planned:0</v>
      </c>
      <c t="str" s="5" r="L1773">
        <f>concat("Settled:",(O1773*1000))</f>
        <v>Settled:0</v>
      </c>
      <c s="21" r="M1773">
        <v>0</v>
      </c>
      <c s="3" r="N1773"/>
      <c s="10" r="O1773">
        <v>0</v>
      </c>
      <c s="13" r="P1773"/>
      <c s="13" r="Q1773"/>
      <c s="13" r="R1773"/>
      <c s="13" r="S1773"/>
      <c s="11" r="T1773">
        <f>IF((O1773=0),(W1773*8),((R1773/O1773)*8))</f>
        <v>0</v>
      </c>
      <c s="11" r="U1773">
        <f>IF((T1773=0),0,(R1773/T1773))</f>
        <v>0</v>
      </c>
      <c s="4" r="V1773"/>
      <c s="13" r="W1773"/>
      <c s="24" r="X1773"/>
    </row>
    <row r="1774">
      <c s="16" r="A1774">
        <v>40798.8333333333</v>
      </c>
      <c s="6" r="B1774">
        <f>A1774+time(5,0,0)</f>
        <v>40799.0416666667</v>
      </c>
      <c s="19" r="C1774">
        <f>date(year(B1774),month(B1774),day(B1774))</f>
        <v>40799</v>
      </c>
      <c s="17" r="D1774">
        <f>hour(B1774)</f>
        <v>1</v>
      </c>
      <c s="28" r="E1774">
        <f>(8-G1774)-M1774</f>
        <v>8</v>
      </c>
      <c s="10" r="F1774">
        <v>8</v>
      </c>
      <c s="21" r="G1774">
        <v>0</v>
      </c>
      <c t="str" s="21" r="H1774">
        <f>concat("AESbid:",(E1774*1000))</f>
        <v>AESbid:8000</v>
      </c>
      <c t="str" s="21" r="I1774">
        <f>concat("NYISOsched:",(F1774*1000))</f>
        <v>NYISOsched:8000</v>
      </c>
      <c t="s" s="21" r="J1774">
        <v>21</v>
      </c>
      <c t="str" s="21" r="K1774">
        <f>concat("Planned:",(M1774*1000))</f>
        <v>Planned:0</v>
      </c>
      <c t="str" s="5" r="L1774">
        <f>concat("Settled:",(O1774*1000))</f>
        <v>Settled:0</v>
      </c>
      <c s="21" r="M1774">
        <v>0</v>
      </c>
      <c s="3" r="N1774"/>
      <c s="10" r="O1774">
        <v>0</v>
      </c>
      <c s="13" r="P1774"/>
      <c s="13" r="Q1774"/>
      <c s="13" r="R1774"/>
      <c s="13" r="S1774"/>
      <c s="11" r="T1774">
        <f>IF((O1774=0),(W1774*8),((R1774/O1774)*8))</f>
        <v>0</v>
      </c>
      <c s="11" r="U1774">
        <f>IF((T1774=0),0,(R1774/T1774))</f>
        <v>0</v>
      </c>
      <c s="4" r="V1774"/>
      <c s="13" r="W1774"/>
      <c s="24" r="X1774"/>
    </row>
    <row r="1775">
      <c s="16" r="A1775">
        <v>40798.875</v>
      </c>
      <c s="6" r="B1775">
        <f>A1775+time(5,0,0)</f>
        <v>40799.0833333333</v>
      </c>
      <c s="19" r="C1775">
        <f>date(year(B1775),month(B1775),day(B1775))</f>
        <v>40799</v>
      </c>
      <c s="17" r="D1775">
        <f>hour(B1775)</f>
        <v>2</v>
      </c>
      <c s="28" r="E1775">
        <f>(8-G1775)-M1775</f>
        <v>8</v>
      </c>
      <c s="10" r="F1775">
        <v>8</v>
      </c>
      <c s="21" r="G1775">
        <v>0</v>
      </c>
      <c t="str" s="21" r="H1775">
        <f>concat("AESbid:",(E1775*1000))</f>
        <v>AESbid:8000</v>
      </c>
      <c t="str" s="21" r="I1775">
        <f>concat("NYISOsched:",(F1775*1000))</f>
        <v>NYISOsched:8000</v>
      </c>
      <c t="s" s="21" r="J1775">
        <v>21</v>
      </c>
      <c t="str" s="21" r="K1775">
        <f>concat("Planned:",(M1775*1000))</f>
        <v>Planned:0</v>
      </c>
      <c t="str" s="5" r="L1775">
        <f>concat("Settled:",(O1775*1000))</f>
        <v>Settled:0</v>
      </c>
      <c s="21" r="M1775">
        <v>0</v>
      </c>
      <c s="3" r="N1775"/>
      <c s="10" r="O1775">
        <v>0</v>
      </c>
      <c s="13" r="P1775"/>
      <c s="13" r="Q1775"/>
      <c s="13" r="R1775"/>
      <c s="13" r="S1775"/>
      <c s="11" r="T1775">
        <f>IF((O1775=0),(W1775*8),((R1775/O1775)*8))</f>
        <v>0</v>
      </c>
      <c s="11" r="U1775">
        <f>IF((T1775=0),0,(R1775/T1775))</f>
        <v>0</v>
      </c>
      <c s="4" r="V1775"/>
      <c s="13" r="W1775"/>
      <c s="24" r="X1775"/>
    </row>
    <row r="1776">
      <c s="16" r="A1776">
        <v>40798.9166666667</v>
      </c>
      <c s="6" r="B1776">
        <f>A1776+time(5,0,0)</f>
        <v>40799.125</v>
      </c>
      <c s="19" r="C1776">
        <f>date(year(B1776),month(B1776),day(B1776))</f>
        <v>40799</v>
      </c>
      <c s="17" r="D1776">
        <f>hour(B1776)</f>
        <v>3</v>
      </c>
      <c s="28" r="E1776">
        <f>(8-G1776)-M1776</f>
        <v>8</v>
      </c>
      <c s="10" r="F1776">
        <v>8</v>
      </c>
      <c s="21" r="G1776">
        <v>0</v>
      </c>
      <c t="str" s="21" r="H1776">
        <f>concat("AESbid:",(E1776*1000))</f>
        <v>AESbid:8000</v>
      </c>
      <c t="str" s="21" r="I1776">
        <f>concat("NYISOsched:",(F1776*1000))</f>
        <v>NYISOsched:8000</v>
      </c>
      <c t="s" s="21" r="J1776">
        <v>21</v>
      </c>
      <c t="str" s="21" r="K1776">
        <f>concat("Planned:",(M1776*1000))</f>
        <v>Planned:0</v>
      </c>
      <c t="str" s="5" r="L1776">
        <f>concat("Settled:",(O1776*1000))</f>
        <v>Settled:0</v>
      </c>
      <c s="21" r="M1776">
        <v>0</v>
      </c>
      <c s="3" r="N1776"/>
      <c s="10" r="O1776">
        <v>0</v>
      </c>
      <c s="13" r="P1776"/>
      <c s="13" r="Q1776"/>
      <c s="13" r="R1776"/>
      <c s="13" r="S1776"/>
      <c s="11" r="T1776">
        <f>IF((O1776=0),(W1776*8),((R1776/O1776)*8))</f>
        <v>0</v>
      </c>
      <c s="11" r="U1776">
        <f>IF((T1776=0),0,(R1776/T1776))</f>
        <v>0</v>
      </c>
      <c s="4" r="V1776"/>
      <c s="13" r="W1776"/>
      <c s="24" r="X1776"/>
    </row>
    <row r="1777">
      <c s="16" r="A1777">
        <v>40798.9583333333</v>
      </c>
      <c s="6" r="B1777">
        <f>A1777+time(5,0,0)</f>
        <v>40799.1666666667</v>
      </c>
      <c s="19" r="C1777">
        <f>date(year(B1777),month(B1777),day(B1777))</f>
        <v>40799</v>
      </c>
      <c s="17" r="D1777">
        <f>hour(B1777)</f>
        <v>4</v>
      </c>
      <c s="28" r="E1777">
        <f>(8-G1777)-M1777</f>
        <v>8</v>
      </c>
      <c s="10" r="F1777">
        <v>8</v>
      </c>
      <c s="21" r="G1777">
        <v>0</v>
      </c>
      <c t="str" s="21" r="H1777">
        <f>concat("AESbid:",(E1777*1000))</f>
        <v>AESbid:8000</v>
      </c>
      <c t="str" s="21" r="I1777">
        <f>concat("NYISOsched:",(F1777*1000))</f>
        <v>NYISOsched:8000</v>
      </c>
      <c t="s" s="21" r="J1777">
        <v>21</v>
      </c>
      <c t="str" s="21" r="K1777">
        <f>concat("Planned:",(M1777*1000))</f>
        <v>Planned:0</v>
      </c>
      <c t="str" s="5" r="L1777">
        <f>concat("Settled:",(O1777*1000))</f>
        <v>Settled:0</v>
      </c>
      <c s="21" r="M1777">
        <v>0</v>
      </c>
      <c s="3" r="N1777"/>
      <c s="10" r="O1777">
        <v>0</v>
      </c>
      <c s="13" r="P1777"/>
      <c s="13" r="Q1777"/>
      <c s="13" r="R1777"/>
      <c s="13" r="S1777"/>
      <c s="11" r="T1777">
        <f>IF((O1777=0),(W1777*8),((R1777/O1777)*8))</f>
        <v>0</v>
      </c>
      <c s="11" r="U1777">
        <f>IF((T1777=0),0,(R1777/T1777))</f>
        <v>0</v>
      </c>
      <c s="4" r="V1777"/>
      <c s="13" r="W1777"/>
      <c s="24" r="X1777"/>
    </row>
    <row r="1778">
      <c s="16" r="A1778">
        <v>40799</v>
      </c>
      <c s="6" r="B1778">
        <f>A1778+time(5,0,0)</f>
        <v>40799.2083333333</v>
      </c>
      <c s="19" r="C1778">
        <f>date(year(B1778),month(B1778),day(B1778))</f>
        <v>40799</v>
      </c>
      <c s="17" r="D1778">
        <f>hour(B1778)</f>
        <v>5</v>
      </c>
      <c s="28" r="E1778">
        <f>(8-G1778)-M1778</f>
        <v>8</v>
      </c>
      <c s="10" r="F1778">
        <v>8</v>
      </c>
      <c s="21" r="G1778">
        <v>0</v>
      </c>
      <c t="str" s="21" r="H1778">
        <f>concat("AESbid:",(E1778*1000))</f>
        <v>AESbid:8000</v>
      </c>
      <c t="str" s="21" r="I1778">
        <f>concat("NYISOsched:",(F1778*1000))</f>
        <v>NYISOsched:8000</v>
      </c>
      <c t="s" s="21" r="J1778">
        <v>21</v>
      </c>
      <c t="str" s="21" r="K1778">
        <f>concat("Planned:",(M1778*1000))</f>
        <v>Planned:0</v>
      </c>
      <c t="str" s="5" r="L1778">
        <f>concat("Settled:",(O1778*1000))</f>
        <v>Settled:0</v>
      </c>
      <c s="21" r="M1778">
        <v>0</v>
      </c>
      <c s="3" r="N1778"/>
      <c s="10" r="O1778">
        <v>0</v>
      </c>
      <c s="13" r="P1778"/>
      <c s="13" r="Q1778"/>
      <c s="13" r="R1778"/>
      <c s="13" r="S1778"/>
      <c s="11" r="T1778">
        <f>IF((O1778=0),(W1778*8),((R1778/O1778)*8))</f>
        <v>0</v>
      </c>
      <c s="11" r="U1778">
        <f>IF((T1778=0),0,(R1778/T1778))</f>
        <v>0</v>
      </c>
      <c s="4" r="V1778"/>
      <c s="13" r="W1778"/>
      <c s="24" r="X1778"/>
    </row>
    <row r="1779">
      <c s="16" r="A1779">
        <v>40799.0416666667</v>
      </c>
      <c s="6" r="B1779">
        <f>A1779+time(5,0,0)</f>
        <v>40799.25</v>
      </c>
      <c s="19" r="C1779">
        <f>date(year(B1779),month(B1779),day(B1779))</f>
        <v>40799</v>
      </c>
      <c s="17" r="D1779">
        <f>hour(B1779)</f>
        <v>6</v>
      </c>
      <c s="28" r="E1779">
        <f>(8-G1779)-M1779</f>
        <v>8</v>
      </c>
      <c s="10" r="F1779">
        <v>8</v>
      </c>
      <c s="21" r="G1779">
        <v>0</v>
      </c>
      <c t="str" s="21" r="H1779">
        <f>concat("AESbid:",(E1779*1000))</f>
        <v>AESbid:8000</v>
      </c>
      <c t="str" s="21" r="I1779">
        <f>concat("NYISOsched:",(F1779*1000))</f>
        <v>NYISOsched:8000</v>
      </c>
      <c t="s" s="21" r="J1779">
        <v>21</v>
      </c>
      <c t="str" s="21" r="K1779">
        <f>concat("Planned:",(M1779*1000))</f>
        <v>Planned:0</v>
      </c>
      <c t="str" s="5" r="L1779">
        <f>concat("Settled:",(O1779*1000))</f>
        <v>Settled:0</v>
      </c>
      <c s="21" r="M1779">
        <v>0</v>
      </c>
      <c s="3" r="N1779"/>
      <c s="10" r="O1779">
        <v>0</v>
      </c>
      <c s="13" r="P1779"/>
      <c s="13" r="Q1779"/>
      <c s="13" r="R1779"/>
      <c s="13" r="S1779"/>
      <c s="11" r="T1779">
        <f>IF((O1779=0),(W1779*8),((R1779/O1779)*8))</f>
        <v>0</v>
      </c>
      <c s="11" r="U1779">
        <f>IF((T1779=0),0,(R1779/T1779))</f>
        <v>0</v>
      </c>
      <c s="4" r="V1779"/>
      <c s="13" r="W1779"/>
      <c s="24" r="X1779"/>
    </row>
    <row r="1780">
      <c s="16" r="A1780">
        <v>40799.0833333333</v>
      </c>
      <c s="6" r="B1780">
        <f>A1780+time(5,0,0)</f>
        <v>40799.2916666667</v>
      </c>
      <c s="19" r="C1780">
        <f>date(year(B1780),month(B1780),day(B1780))</f>
        <v>40799</v>
      </c>
      <c s="17" r="D1780">
        <f>hour(B1780)</f>
        <v>7</v>
      </c>
      <c s="28" r="E1780">
        <f>(8-G1780)-M1780</f>
        <v>8</v>
      </c>
      <c s="10" r="F1780">
        <v>8</v>
      </c>
      <c s="21" r="G1780">
        <v>0</v>
      </c>
      <c t="str" s="21" r="H1780">
        <f>concat("AESbid:",(E1780*1000))</f>
        <v>AESbid:8000</v>
      </c>
      <c t="str" s="21" r="I1780">
        <f>concat("NYISOsched:",(F1780*1000))</f>
        <v>NYISOsched:8000</v>
      </c>
      <c t="s" s="21" r="J1780">
        <v>21</v>
      </c>
      <c t="str" s="21" r="K1780">
        <f>concat("Planned:",(M1780*1000))</f>
        <v>Planned:0</v>
      </c>
      <c t="str" s="5" r="L1780">
        <f>concat("Settled:",(O1780*1000))</f>
        <v>Settled:0</v>
      </c>
      <c s="21" r="M1780">
        <v>0</v>
      </c>
      <c s="3" r="N1780"/>
      <c s="10" r="O1780">
        <v>0</v>
      </c>
      <c s="13" r="P1780"/>
      <c s="13" r="Q1780"/>
      <c s="13" r="R1780"/>
      <c s="13" r="S1780"/>
      <c s="11" r="T1780">
        <f>IF((O1780=0),(W1780*8),((R1780/O1780)*8))</f>
        <v>0</v>
      </c>
      <c s="11" r="U1780">
        <f>IF((T1780=0),0,(R1780/T1780))</f>
        <v>0</v>
      </c>
      <c s="4" r="V1780"/>
      <c s="13" r="W1780"/>
      <c s="24" r="X1780"/>
    </row>
    <row r="1781">
      <c s="16" r="A1781">
        <v>40799.125</v>
      </c>
      <c s="6" r="B1781">
        <f>A1781+time(5,0,0)</f>
        <v>40799.3333333333</v>
      </c>
      <c s="19" r="C1781">
        <f>date(year(B1781),month(B1781),day(B1781))</f>
        <v>40799</v>
      </c>
      <c s="17" r="D1781">
        <f>hour(B1781)</f>
        <v>8</v>
      </c>
      <c s="28" r="E1781">
        <f>(8-G1781)-M1781</f>
        <v>8</v>
      </c>
      <c s="10" r="F1781">
        <v>8</v>
      </c>
      <c s="21" r="G1781">
        <v>0</v>
      </c>
      <c t="str" s="21" r="H1781">
        <f>concat("AESbid:",(E1781*1000))</f>
        <v>AESbid:8000</v>
      </c>
      <c t="str" s="21" r="I1781">
        <f>concat("NYISOsched:",(F1781*1000))</f>
        <v>NYISOsched:8000</v>
      </c>
      <c t="s" s="21" r="J1781">
        <v>21</v>
      </c>
      <c t="str" s="21" r="K1781">
        <f>concat("Planned:",(M1781*1000))</f>
        <v>Planned:0</v>
      </c>
      <c t="str" s="5" r="L1781">
        <f>concat("Settled:",(O1781*1000))</f>
        <v>Settled:0</v>
      </c>
      <c s="21" r="M1781">
        <v>0</v>
      </c>
      <c s="3" r="N1781"/>
      <c s="10" r="O1781">
        <v>0</v>
      </c>
      <c s="13" r="P1781"/>
      <c s="13" r="Q1781"/>
      <c s="13" r="R1781"/>
      <c s="13" r="S1781"/>
      <c s="11" r="T1781">
        <f>IF((O1781=0),(W1781*8),((R1781/O1781)*8))</f>
        <v>0</v>
      </c>
      <c s="11" r="U1781">
        <f>IF((T1781=0),0,(R1781/T1781))</f>
        <v>0</v>
      </c>
      <c s="4" r="V1781"/>
      <c s="13" r="W1781"/>
      <c s="24" r="X1781"/>
    </row>
    <row r="1782">
      <c s="16" r="A1782">
        <v>40799.1666666667</v>
      </c>
      <c s="6" r="B1782">
        <f>A1782+time(5,0,0)</f>
        <v>40799.375</v>
      </c>
      <c s="19" r="C1782">
        <f>date(year(B1782),month(B1782),day(B1782))</f>
        <v>40799</v>
      </c>
      <c s="17" r="D1782">
        <f>hour(B1782)</f>
        <v>9</v>
      </c>
      <c s="28" r="E1782">
        <f>(8-G1782)-M1782</f>
        <v>8</v>
      </c>
      <c s="10" r="F1782">
        <v>8</v>
      </c>
      <c s="21" r="G1782">
        <v>0</v>
      </c>
      <c t="str" s="21" r="H1782">
        <f>concat("AESbid:",(E1782*1000))</f>
        <v>AESbid:8000</v>
      </c>
      <c t="str" s="21" r="I1782">
        <f>concat("NYISOsched:",(F1782*1000))</f>
        <v>NYISOsched:8000</v>
      </c>
      <c t="s" s="21" r="J1782">
        <v>21</v>
      </c>
      <c t="str" s="21" r="K1782">
        <f>concat("Planned:",(M1782*1000))</f>
        <v>Planned:0</v>
      </c>
      <c t="str" s="5" r="L1782">
        <f>concat("Settled:",(O1782*1000))</f>
        <v>Settled:0</v>
      </c>
      <c s="21" r="M1782">
        <v>0</v>
      </c>
      <c s="3" r="N1782"/>
      <c s="10" r="O1782">
        <v>0</v>
      </c>
      <c s="13" r="P1782"/>
      <c s="13" r="Q1782"/>
      <c s="13" r="R1782"/>
      <c s="13" r="S1782"/>
      <c s="11" r="T1782">
        <f>IF((O1782=0),(W1782*8),((R1782/O1782)*8))</f>
        <v>0</v>
      </c>
      <c s="11" r="U1782">
        <f>IF((T1782=0),0,(R1782/T1782))</f>
        <v>0</v>
      </c>
      <c s="4" r="V1782"/>
      <c s="13" r="W1782"/>
      <c s="24" r="X1782"/>
    </row>
    <row r="1783">
      <c s="16" r="A1783">
        <v>40799.2083333333</v>
      </c>
      <c s="6" r="B1783">
        <f>A1783+time(5,0,0)</f>
        <v>40799.4166666667</v>
      </c>
      <c s="19" r="C1783">
        <f>date(year(B1783),month(B1783),day(B1783))</f>
        <v>40799</v>
      </c>
      <c s="17" r="D1783">
        <f>hour(B1783)</f>
        <v>10</v>
      </c>
      <c s="28" r="E1783">
        <f>(8-G1783)-M1783</f>
        <v>8</v>
      </c>
      <c s="10" r="F1783">
        <v>8</v>
      </c>
      <c s="21" r="G1783">
        <v>0</v>
      </c>
      <c t="str" s="21" r="H1783">
        <f>concat("AESbid:",(E1783*1000))</f>
        <v>AESbid:8000</v>
      </c>
      <c t="str" s="21" r="I1783">
        <f>concat("NYISOsched:",(F1783*1000))</f>
        <v>NYISOsched:8000</v>
      </c>
      <c t="s" s="21" r="J1783">
        <v>21</v>
      </c>
      <c t="str" s="21" r="K1783">
        <f>concat("Planned:",(M1783*1000))</f>
        <v>Planned:0</v>
      </c>
      <c t="str" s="5" r="L1783">
        <f>concat("Settled:",(O1783*1000))</f>
        <v>Settled:0</v>
      </c>
      <c s="21" r="M1783">
        <v>0</v>
      </c>
      <c s="3" r="N1783"/>
      <c s="10" r="O1783">
        <v>0</v>
      </c>
      <c s="13" r="P1783"/>
      <c s="13" r="Q1783"/>
      <c s="13" r="R1783"/>
      <c s="13" r="S1783"/>
      <c s="11" r="T1783">
        <f>IF((O1783=0),(W1783*8),((R1783/O1783)*8))</f>
        <v>0</v>
      </c>
      <c s="11" r="U1783">
        <f>IF((T1783=0),0,(R1783/T1783))</f>
        <v>0</v>
      </c>
      <c s="4" r="V1783"/>
      <c s="13" r="W1783"/>
      <c s="24" r="X1783"/>
    </row>
    <row r="1784">
      <c s="16" r="A1784">
        <v>40799.25</v>
      </c>
      <c s="6" r="B1784">
        <f>A1784+time(5,0,0)</f>
        <v>40799.4583333333</v>
      </c>
      <c s="19" r="C1784">
        <f>date(year(B1784),month(B1784),day(B1784))</f>
        <v>40799</v>
      </c>
      <c s="17" r="D1784">
        <f>hour(B1784)</f>
        <v>11</v>
      </c>
      <c s="28" r="E1784">
        <f>(8-G1784)-M1784</f>
        <v>8</v>
      </c>
      <c s="10" r="F1784">
        <v>8</v>
      </c>
      <c s="21" r="G1784">
        <v>0</v>
      </c>
      <c t="str" s="21" r="H1784">
        <f>concat("AESbid:",(E1784*1000))</f>
        <v>AESbid:8000</v>
      </c>
      <c t="str" s="21" r="I1784">
        <f>concat("NYISOsched:",(F1784*1000))</f>
        <v>NYISOsched:8000</v>
      </c>
      <c t="s" s="21" r="J1784">
        <v>21</v>
      </c>
      <c t="str" s="21" r="K1784">
        <f>concat("Planned:",(M1784*1000))</f>
        <v>Planned:0</v>
      </c>
      <c t="str" s="5" r="L1784">
        <f>concat("Settled:",(O1784*1000))</f>
        <v>Settled:0</v>
      </c>
      <c s="21" r="M1784">
        <v>0</v>
      </c>
      <c s="3" r="N1784"/>
      <c s="10" r="O1784">
        <v>0</v>
      </c>
      <c s="13" r="P1784"/>
      <c s="13" r="Q1784"/>
      <c s="13" r="R1784"/>
      <c s="13" r="S1784"/>
      <c s="11" r="T1784">
        <f>IF((O1784=0),(W1784*8),((R1784/O1784)*8))</f>
        <v>0</v>
      </c>
      <c s="11" r="U1784">
        <f>IF((T1784=0),0,(R1784/T1784))</f>
        <v>0</v>
      </c>
      <c s="4" r="V1784"/>
      <c s="13" r="W1784"/>
      <c s="24" r="X1784"/>
    </row>
    <row r="1785">
      <c s="16" r="A1785">
        <v>40799.2916666667</v>
      </c>
      <c s="6" r="B1785">
        <f>A1785+time(5,0,0)</f>
        <v>40799.5</v>
      </c>
      <c s="19" r="C1785">
        <f>date(year(B1785),month(B1785),day(B1785))</f>
        <v>40799</v>
      </c>
      <c s="17" r="D1785">
        <f>hour(B1785)</f>
        <v>12</v>
      </c>
      <c s="28" r="E1785">
        <f>(8-G1785)-M1785</f>
        <v>8</v>
      </c>
      <c s="10" r="F1785">
        <v>8</v>
      </c>
      <c s="21" r="G1785">
        <v>0</v>
      </c>
      <c t="str" s="21" r="H1785">
        <f>concat("AESbid:",(E1785*1000))</f>
        <v>AESbid:8000</v>
      </c>
      <c t="str" s="21" r="I1785">
        <f>concat("NYISOsched:",(F1785*1000))</f>
        <v>NYISOsched:8000</v>
      </c>
      <c t="s" s="21" r="J1785">
        <v>21</v>
      </c>
      <c t="str" s="21" r="K1785">
        <f>concat("Planned:",(M1785*1000))</f>
        <v>Planned:0</v>
      </c>
      <c t="str" s="5" r="L1785">
        <f>concat("Settled:",(O1785*1000))</f>
        <v>Settled:0</v>
      </c>
      <c s="21" r="M1785">
        <v>0</v>
      </c>
      <c s="3" r="N1785"/>
      <c s="10" r="O1785">
        <v>0</v>
      </c>
      <c s="13" r="P1785"/>
      <c s="13" r="Q1785"/>
      <c s="13" r="R1785"/>
      <c s="13" r="S1785"/>
      <c s="11" r="T1785">
        <f>IF((O1785=0),(W1785*8),((R1785/O1785)*8))</f>
        <v>0</v>
      </c>
      <c s="11" r="U1785">
        <f>IF((T1785=0),0,(R1785/T1785))</f>
        <v>0</v>
      </c>
      <c s="4" r="V1785"/>
      <c s="13" r="W1785"/>
      <c s="24" r="X1785"/>
    </row>
    <row r="1786">
      <c s="16" r="A1786">
        <v>40799.3333333333</v>
      </c>
      <c s="6" r="B1786">
        <f>A1786+time(5,0,0)</f>
        <v>40799.5416666667</v>
      </c>
      <c s="19" r="C1786">
        <f>date(year(B1786),month(B1786),day(B1786))</f>
        <v>40799</v>
      </c>
      <c s="17" r="D1786">
        <f>hour(B1786)</f>
        <v>13</v>
      </c>
      <c s="28" r="E1786">
        <f>(8-G1786)-M1786</f>
        <v>8</v>
      </c>
      <c s="10" r="F1786">
        <v>8</v>
      </c>
      <c s="21" r="G1786">
        <v>0</v>
      </c>
      <c t="str" s="21" r="H1786">
        <f>concat("AESbid:",(E1786*1000))</f>
        <v>AESbid:8000</v>
      </c>
      <c t="str" s="21" r="I1786">
        <f>concat("NYISOsched:",(F1786*1000))</f>
        <v>NYISOsched:8000</v>
      </c>
      <c t="s" s="21" r="J1786">
        <v>21</v>
      </c>
      <c t="str" s="21" r="K1786">
        <f>concat("Planned:",(M1786*1000))</f>
        <v>Planned:0</v>
      </c>
      <c t="str" s="5" r="L1786">
        <f>concat("Settled:",(O1786*1000))</f>
        <v>Settled:0</v>
      </c>
      <c s="21" r="M1786">
        <v>0</v>
      </c>
      <c s="3" r="N1786"/>
      <c s="10" r="O1786">
        <v>0</v>
      </c>
      <c s="13" r="P1786"/>
      <c s="13" r="Q1786"/>
      <c s="13" r="R1786"/>
      <c s="13" r="S1786"/>
      <c s="11" r="T1786">
        <f>IF((O1786=0),(W1786*8),((R1786/O1786)*8))</f>
        <v>0</v>
      </c>
      <c s="11" r="U1786">
        <f>IF((T1786=0),0,(R1786/T1786))</f>
        <v>0</v>
      </c>
      <c s="4" r="V1786"/>
      <c s="13" r="W1786"/>
      <c s="24" r="X1786"/>
    </row>
    <row r="1787">
      <c s="16" r="A1787">
        <v>40799.375</v>
      </c>
      <c s="6" r="B1787">
        <f>A1787+time(5,0,0)</f>
        <v>40799.5833333333</v>
      </c>
      <c s="19" r="C1787">
        <f>date(year(B1787),month(B1787),day(B1787))</f>
        <v>40799</v>
      </c>
      <c s="17" r="D1787">
        <f>hour(B1787)</f>
        <v>14</v>
      </c>
      <c s="28" r="E1787">
        <f>(8-G1787)-M1787</f>
        <v>8</v>
      </c>
      <c s="10" r="F1787">
        <v>8</v>
      </c>
      <c s="21" r="G1787">
        <v>0</v>
      </c>
      <c t="str" s="21" r="H1787">
        <f>concat("AESbid:",(E1787*1000))</f>
        <v>AESbid:8000</v>
      </c>
      <c t="str" s="21" r="I1787">
        <f>concat("NYISOsched:",(F1787*1000))</f>
        <v>NYISOsched:8000</v>
      </c>
      <c t="s" s="21" r="J1787">
        <v>21</v>
      </c>
      <c t="str" s="21" r="K1787">
        <f>concat("Planned:",(M1787*1000))</f>
        <v>Planned:0</v>
      </c>
      <c t="str" s="5" r="L1787">
        <f>concat("Settled:",(O1787*1000))</f>
        <v>Settled:0</v>
      </c>
      <c s="21" r="M1787">
        <v>0</v>
      </c>
      <c s="3" r="N1787"/>
      <c s="10" r="O1787">
        <v>0</v>
      </c>
      <c s="13" r="P1787"/>
      <c s="13" r="Q1787"/>
      <c s="13" r="R1787"/>
      <c s="13" r="S1787"/>
      <c s="11" r="T1787">
        <f>IF((O1787=0),(W1787*8),((R1787/O1787)*8))</f>
        <v>0</v>
      </c>
      <c s="11" r="U1787">
        <f>IF((T1787=0),0,(R1787/T1787))</f>
        <v>0</v>
      </c>
      <c s="4" r="V1787"/>
      <c s="13" r="W1787"/>
      <c s="24" r="X1787"/>
    </row>
    <row r="1788">
      <c s="16" r="A1788">
        <v>40799.4166666667</v>
      </c>
      <c s="6" r="B1788">
        <f>A1788+time(5,0,0)</f>
        <v>40799.625</v>
      </c>
      <c s="19" r="C1788">
        <f>date(year(B1788),month(B1788),day(B1788))</f>
        <v>40799</v>
      </c>
      <c s="17" r="D1788">
        <f>hour(B1788)</f>
        <v>15</v>
      </c>
      <c s="28" r="E1788">
        <f>(8-G1788)-M1788</f>
        <v>8</v>
      </c>
      <c s="10" r="F1788">
        <v>8</v>
      </c>
      <c s="21" r="G1788">
        <v>0</v>
      </c>
      <c t="str" s="21" r="H1788">
        <f>concat("AESbid:",(E1788*1000))</f>
        <v>AESbid:8000</v>
      </c>
      <c t="str" s="21" r="I1788">
        <f>concat("NYISOsched:",(F1788*1000))</f>
        <v>NYISOsched:8000</v>
      </c>
      <c t="s" s="21" r="J1788">
        <v>21</v>
      </c>
      <c t="str" s="21" r="K1788">
        <f>concat("Planned:",(M1788*1000))</f>
        <v>Planned:0</v>
      </c>
      <c t="str" s="5" r="L1788">
        <f>concat("Settled:",(O1788*1000))</f>
        <v>Settled:0</v>
      </c>
      <c s="21" r="M1788">
        <v>0</v>
      </c>
      <c s="3" r="N1788"/>
      <c s="10" r="O1788">
        <v>0</v>
      </c>
      <c s="13" r="P1788"/>
      <c s="13" r="Q1788"/>
      <c s="13" r="R1788"/>
      <c s="13" r="S1788"/>
      <c s="11" r="T1788">
        <f>IF((O1788=0),(W1788*8),((R1788/O1788)*8))</f>
        <v>0</v>
      </c>
      <c s="11" r="U1788">
        <f>IF((T1788=0),0,(R1788/T1788))</f>
        <v>0</v>
      </c>
      <c s="4" r="V1788"/>
      <c s="13" r="W1788"/>
      <c s="24" r="X1788"/>
    </row>
    <row r="1789">
      <c s="16" r="A1789">
        <v>40799.4583333333</v>
      </c>
      <c s="6" r="B1789">
        <f>A1789+time(5,0,0)</f>
        <v>40799.6666666667</v>
      </c>
      <c s="19" r="C1789">
        <f>date(year(B1789),month(B1789),day(B1789))</f>
        <v>40799</v>
      </c>
      <c s="17" r="D1789">
        <f>hour(B1789)</f>
        <v>16</v>
      </c>
      <c s="28" r="E1789">
        <f>(8-G1789)-M1789</f>
        <v>8</v>
      </c>
      <c s="10" r="F1789">
        <v>8</v>
      </c>
      <c s="21" r="G1789">
        <v>0</v>
      </c>
      <c t="str" s="21" r="H1789">
        <f>concat("AESbid:",(E1789*1000))</f>
        <v>AESbid:8000</v>
      </c>
      <c t="str" s="21" r="I1789">
        <f>concat("NYISOsched:",(F1789*1000))</f>
        <v>NYISOsched:8000</v>
      </c>
      <c t="s" s="21" r="J1789">
        <v>21</v>
      </c>
      <c t="str" s="21" r="K1789">
        <f>concat("Planned:",(M1789*1000))</f>
        <v>Planned:0</v>
      </c>
      <c t="str" s="5" r="L1789">
        <f>concat("Settled:",(O1789*1000))</f>
        <v>Settled:0</v>
      </c>
      <c s="21" r="M1789">
        <v>0</v>
      </c>
      <c s="3" r="N1789"/>
      <c s="10" r="O1789">
        <v>0</v>
      </c>
      <c s="13" r="P1789"/>
      <c s="13" r="Q1789"/>
      <c s="13" r="R1789"/>
      <c s="13" r="S1789"/>
      <c s="11" r="T1789">
        <f>IF((O1789=0),(W1789*8),((R1789/O1789)*8))</f>
        <v>0</v>
      </c>
      <c s="11" r="U1789">
        <f>IF((T1789=0),0,(R1789/T1789))</f>
        <v>0</v>
      </c>
      <c s="4" r="V1789"/>
      <c s="13" r="W1789"/>
      <c s="24" r="X1789"/>
    </row>
    <row r="1790">
      <c s="16" r="A1790">
        <v>40799.5</v>
      </c>
      <c s="6" r="B1790">
        <f>A1790+time(5,0,0)</f>
        <v>40799.7083333333</v>
      </c>
      <c s="19" r="C1790">
        <f>date(year(B1790),month(B1790),day(B1790))</f>
        <v>40799</v>
      </c>
      <c s="17" r="D1790">
        <f>hour(B1790)</f>
        <v>17</v>
      </c>
      <c s="28" r="E1790">
        <f>(8-G1790)-M1790</f>
        <v>8</v>
      </c>
      <c s="10" r="F1790">
        <v>8</v>
      </c>
      <c s="21" r="G1790">
        <v>0</v>
      </c>
      <c t="str" s="21" r="H1790">
        <f>concat("AESbid:",(E1790*1000))</f>
        <v>AESbid:8000</v>
      </c>
      <c t="str" s="21" r="I1790">
        <f>concat("NYISOsched:",(F1790*1000))</f>
        <v>NYISOsched:8000</v>
      </c>
      <c t="s" s="21" r="J1790">
        <v>21</v>
      </c>
      <c t="str" s="21" r="K1790">
        <f>concat("Planned:",(M1790*1000))</f>
        <v>Planned:0</v>
      </c>
      <c t="str" s="5" r="L1790">
        <f>concat("Settled:",(O1790*1000))</f>
        <v>Settled:0</v>
      </c>
      <c s="21" r="M1790">
        <v>0</v>
      </c>
      <c s="3" r="N1790"/>
      <c s="10" r="O1790">
        <v>0</v>
      </c>
      <c s="13" r="P1790"/>
      <c s="13" r="Q1790"/>
      <c s="13" r="R1790"/>
      <c s="13" r="S1790"/>
      <c s="11" r="T1790">
        <f>IF((O1790=0),(W1790*8),((R1790/O1790)*8))</f>
        <v>0</v>
      </c>
      <c s="11" r="U1790">
        <f>IF((T1790=0),0,(R1790/T1790))</f>
        <v>0</v>
      </c>
      <c s="4" r="V1790"/>
      <c s="13" r="W1790"/>
      <c s="24" r="X1790"/>
    </row>
    <row r="1791">
      <c s="16" r="A1791">
        <v>40799.5416666667</v>
      </c>
      <c s="6" r="B1791">
        <f>A1791+time(5,0,0)</f>
        <v>40799.75</v>
      </c>
      <c s="19" r="C1791">
        <f>date(year(B1791),month(B1791),day(B1791))</f>
        <v>40799</v>
      </c>
      <c s="17" r="D1791">
        <f>hour(B1791)</f>
        <v>18</v>
      </c>
      <c s="28" r="E1791">
        <f>(8-G1791)-M1791</f>
        <v>8</v>
      </c>
      <c s="10" r="F1791">
        <v>8</v>
      </c>
      <c s="21" r="G1791">
        <v>0</v>
      </c>
      <c t="str" s="21" r="H1791">
        <f>concat("AESbid:",(E1791*1000))</f>
        <v>AESbid:8000</v>
      </c>
      <c t="str" s="21" r="I1791">
        <f>concat("NYISOsched:",(F1791*1000))</f>
        <v>NYISOsched:8000</v>
      </c>
      <c t="s" s="21" r="J1791">
        <v>21</v>
      </c>
      <c t="str" s="21" r="K1791">
        <f>concat("Planned:",(M1791*1000))</f>
        <v>Planned:0</v>
      </c>
      <c t="str" s="5" r="L1791">
        <f>concat("Settled:",(O1791*1000))</f>
        <v>Settled:0</v>
      </c>
      <c s="21" r="M1791">
        <v>0</v>
      </c>
      <c s="3" r="N1791"/>
      <c s="10" r="O1791">
        <v>0</v>
      </c>
      <c s="13" r="P1791"/>
      <c s="13" r="Q1791"/>
      <c s="13" r="R1791"/>
      <c s="13" r="S1791"/>
      <c s="11" r="T1791">
        <f>IF((O1791=0),(W1791*8),((R1791/O1791)*8))</f>
        <v>0</v>
      </c>
      <c s="11" r="U1791">
        <f>IF((T1791=0),0,(R1791/T1791))</f>
        <v>0</v>
      </c>
      <c s="4" r="V1791"/>
      <c s="13" r="W1791"/>
      <c s="24" r="X1791"/>
    </row>
    <row r="1792">
      <c s="16" r="A1792">
        <v>40799.5833333333</v>
      </c>
      <c s="6" r="B1792">
        <f>A1792+time(5,0,0)</f>
        <v>40799.7916666667</v>
      </c>
      <c s="19" r="C1792">
        <f>date(year(B1792),month(B1792),day(B1792))</f>
        <v>40799</v>
      </c>
      <c s="17" r="D1792">
        <f>hour(B1792)</f>
        <v>19</v>
      </c>
      <c s="28" r="E1792">
        <f>(8-G1792)-M1792</f>
        <v>8</v>
      </c>
      <c s="10" r="F1792">
        <v>8</v>
      </c>
      <c s="21" r="G1792">
        <v>0</v>
      </c>
      <c t="str" s="21" r="H1792">
        <f>concat("AESbid:",(E1792*1000))</f>
        <v>AESbid:8000</v>
      </c>
      <c t="str" s="21" r="I1792">
        <f>concat("NYISOsched:",(F1792*1000))</f>
        <v>NYISOsched:8000</v>
      </c>
      <c t="s" s="21" r="J1792">
        <v>21</v>
      </c>
      <c t="str" s="21" r="K1792">
        <f>concat("Planned:",(M1792*1000))</f>
        <v>Planned:0</v>
      </c>
      <c t="str" s="5" r="L1792">
        <f>concat("Settled:",(O1792*1000))</f>
        <v>Settled:0</v>
      </c>
      <c s="21" r="M1792">
        <v>0</v>
      </c>
      <c s="3" r="N1792"/>
      <c s="10" r="O1792">
        <v>0</v>
      </c>
      <c s="13" r="P1792"/>
      <c s="13" r="Q1792"/>
      <c s="13" r="R1792"/>
      <c s="13" r="S1792"/>
      <c s="11" r="T1792">
        <f>IF((O1792=0),(W1792*8),((R1792/O1792)*8))</f>
        <v>0</v>
      </c>
      <c s="11" r="U1792">
        <f>IF((T1792=0),0,(R1792/T1792))</f>
        <v>0</v>
      </c>
      <c s="4" r="V1792"/>
      <c s="13" r="W1792"/>
      <c s="24" r="X1792"/>
    </row>
    <row r="1793">
      <c s="16" r="A1793">
        <v>40799.625</v>
      </c>
      <c s="6" r="B1793">
        <f>A1793+time(5,0,0)</f>
        <v>40799.8333333333</v>
      </c>
      <c s="19" r="C1793">
        <f>date(year(B1793),month(B1793),day(B1793))</f>
        <v>40799</v>
      </c>
      <c s="17" r="D1793">
        <f>hour(B1793)</f>
        <v>20</v>
      </c>
      <c s="28" r="E1793">
        <f>(8-G1793)-M1793</f>
        <v>8</v>
      </c>
      <c s="10" r="F1793">
        <v>8</v>
      </c>
      <c s="21" r="G1793">
        <v>0</v>
      </c>
      <c t="str" s="21" r="H1793">
        <f>concat("AESbid:",(E1793*1000))</f>
        <v>AESbid:8000</v>
      </c>
      <c t="str" s="21" r="I1793">
        <f>concat("NYISOsched:",(F1793*1000))</f>
        <v>NYISOsched:8000</v>
      </c>
      <c t="s" s="21" r="J1793">
        <v>21</v>
      </c>
      <c t="str" s="21" r="K1793">
        <f>concat("Planned:",(M1793*1000))</f>
        <v>Planned:0</v>
      </c>
      <c t="str" s="5" r="L1793">
        <f>concat("Settled:",(O1793*1000))</f>
        <v>Settled:0</v>
      </c>
      <c s="21" r="M1793">
        <v>0</v>
      </c>
      <c s="3" r="N1793"/>
      <c s="10" r="O1793">
        <v>0</v>
      </c>
      <c s="13" r="P1793"/>
      <c s="13" r="Q1793"/>
      <c s="13" r="R1793"/>
      <c s="13" r="S1793"/>
      <c s="11" r="T1793">
        <f>IF((O1793=0),(W1793*8),((R1793/O1793)*8))</f>
        <v>0</v>
      </c>
      <c s="11" r="U1793">
        <f>IF((T1793=0),0,(R1793/T1793))</f>
        <v>0</v>
      </c>
      <c s="4" r="V1793"/>
      <c s="13" r="W1793"/>
      <c s="24" r="X1793"/>
    </row>
    <row r="1794">
      <c s="16" r="A1794">
        <v>40799.6666666667</v>
      </c>
      <c s="6" r="B1794">
        <f>A1794+time(5,0,0)</f>
        <v>40799.875</v>
      </c>
      <c s="19" r="C1794">
        <f>date(year(B1794),month(B1794),day(B1794))</f>
        <v>40799</v>
      </c>
      <c s="17" r="D1794">
        <f>hour(B1794)</f>
        <v>21</v>
      </c>
      <c s="28" r="E1794">
        <f>(8-G1794)-M1794</f>
        <v>8</v>
      </c>
      <c s="10" r="F1794">
        <v>8</v>
      </c>
      <c s="21" r="G1794">
        <v>0</v>
      </c>
      <c t="str" s="21" r="H1794">
        <f>concat("AESbid:",(E1794*1000))</f>
        <v>AESbid:8000</v>
      </c>
      <c t="str" s="21" r="I1794">
        <f>concat("NYISOsched:",(F1794*1000))</f>
        <v>NYISOsched:8000</v>
      </c>
      <c t="s" s="21" r="J1794">
        <v>21</v>
      </c>
      <c t="str" s="21" r="K1794">
        <f>concat("Planned:",(M1794*1000))</f>
        <v>Planned:0</v>
      </c>
      <c t="str" s="5" r="L1794">
        <f>concat("Settled:",(O1794*1000))</f>
        <v>Settled:0</v>
      </c>
      <c s="21" r="M1794">
        <v>0</v>
      </c>
      <c s="3" r="N1794"/>
      <c s="10" r="O1794">
        <v>0</v>
      </c>
      <c s="13" r="P1794"/>
      <c s="13" r="Q1794"/>
      <c s="13" r="R1794"/>
      <c s="13" r="S1794"/>
      <c s="11" r="T1794">
        <f>IF((O1794=0),(W1794*8),((R1794/O1794)*8))</f>
        <v>0</v>
      </c>
      <c s="11" r="U1794">
        <f>IF((T1794=0),0,(R1794/T1794))</f>
        <v>0</v>
      </c>
      <c s="4" r="V1794"/>
      <c s="13" r="W1794"/>
      <c s="24" r="X1794"/>
    </row>
    <row r="1795">
      <c s="16" r="A1795">
        <v>40799.7083333333</v>
      </c>
      <c s="6" r="B1795">
        <f>A1795+time(5,0,0)</f>
        <v>40799.9166666667</v>
      </c>
      <c s="19" r="C1795">
        <f>date(year(B1795),month(B1795),day(B1795))</f>
        <v>40799</v>
      </c>
      <c s="17" r="D1795">
        <f>hour(B1795)</f>
        <v>22</v>
      </c>
      <c s="28" r="E1795">
        <f>(8-G1795)-M1795</f>
        <v>8</v>
      </c>
      <c s="10" r="F1795">
        <v>8</v>
      </c>
      <c s="21" r="G1795">
        <v>0</v>
      </c>
      <c t="str" s="21" r="H1795">
        <f>concat("AESbid:",(E1795*1000))</f>
        <v>AESbid:8000</v>
      </c>
      <c t="str" s="21" r="I1795">
        <f>concat("NYISOsched:",(F1795*1000))</f>
        <v>NYISOsched:8000</v>
      </c>
      <c t="s" s="21" r="J1795">
        <v>21</v>
      </c>
      <c t="str" s="21" r="K1795">
        <f>concat("Planned:",(M1795*1000))</f>
        <v>Planned:0</v>
      </c>
      <c t="str" s="5" r="L1795">
        <f>concat("Settled:",(O1795*1000))</f>
        <v>Settled:0</v>
      </c>
      <c s="21" r="M1795">
        <v>0</v>
      </c>
      <c s="3" r="N1795"/>
      <c s="10" r="O1795">
        <v>0</v>
      </c>
      <c s="13" r="P1795"/>
      <c s="13" r="Q1795"/>
      <c s="13" r="R1795"/>
      <c s="13" r="S1795"/>
      <c s="11" r="T1795">
        <f>IF((O1795=0),(W1795*8),((R1795/O1795)*8))</f>
        <v>0</v>
      </c>
      <c s="11" r="U1795">
        <f>IF((T1795=0),0,(R1795/T1795))</f>
        <v>0</v>
      </c>
      <c s="4" r="V1795"/>
      <c s="13" r="W1795"/>
      <c s="24" r="X1795"/>
    </row>
    <row r="1796">
      <c s="16" r="A1796">
        <v>40799.75</v>
      </c>
      <c s="6" r="B1796">
        <f>A1796+time(5,0,0)</f>
        <v>40799.9583333333</v>
      </c>
      <c s="19" r="C1796">
        <f>date(year(B1796),month(B1796),day(B1796))</f>
        <v>40799</v>
      </c>
      <c s="17" r="D1796">
        <f>hour(B1796)</f>
        <v>23</v>
      </c>
      <c s="28" r="E1796">
        <f>(8-G1796)-M1796</f>
        <v>8</v>
      </c>
      <c s="10" r="F1796">
        <v>8</v>
      </c>
      <c s="21" r="G1796">
        <v>0</v>
      </c>
      <c t="str" s="21" r="H1796">
        <f>concat("AESbid:",(E1796*1000))</f>
        <v>AESbid:8000</v>
      </c>
      <c t="str" s="21" r="I1796">
        <f>concat("NYISOsched:",(F1796*1000))</f>
        <v>NYISOsched:8000</v>
      </c>
      <c t="s" s="21" r="J1796">
        <v>21</v>
      </c>
      <c t="str" s="21" r="K1796">
        <f>concat("Planned:",(M1796*1000))</f>
        <v>Planned:0</v>
      </c>
      <c t="str" s="5" r="L1796">
        <f>concat("Settled:",(O1796*1000))</f>
        <v>Settled:0</v>
      </c>
      <c s="21" r="M1796">
        <v>0</v>
      </c>
      <c s="3" r="N1796"/>
      <c s="10" r="O1796">
        <v>0</v>
      </c>
      <c s="13" r="P1796"/>
      <c s="13" r="Q1796"/>
      <c s="13" r="R1796"/>
      <c s="13" r="S1796"/>
      <c s="11" r="T1796">
        <f>IF((O1796=0),(W1796*8),((R1796/O1796)*8))</f>
        <v>0</v>
      </c>
      <c s="11" r="U1796">
        <f>IF((T1796=0),0,(R1796/T1796))</f>
        <v>0</v>
      </c>
      <c s="4" r="V1796"/>
      <c s="13" r="W1796"/>
      <c s="24" r="X1796"/>
    </row>
    <row r="1797">
      <c s="16" r="A1797">
        <v>40799.7916666667</v>
      </c>
      <c s="19" r="B1797">
        <f>A1797+time(5,0,0)</f>
        <v>40800</v>
      </c>
      <c s="19" r="C1797">
        <f>date(year(B1797),month(B1797),day(B1797))</f>
        <v>40800</v>
      </c>
      <c s="17" r="D1797">
        <f>hour(B1797)</f>
        <v>0</v>
      </c>
      <c s="28" r="E1797">
        <f>(8-G1797)-M1797</f>
        <v>8</v>
      </c>
      <c s="10" r="F1797">
        <v>8</v>
      </c>
      <c s="21" r="G1797">
        <v>0</v>
      </c>
      <c t="str" s="21" r="H1797">
        <f>concat("AESbid:",(E1797*1000))</f>
        <v>AESbid:8000</v>
      </c>
      <c t="str" s="21" r="I1797">
        <f>concat("NYISOsched:",(F1797*1000))</f>
        <v>NYISOsched:8000</v>
      </c>
      <c t="s" s="21" r="J1797">
        <v>21</v>
      </c>
      <c t="str" s="21" r="K1797">
        <f>concat("Planned:",(M1797*1000))</f>
        <v>Planned:0</v>
      </c>
      <c t="str" s="5" r="L1797">
        <f>concat("Settled:",(O1797*1000))</f>
        <v>Settled:0</v>
      </c>
      <c s="21" r="M1797">
        <v>0</v>
      </c>
      <c s="3" r="N1797"/>
      <c s="10" r="O1797">
        <v>0</v>
      </c>
      <c s="13" r="P1797"/>
      <c s="13" r="Q1797"/>
      <c s="13" r="R1797"/>
      <c s="13" r="S1797"/>
      <c s="11" r="T1797">
        <f>IF((O1797=0),(W1797*8),((R1797/O1797)*8))</f>
        <v>0</v>
      </c>
      <c s="11" r="U1797">
        <f>IF((T1797=0),0,(R1797/T1797))</f>
        <v>0</v>
      </c>
      <c s="4" r="V1797"/>
      <c s="13" r="W1797"/>
      <c s="24" r="X1797"/>
    </row>
    <row r="1798">
      <c s="16" r="A1798">
        <v>40799.8333333333</v>
      </c>
      <c s="6" r="B1798">
        <f>A1798+time(5,0,0)</f>
        <v>40800.0416666667</v>
      </c>
      <c s="19" r="C1798">
        <f>date(year(B1798),month(B1798),day(B1798))</f>
        <v>40800</v>
      </c>
      <c s="17" r="D1798">
        <f>hour(B1798)</f>
        <v>1</v>
      </c>
      <c s="28" r="E1798">
        <f>(8-G1798)-M1798</f>
        <v>8</v>
      </c>
      <c s="10" r="F1798">
        <v>8</v>
      </c>
      <c s="21" r="G1798">
        <v>0</v>
      </c>
      <c t="str" s="21" r="H1798">
        <f>concat("AESbid:",(E1798*1000))</f>
        <v>AESbid:8000</v>
      </c>
      <c t="str" s="21" r="I1798">
        <f>concat("NYISOsched:",(F1798*1000))</f>
        <v>NYISOsched:8000</v>
      </c>
      <c t="s" s="21" r="J1798">
        <v>21</v>
      </c>
      <c t="str" s="21" r="K1798">
        <f>concat("Planned:",(M1798*1000))</f>
        <v>Planned:0</v>
      </c>
      <c t="str" s="5" r="L1798">
        <f>concat("Settled:",(O1798*1000))</f>
        <v>Settled:0</v>
      </c>
      <c s="21" r="M1798">
        <v>0</v>
      </c>
      <c s="3" r="N1798"/>
      <c s="10" r="O1798">
        <v>0</v>
      </c>
      <c s="13" r="P1798"/>
      <c s="13" r="Q1798"/>
      <c s="13" r="R1798"/>
      <c s="13" r="S1798"/>
      <c s="11" r="T1798">
        <f>IF((O1798=0),(W1798*8),((R1798/O1798)*8))</f>
        <v>0</v>
      </c>
      <c s="11" r="U1798">
        <f>IF((T1798=0),0,(R1798/T1798))</f>
        <v>0</v>
      </c>
      <c s="4" r="V1798"/>
      <c s="13" r="W1798"/>
      <c s="24" r="X1798"/>
    </row>
    <row r="1799">
      <c s="16" r="A1799">
        <v>40799.875</v>
      </c>
      <c s="6" r="B1799">
        <f>A1799+time(5,0,0)</f>
        <v>40800.0833333333</v>
      </c>
      <c s="19" r="C1799">
        <f>date(year(B1799),month(B1799),day(B1799))</f>
        <v>40800</v>
      </c>
      <c s="17" r="D1799">
        <f>hour(B1799)</f>
        <v>2</v>
      </c>
      <c s="28" r="E1799">
        <f>(8-G1799)-M1799</f>
        <v>8</v>
      </c>
      <c s="10" r="F1799">
        <v>8</v>
      </c>
      <c s="21" r="G1799">
        <v>0</v>
      </c>
      <c t="str" s="21" r="H1799">
        <f>concat("AESbid:",(E1799*1000))</f>
        <v>AESbid:8000</v>
      </c>
      <c t="str" s="21" r="I1799">
        <f>concat("NYISOsched:",(F1799*1000))</f>
        <v>NYISOsched:8000</v>
      </c>
      <c t="s" s="21" r="J1799">
        <v>21</v>
      </c>
      <c t="str" s="21" r="K1799">
        <f>concat("Planned:",(M1799*1000))</f>
        <v>Planned:0</v>
      </c>
      <c t="str" s="5" r="L1799">
        <f>concat("Settled:",(O1799*1000))</f>
        <v>Settled:0</v>
      </c>
      <c s="21" r="M1799">
        <v>0</v>
      </c>
      <c s="3" r="N1799"/>
      <c s="10" r="O1799">
        <v>0</v>
      </c>
      <c s="13" r="P1799"/>
      <c s="13" r="Q1799"/>
      <c s="13" r="R1799"/>
      <c s="13" r="S1799"/>
      <c s="11" r="T1799">
        <f>IF((O1799=0),(W1799*8),((R1799/O1799)*8))</f>
        <v>0</v>
      </c>
      <c s="11" r="U1799">
        <f>IF((T1799=0),0,(R1799/T1799))</f>
        <v>0</v>
      </c>
      <c s="4" r="V1799"/>
      <c s="13" r="W1799"/>
      <c s="24" r="X1799"/>
    </row>
    <row r="1800">
      <c s="16" r="A1800">
        <v>40799.9166666667</v>
      </c>
      <c s="6" r="B1800">
        <f>A1800+time(5,0,0)</f>
        <v>40800.125</v>
      </c>
      <c s="19" r="C1800">
        <f>date(year(B1800),month(B1800),day(B1800))</f>
        <v>40800</v>
      </c>
      <c s="17" r="D1800">
        <f>hour(B1800)</f>
        <v>3</v>
      </c>
      <c s="28" r="E1800">
        <f>(8-G1800)-M1800</f>
        <v>8</v>
      </c>
      <c s="10" r="F1800">
        <v>8</v>
      </c>
      <c s="21" r="G1800">
        <v>0</v>
      </c>
      <c t="str" s="21" r="H1800">
        <f>concat("AESbid:",(E1800*1000))</f>
        <v>AESbid:8000</v>
      </c>
      <c t="str" s="21" r="I1800">
        <f>concat("NYISOsched:",(F1800*1000))</f>
        <v>NYISOsched:8000</v>
      </c>
      <c t="s" s="21" r="J1800">
        <v>21</v>
      </c>
      <c t="str" s="21" r="K1800">
        <f>concat("Planned:",(M1800*1000))</f>
        <v>Planned:0</v>
      </c>
      <c t="str" s="5" r="L1800">
        <f>concat("Settled:",(O1800*1000))</f>
        <v>Settled:0</v>
      </c>
      <c s="21" r="M1800">
        <v>0</v>
      </c>
      <c s="3" r="N1800"/>
      <c s="10" r="O1800">
        <v>0</v>
      </c>
      <c s="13" r="P1800"/>
      <c s="13" r="Q1800"/>
      <c s="13" r="R1800"/>
      <c s="13" r="S1800"/>
      <c s="11" r="T1800">
        <f>IF((O1800=0),(W1800*8),((R1800/O1800)*8))</f>
        <v>0</v>
      </c>
      <c s="11" r="U1800">
        <f>IF((T1800=0),0,(R1800/T1800))</f>
        <v>0</v>
      </c>
      <c s="4" r="V1800"/>
      <c s="13" r="W1800"/>
      <c s="24" r="X1800"/>
    </row>
    <row r="1801">
      <c s="16" r="A1801">
        <v>40799.9583333333</v>
      </c>
      <c s="6" r="B1801">
        <f>A1801+time(5,0,0)</f>
        <v>40800.1666666667</v>
      </c>
      <c s="19" r="C1801">
        <f>date(year(B1801),month(B1801),day(B1801))</f>
        <v>40800</v>
      </c>
      <c s="17" r="D1801">
        <f>hour(B1801)</f>
        <v>4</v>
      </c>
      <c s="28" r="E1801">
        <f>(8-G1801)-M1801</f>
        <v>8</v>
      </c>
      <c s="10" r="F1801">
        <v>8</v>
      </c>
      <c s="21" r="G1801">
        <v>0</v>
      </c>
      <c t="str" s="21" r="H1801">
        <f>concat("AESbid:",(E1801*1000))</f>
        <v>AESbid:8000</v>
      </c>
      <c t="str" s="21" r="I1801">
        <f>concat("NYISOsched:",(F1801*1000))</f>
        <v>NYISOsched:8000</v>
      </c>
      <c t="s" s="21" r="J1801">
        <v>21</v>
      </c>
      <c t="str" s="21" r="K1801">
        <f>concat("Planned:",(M1801*1000))</f>
        <v>Planned:0</v>
      </c>
      <c t="str" s="5" r="L1801">
        <f>concat("Settled:",(O1801*1000))</f>
        <v>Settled:0</v>
      </c>
      <c s="21" r="M1801">
        <v>0</v>
      </c>
      <c s="3" r="N1801"/>
      <c s="10" r="O1801">
        <v>0</v>
      </c>
      <c s="13" r="P1801"/>
      <c s="13" r="Q1801"/>
      <c s="13" r="R1801"/>
      <c s="13" r="S1801"/>
      <c s="11" r="T1801">
        <f>IF((O1801=0),(W1801*8),((R1801/O1801)*8))</f>
        <v>0</v>
      </c>
      <c s="11" r="U1801">
        <f>IF((T1801=0),0,(R1801/T1801))</f>
        <v>0</v>
      </c>
      <c s="4" r="V1801"/>
      <c s="13" r="W1801"/>
      <c s="24" r="X1801"/>
    </row>
    <row r="1802">
      <c s="16" r="A1802">
        <v>40800</v>
      </c>
      <c s="6" r="B1802">
        <f>A1802+time(5,0,0)</f>
        <v>40800.2083333333</v>
      </c>
      <c s="19" r="C1802">
        <f>date(year(B1802),month(B1802),day(B1802))</f>
        <v>40800</v>
      </c>
      <c s="17" r="D1802">
        <f>hour(B1802)</f>
        <v>5</v>
      </c>
      <c s="28" r="E1802">
        <f>(8-G1802)-M1802</f>
        <v>8</v>
      </c>
      <c s="10" r="F1802">
        <v>8</v>
      </c>
      <c s="21" r="G1802">
        <v>0</v>
      </c>
      <c t="str" s="21" r="H1802">
        <f>concat("AESbid:",(E1802*1000))</f>
        <v>AESbid:8000</v>
      </c>
      <c t="str" s="21" r="I1802">
        <f>concat("NYISOsched:",(F1802*1000))</f>
        <v>NYISOsched:8000</v>
      </c>
      <c t="s" s="21" r="J1802">
        <v>21</v>
      </c>
      <c t="str" s="21" r="K1802">
        <f>concat("Planned:",(M1802*1000))</f>
        <v>Planned:0</v>
      </c>
      <c t="str" s="5" r="L1802">
        <f>concat("Settled:",(O1802*1000))</f>
        <v>Settled:0</v>
      </c>
      <c s="21" r="M1802">
        <v>0</v>
      </c>
      <c s="3" r="N1802"/>
      <c s="10" r="O1802">
        <v>0</v>
      </c>
      <c s="13" r="P1802"/>
      <c s="13" r="Q1802"/>
      <c s="13" r="R1802"/>
      <c s="13" r="S1802"/>
      <c s="11" r="T1802">
        <f>IF((O1802=0),(W1802*8),((R1802/O1802)*8))</f>
        <v>0</v>
      </c>
      <c s="11" r="U1802">
        <f>IF((T1802=0),0,(R1802/T1802))</f>
        <v>0</v>
      </c>
      <c s="4" r="V1802"/>
      <c s="13" r="W1802"/>
      <c s="24" r="X1802"/>
    </row>
    <row r="1803">
      <c s="16" r="A1803">
        <v>40800.0416666667</v>
      </c>
      <c s="6" r="B1803">
        <f>A1803+time(5,0,0)</f>
        <v>40800.25</v>
      </c>
      <c s="19" r="C1803">
        <f>date(year(B1803),month(B1803),day(B1803))</f>
        <v>40800</v>
      </c>
      <c s="17" r="D1803">
        <f>hour(B1803)</f>
        <v>6</v>
      </c>
      <c s="28" r="E1803">
        <f>(8-G1803)-M1803</f>
        <v>8</v>
      </c>
      <c s="10" r="F1803">
        <v>8</v>
      </c>
      <c s="21" r="G1803">
        <v>0</v>
      </c>
      <c t="str" s="21" r="H1803">
        <f>concat("AESbid:",(E1803*1000))</f>
        <v>AESbid:8000</v>
      </c>
      <c t="str" s="21" r="I1803">
        <f>concat("NYISOsched:",(F1803*1000))</f>
        <v>NYISOsched:8000</v>
      </c>
      <c t="s" s="21" r="J1803">
        <v>21</v>
      </c>
      <c t="str" s="21" r="K1803">
        <f>concat("Planned:",(M1803*1000))</f>
        <v>Planned:0</v>
      </c>
      <c t="str" s="5" r="L1803">
        <f>concat("Settled:",(O1803*1000))</f>
        <v>Settled:0</v>
      </c>
      <c s="21" r="M1803">
        <v>0</v>
      </c>
      <c s="3" r="N1803"/>
      <c s="10" r="O1803">
        <v>0</v>
      </c>
      <c s="13" r="P1803"/>
      <c s="13" r="Q1803"/>
      <c s="13" r="R1803"/>
      <c s="13" r="S1803"/>
      <c s="11" r="T1803">
        <f>IF((O1803=0),(W1803*8),((R1803/O1803)*8))</f>
        <v>0</v>
      </c>
      <c s="11" r="U1803">
        <f>IF((T1803=0),0,(R1803/T1803))</f>
        <v>0</v>
      </c>
      <c s="4" r="V1803"/>
      <c s="13" r="W1803"/>
      <c s="24" r="X1803"/>
    </row>
    <row r="1804">
      <c s="16" r="A1804">
        <v>40800.0833333333</v>
      </c>
      <c s="6" r="B1804">
        <f>A1804+time(5,0,0)</f>
        <v>40800.2916666667</v>
      </c>
      <c s="19" r="C1804">
        <f>date(year(B1804),month(B1804),day(B1804))</f>
        <v>40800</v>
      </c>
      <c s="17" r="D1804">
        <f>hour(B1804)</f>
        <v>7</v>
      </c>
      <c s="28" r="E1804">
        <f>(8-G1804)-M1804</f>
        <v>8</v>
      </c>
      <c s="10" r="F1804">
        <v>8</v>
      </c>
      <c s="21" r="G1804">
        <v>0</v>
      </c>
      <c t="str" s="21" r="H1804">
        <f>concat("AESbid:",(E1804*1000))</f>
        <v>AESbid:8000</v>
      </c>
      <c t="str" s="21" r="I1804">
        <f>concat("NYISOsched:",(F1804*1000))</f>
        <v>NYISOsched:8000</v>
      </c>
      <c t="s" s="21" r="J1804">
        <v>21</v>
      </c>
      <c t="str" s="21" r="K1804">
        <f>concat("Planned:",(M1804*1000))</f>
        <v>Planned:0</v>
      </c>
      <c t="str" s="5" r="L1804">
        <f>concat("Settled:",(O1804*1000))</f>
        <v>Settled:0</v>
      </c>
      <c s="21" r="M1804">
        <v>0</v>
      </c>
      <c s="3" r="N1804"/>
      <c s="10" r="O1804">
        <v>0</v>
      </c>
      <c s="13" r="P1804"/>
      <c s="13" r="Q1804"/>
      <c s="13" r="R1804"/>
      <c s="13" r="S1804"/>
      <c s="11" r="T1804">
        <f>IF((O1804=0),(W1804*8),((R1804/O1804)*8))</f>
        <v>0</v>
      </c>
      <c s="11" r="U1804">
        <f>IF((T1804=0),0,(R1804/T1804))</f>
        <v>0</v>
      </c>
      <c s="4" r="V1804"/>
      <c s="13" r="W1804"/>
      <c s="24" r="X1804"/>
    </row>
    <row r="1805">
      <c s="16" r="A1805">
        <v>40800.125</v>
      </c>
      <c s="6" r="B1805">
        <f>A1805+time(5,0,0)</f>
        <v>40800.3333333333</v>
      </c>
      <c s="19" r="C1805">
        <f>date(year(B1805),month(B1805),day(B1805))</f>
        <v>40800</v>
      </c>
      <c s="17" r="D1805">
        <f>hour(B1805)</f>
        <v>8</v>
      </c>
      <c s="28" r="E1805">
        <f>(8-G1805)-M1805</f>
        <v>8</v>
      </c>
      <c s="10" r="F1805">
        <v>8</v>
      </c>
      <c s="21" r="G1805">
        <v>0</v>
      </c>
      <c t="str" s="21" r="H1805">
        <f>concat("AESbid:",(E1805*1000))</f>
        <v>AESbid:8000</v>
      </c>
      <c t="str" s="21" r="I1805">
        <f>concat("NYISOsched:",(F1805*1000))</f>
        <v>NYISOsched:8000</v>
      </c>
      <c t="s" s="21" r="J1805">
        <v>21</v>
      </c>
      <c t="str" s="21" r="K1805">
        <f>concat("Planned:",(M1805*1000))</f>
        <v>Planned:0</v>
      </c>
      <c t="str" s="5" r="L1805">
        <f>concat("Settled:",(O1805*1000))</f>
        <v>Settled:0</v>
      </c>
      <c s="21" r="M1805">
        <v>0</v>
      </c>
      <c s="3" r="N1805"/>
      <c s="10" r="O1805">
        <v>0</v>
      </c>
      <c s="13" r="P1805"/>
      <c s="13" r="Q1805"/>
      <c s="13" r="R1805"/>
      <c s="13" r="S1805"/>
      <c s="11" r="T1805">
        <f>IF((O1805=0),(W1805*8),((R1805/O1805)*8))</f>
        <v>0</v>
      </c>
      <c s="11" r="U1805">
        <f>IF((T1805=0),0,(R1805/T1805))</f>
        <v>0</v>
      </c>
      <c s="4" r="V1805"/>
      <c s="13" r="W1805"/>
      <c s="24" r="X1805"/>
    </row>
    <row r="1806">
      <c s="16" r="A1806">
        <v>40800.1666666667</v>
      </c>
      <c s="6" r="B1806">
        <f>A1806+time(5,0,0)</f>
        <v>40800.375</v>
      </c>
      <c s="19" r="C1806">
        <f>date(year(B1806),month(B1806),day(B1806))</f>
        <v>40800</v>
      </c>
      <c s="17" r="D1806">
        <f>hour(B1806)</f>
        <v>9</v>
      </c>
      <c s="28" r="E1806">
        <f>(8-G1806)-M1806</f>
        <v>8</v>
      </c>
      <c s="10" r="F1806">
        <v>8</v>
      </c>
      <c s="21" r="G1806">
        <v>0</v>
      </c>
      <c t="str" s="21" r="H1806">
        <f>concat("AESbid:",(E1806*1000))</f>
        <v>AESbid:8000</v>
      </c>
      <c t="str" s="21" r="I1806">
        <f>concat("NYISOsched:",(F1806*1000))</f>
        <v>NYISOsched:8000</v>
      </c>
      <c t="s" s="21" r="J1806">
        <v>21</v>
      </c>
      <c t="str" s="21" r="K1806">
        <f>concat("Planned:",(M1806*1000))</f>
        <v>Planned:0</v>
      </c>
      <c t="str" s="5" r="L1806">
        <f>concat("Settled:",(O1806*1000))</f>
        <v>Settled:0</v>
      </c>
      <c s="21" r="M1806">
        <v>0</v>
      </c>
      <c s="3" r="N1806"/>
      <c s="10" r="O1806">
        <v>0</v>
      </c>
      <c s="13" r="P1806"/>
      <c s="13" r="Q1806"/>
      <c s="13" r="R1806"/>
      <c s="13" r="S1806"/>
      <c s="11" r="T1806">
        <f>IF((O1806=0),(W1806*8),((R1806/O1806)*8))</f>
        <v>0</v>
      </c>
      <c s="11" r="U1806">
        <f>IF((T1806=0),0,(R1806/T1806))</f>
        <v>0</v>
      </c>
      <c s="4" r="V1806"/>
      <c s="13" r="W1806"/>
      <c s="24" r="X1806"/>
    </row>
    <row r="1807">
      <c s="16" r="A1807">
        <v>40800.2083333333</v>
      </c>
      <c s="6" r="B1807">
        <f>A1807+time(5,0,0)</f>
        <v>40800.4166666667</v>
      </c>
      <c s="19" r="C1807">
        <f>date(year(B1807),month(B1807),day(B1807))</f>
        <v>40800</v>
      </c>
      <c s="17" r="D1807">
        <f>hour(B1807)</f>
        <v>10</v>
      </c>
      <c s="28" r="E1807">
        <f>(8-G1807)-M1807</f>
        <v>8</v>
      </c>
      <c s="10" r="F1807">
        <v>8</v>
      </c>
      <c s="21" r="G1807">
        <v>0</v>
      </c>
      <c t="str" s="21" r="H1807">
        <f>concat("AESbid:",(E1807*1000))</f>
        <v>AESbid:8000</v>
      </c>
      <c t="str" s="21" r="I1807">
        <f>concat("NYISOsched:",(F1807*1000))</f>
        <v>NYISOsched:8000</v>
      </c>
      <c t="s" s="21" r="J1807">
        <v>21</v>
      </c>
      <c t="str" s="21" r="K1807">
        <f>concat("Planned:",(M1807*1000))</f>
        <v>Planned:0</v>
      </c>
      <c t="str" s="5" r="L1807">
        <f>concat("Settled:",(O1807*1000))</f>
        <v>Settled:0</v>
      </c>
      <c s="21" r="M1807">
        <v>0</v>
      </c>
      <c s="3" r="N1807"/>
      <c s="10" r="O1807">
        <v>0</v>
      </c>
      <c s="13" r="P1807"/>
      <c s="13" r="Q1807"/>
      <c s="13" r="R1807"/>
      <c s="13" r="S1807"/>
      <c s="11" r="T1807">
        <f>IF((O1807=0),(W1807*8),((R1807/O1807)*8))</f>
        <v>0</v>
      </c>
      <c s="11" r="U1807">
        <f>IF((T1807=0),0,(R1807/T1807))</f>
        <v>0</v>
      </c>
      <c s="4" r="V1807"/>
      <c s="13" r="W1807"/>
      <c s="24" r="X1807"/>
    </row>
    <row r="1808">
      <c s="16" r="A1808">
        <v>40800.25</v>
      </c>
      <c s="6" r="B1808">
        <f>A1808+time(5,0,0)</f>
        <v>40800.4583333333</v>
      </c>
      <c s="19" r="C1808">
        <f>date(year(B1808),month(B1808),day(B1808))</f>
        <v>40800</v>
      </c>
      <c s="17" r="D1808">
        <f>hour(B1808)</f>
        <v>11</v>
      </c>
      <c s="28" r="E1808">
        <f>(8-G1808)-M1808</f>
        <v>8</v>
      </c>
      <c s="10" r="F1808">
        <v>8</v>
      </c>
      <c s="21" r="G1808">
        <v>0</v>
      </c>
      <c t="str" s="21" r="H1808">
        <f>concat("AESbid:",(E1808*1000))</f>
        <v>AESbid:8000</v>
      </c>
      <c t="str" s="21" r="I1808">
        <f>concat("NYISOsched:",(F1808*1000))</f>
        <v>NYISOsched:8000</v>
      </c>
      <c t="s" s="21" r="J1808">
        <v>21</v>
      </c>
      <c t="str" s="21" r="K1808">
        <f>concat("Planned:",(M1808*1000))</f>
        <v>Planned:0</v>
      </c>
      <c t="str" s="5" r="L1808">
        <f>concat("Settled:",(O1808*1000))</f>
        <v>Settled:0</v>
      </c>
      <c s="21" r="M1808">
        <v>0</v>
      </c>
      <c s="3" r="N1808"/>
      <c s="10" r="O1808">
        <v>0</v>
      </c>
      <c s="13" r="P1808"/>
      <c s="13" r="Q1808"/>
      <c s="13" r="R1808"/>
      <c s="13" r="S1808"/>
      <c s="11" r="T1808">
        <f>IF((O1808=0),(W1808*8),((R1808/O1808)*8))</f>
        <v>0</v>
      </c>
      <c s="11" r="U1808">
        <f>IF((T1808=0),0,(R1808/T1808))</f>
        <v>0</v>
      </c>
      <c s="4" r="V1808"/>
      <c s="13" r="W1808"/>
      <c s="24" r="X1808"/>
    </row>
    <row r="1809">
      <c s="16" r="A1809">
        <v>40800.2916666667</v>
      </c>
      <c s="6" r="B1809">
        <f>A1809+time(5,0,0)</f>
        <v>40800.5</v>
      </c>
      <c s="19" r="C1809">
        <f>date(year(B1809),month(B1809),day(B1809))</f>
        <v>40800</v>
      </c>
      <c s="17" r="D1809">
        <f>hour(B1809)</f>
        <v>12</v>
      </c>
      <c s="28" r="E1809">
        <f>(8-G1809)-M1809</f>
        <v>8</v>
      </c>
      <c s="10" r="F1809">
        <v>8</v>
      </c>
      <c s="21" r="G1809">
        <v>0</v>
      </c>
      <c t="str" s="21" r="H1809">
        <f>concat("AESbid:",(E1809*1000))</f>
        <v>AESbid:8000</v>
      </c>
      <c t="str" s="21" r="I1809">
        <f>concat("NYISOsched:",(F1809*1000))</f>
        <v>NYISOsched:8000</v>
      </c>
      <c t="s" s="21" r="J1809">
        <v>21</v>
      </c>
      <c t="str" s="21" r="K1809">
        <f>concat("Planned:",(M1809*1000))</f>
        <v>Planned:0</v>
      </c>
      <c t="str" s="5" r="L1809">
        <f>concat("Settled:",(O1809*1000))</f>
        <v>Settled:0</v>
      </c>
      <c s="21" r="M1809">
        <v>0</v>
      </c>
      <c s="3" r="N1809"/>
      <c s="10" r="O1809">
        <v>0</v>
      </c>
      <c s="13" r="P1809"/>
      <c s="13" r="Q1809"/>
      <c s="13" r="R1809"/>
      <c s="13" r="S1809"/>
      <c s="11" r="T1809">
        <f>IF((O1809=0),(W1809*8),((R1809/O1809)*8))</f>
        <v>0</v>
      </c>
      <c s="11" r="U1809">
        <f>IF((T1809=0),0,(R1809/T1809))</f>
        <v>0</v>
      </c>
      <c s="4" r="V1809"/>
      <c s="13" r="W1809"/>
      <c s="24" r="X1809"/>
    </row>
    <row r="1810">
      <c s="16" r="A1810">
        <v>40800.3333333333</v>
      </c>
      <c s="6" r="B1810">
        <f>A1810+time(5,0,0)</f>
        <v>40800.5416666667</v>
      </c>
      <c s="19" r="C1810">
        <f>date(year(B1810),month(B1810),day(B1810))</f>
        <v>40800</v>
      </c>
      <c s="17" r="D1810">
        <f>hour(B1810)</f>
        <v>13</v>
      </c>
      <c s="28" r="E1810">
        <f>(8-G1810)-M1810</f>
        <v>8</v>
      </c>
      <c s="10" r="F1810">
        <v>8</v>
      </c>
      <c s="21" r="G1810">
        <v>0</v>
      </c>
      <c t="str" s="21" r="H1810">
        <f>concat("AESbid:",(E1810*1000))</f>
        <v>AESbid:8000</v>
      </c>
      <c t="str" s="21" r="I1810">
        <f>concat("NYISOsched:",(F1810*1000))</f>
        <v>NYISOsched:8000</v>
      </c>
      <c t="s" s="21" r="J1810">
        <v>21</v>
      </c>
      <c t="str" s="21" r="K1810">
        <f>concat("Planned:",(M1810*1000))</f>
        <v>Planned:0</v>
      </c>
      <c t="str" s="5" r="L1810">
        <f>concat("Settled:",(O1810*1000))</f>
        <v>Settled:0</v>
      </c>
      <c s="21" r="M1810">
        <v>0</v>
      </c>
      <c s="3" r="N1810"/>
      <c s="10" r="O1810">
        <v>0</v>
      </c>
      <c s="13" r="P1810"/>
      <c s="13" r="Q1810"/>
      <c s="13" r="R1810"/>
      <c s="13" r="S1810"/>
      <c s="11" r="T1810">
        <f>IF((O1810=0),(W1810*8),((R1810/O1810)*8))</f>
        <v>0</v>
      </c>
      <c s="11" r="U1810">
        <f>IF((T1810=0),0,(R1810/T1810))</f>
        <v>0</v>
      </c>
      <c s="4" r="V1810"/>
      <c s="13" r="W1810"/>
      <c s="24" r="X1810"/>
    </row>
    <row r="1811">
      <c s="16" r="A1811">
        <v>40800.375</v>
      </c>
      <c s="6" r="B1811">
        <f>A1811+time(5,0,0)</f>
        <v>40800.5833333333</v>
      </c>
      <c s="19" r="C1811">
        <f>date(year(B1811),month(B1811),day(B1811))</f>
        <v>40800</v>
      </c>
      <c s="17" r="D1811">
        <f>hour(B1811)</f>
        <v>14</v>
      </c>
      <c s="28" r="E1811">
        <f>(8-G1811)-M1811</f>
        <v>8</v>
      </c>
      <c s="10" r="F1811">
        <v>8</v>
      </c>
      <c s="21" r="G1811">
        <v>0</v>
      </c>
      <c t="str" s="21" r="H1811">
        <f>concat("AESbid:",(E1811*1000))</f>
        <v>AESbid:8000</v>
      </c>
      <c t="str" s="21" r="I1811">
        <f>concat("NYISOsched:",(F1811*1000))</f>
        <v>NYISOsched:8000</v>
      </c>
      <c t="s" s="21" r="J1811">
        <v>21</v>
      </c>
      <c t="str" s="21" r="K1811">
        <f>concat("Planned:",(M1811*1000))</f>
        <v>Planned:0</v>
      </c>
      <c t="str" s="5" r="L1811">
        <f>concat("Settled:",(O1811*1000))</f>
        <v>Settled:0</v>
      </c>
      <c s="21" r="M1811">
        <v>0</v>
      </c>
      <c s="3" r="N1811"/>
      <c s="10" r="O1811">
        <v>0</v>
      </c>
      <c s="13" r="P1811"/>
      <c s="13" r="Q1811"/>
      <c s="13" r="R1811"/>
      <c s="13" r="S1811"/>
      <c s="11" r="T1811">
        <f>IF((O1811=0),(W1811*8),((R1811/O1811)*8))</f>
        <v>0</v>
      </c>
      <c s="11" r="U1811">
        <f>IF((T1811=0),0,(R1811/T1811))</f>
        <v>0</v>
      </c>
      <c s="4" r="V1811"/>
      <c s="13" r="W1811"/>
      <c s="24" r="X1811"/>
    </row>
    <row r="1812">
      <c s="16" r="A1812">
        <v>40800.4166666667</v>
      </c>
      <c s="6" r="B1812">
        <f>A1812+time(5,0,0)</f>
        <v>40800.625</v>
      </c>
      <c s="19" r="C1812">
        <f>date(year(B1812),month(B1812),day(B1812))</f>
        <v>40800</v>
      </c>
      <c s="17" r="D1812">
        <f>hour(B1812)</f>
        <v>15</v>
      </c>
      <c s="28" r="E1812">
        <f>(8-G1812)-M1812</f>
        <v>8</v>
      </c>
      <c s="10" r="F1812">
        <v>8</v>
      </c>
      <c s="21" r="G1812">
        <v>0</v>
      </c>
      <c t="str" s="21" r="H1812">
        <f>concat("AESbid:",(E1812*1000))</f>
        <v>AESbid:8000</v>
      </c>
      <c t="str" s="21" r="I1812">
        <f>concat("NYISOsched:",(F1812*1000))</f>
        <v>NYISOsched:8000</v>
      </c>
      <c t="s" s="21" r="J1812">
        <v>21</v>
      </c>
      <c t="str" s="21" r="K1812">
        <f>concat("Planned:",(M1812*1000))</f>
        <v>Planned:0</v>
      </c>
      <c t="str" s="5" r="L1812">
        <f>concat("Settled:",(O1812*1000))</f>
        <v>Settled:0</v>
      </c>
      <c s="21" r="M1812">
        <v>0</v>
      </c>
      <c s="3" r="N1812"/>
      <c s="10" r="O1812">
        <v>0</v>
      </c>
      <c s="13" r="P1812"/>
      <c s="13" r="Q1812"/>
      <c s="13" r="R1812"/>
      <c s="13" r="S1812"/>
      <c s="11" r="T1812">
        <f>IF((O1812=0),(W1812*8),((R1812/O1812)*8))</f>
        <v>0</v>
      </c>
      <c s="11" r="U1812">
        <f>IF((T1812=0),0,(R1812/T1812))</f>
        <v>0</v>
      </c>
      <c s="4" r="V1812"/>
      <c s="13" r="W1812"/>
      <c s="24" r="X1812"/>
    </row>
    <row r="1813">
      <c s="16" r="A1813">
        <v>40800.4583333333</v>
      </c>
      <c s="6" r="B1813">
        <f>A1813+time(5,0,0)</f>
        <v>40800.6666666667</v>
      </c>
      <c s="19" r="C1813">
        <f>date(year(B1813),month(B1813),day(B1813))</f>
        <v>40800</v>
      </c>
      <c s="17" r="D1813">
        <f>hour(B1813)</f>
        <v>16</v>
      </c>
      <c s="28" r="E1813">
        <f>(8-G1813)-M1813</f>
        <v>8</v>
      </c>
      <c s="10" r="F1813">
        <v>8</v>
      </c>
      <c s="21" r="G1813">
        <v>0</v>
      </c>
      <c t="str" s="21" r="H1813">
        <f>concat("AESbid:",(E1813*1000))</f>
        <v>AESbid:8000</v>
      </c>
      <c t="str" s="21" r="I1813">
        <f>concat("NYISOsched:",(F1813*1000))</f>
        <v>NYISOsched:8000</v>
      </c>
      <c t="s" s="21" r="J1813">
        <v>21</v>
      </c>
      <c t="str" s="21" r="K1813">
        <f>concat("Planned:",(M1813*1000))</f>
        <v>Planned:0</v>
      </c>
      <c t="str" s="5" r="L1813">
        <f>concat("Settled:",(O1813*1000))</f>
        <v>Settled:0</v>
      </c>
      <c s="21" r="M1813">
        <v>0</v>
      </c>
      <c s="3" r="N1813"/>
      <c s="10" r="O1813">
        <v>0</v>
      </c>
      <c s="13" r="P1813"/>
      <c s="13" r="Q1813"/>
      <c s="13" r="R1813"/>
      <c s="13" r="S1813"/>
      <c s="11" r="T1813">
        <f>IF((O1813=0),(W1813*8),((R1813/O1813)*8))</f>
        <v>0</v>
      </c>
      <c s="11" r="U1813">
        <f>IF((T1813=0),0,(R1813/T1813))</f>
        <v>0</v>
      </c>
      <c s="4" r="V1813"/>
      <c s="13" r="W1813"/>
      <c s="24" r="X1813"/>
    </row>
    <row r="1814">
      <c s="16" r="A1814">
        <v>40800.5</v>
      </c>
      <c s="6" r="B1814">
        <f>A1814+time(5,0,0)</f>
        <v>40800.7083333333</v>
      </c>
      <c s="19" r="C1814">
        <f>date(year(B1814),month(B1814),day(B1814))</f>
        <v>40800</v>
      </c>
      <c s="17" r="D1814">
        <f>hour(B1814)</f>
        <v>17</v>
      </c>
      <c s="28" r="E1814">
        <f>(8-G1814)-M1814</f>
        <v>8</v>
      </c>
      <c s="10" r="F1814">
        <v>8</v>
      </c>
      <c s="21" r="G1814">
        <v>0</v>
      </c>
      <c t="str" s="21" r="H1814">
        <f>concat("AESbid:",(E1814*1000))</f>
        <v>AESbid:8000</v>
      </c>
      <c t="str" s="21" r="I1814">
        <f>concat("NYISOsched:",(F1814*1000))</f>
        <v>NYISOsched:8000</v>
      </c>
      <c t="s" s="21" r="J1814">
        <v>21</v>
      </c>
      <c t="str" s="21" r="K1814">
        <f>concat("Planned:",(M1814*1000))</f>
        <v>Planned:0</v>
      </c>
      <c t="str" s="5" r="L1814">
        <f>concat("Settled:",(O1814*1000))</f>
        <v>Settled:0</v>
      </c>
      <c s="21" r="M1814">
        <v>0</v>
      </c>
      <c s="3" r="N1814"/>
      <c s="10" r="O1814">
        <v>0</v>
      </c>
      <c s="13" r="P1814"/>
      <c s="13" r="Q1814"/>
      <c s="13" r="R1814"/>
      <c s="13" r="S1814"/>
      <c s="11" r="T1814">
        <f>IF((O1814=0),(W1814*8),((R1814/O1814)*8))</f>
        <v>0</v>
      </c>
      <c s="11" r="U1814">
        <f>IF((T1814=0),0,(R1814/T1814))</f>
        <v>0</v>
      </c>
      <c s="4" r="V1814"/>
      <c s="13" r="W1814"/>
      <c s="24" r="X1814"/>
    </row>
    <row r="1815">
      <c s="16" r="A1815">
        <v>40800.5416666667</v>
      </c>
      <c s="6" r="B1815">
        <f>A1815+time(5,0,0)</f>
        <v>40800.75</v>
      </c>
      <c s="19" r="C1815">
        <f>date(year(B1815),month(B1815),day(B1815))</f>
        <v>40800</v>
      </c>
      <c s="17" r="D1815">
        <f>hour(B1815)</f>
        <v>18</v>
      </c>
      <c s="28" r="E1815">
        <f>(8-G1815)-M1815</f>
        <v>8</v>
      </c>
      <c s="10" r="F1815">
        <v>8</v>
      </c>
      <c s="21" r="G1815">
        <v>0</v>
      </c>
      <c t="str" s="21" r="H1815">
        <f>concat("AESbid:",(E1815*1000))</f>
        <v>AESbid:8000</v>
      </c>
      <c t="str" s="21" r="I1815">
        <f>concat("NYISOsched:",(F1815*1000))</f>
        <v>NYISOsched:8000</v>
      </c>
      <c t="s" s="21" r="J1815">
        <v>21</v>
      </c>
      <c t="str" s="21" r="K1815">
        <f>concat("Planned:",(M1815*1000))</f>
        <v>Planned:0</v>
      </c>
      <c t="str" s="5" r="L1815">
        <f>concat("Settled:",(O1815*1000))</f>
        <v>Settled:0</v>
      </c>
      <c s="21" r="M1815">
        <v>0</v>
      </c>
      <c s="3" r="N1815"/>
      <c s="10" r="O1815">
        <v>0</v>
      </c>
      <c s="13" r="P1815"/>
      <c s="13" r="Q1815"/>
      <c s="13" r="R1815"/>
      <c s="13" r="S1815"/>
      <c s="11" r="T1815">
        <f>IF((O1815=0),(W1815*8),((R1815/O1815)*8))</f>
        <v>0</v>
      </c>
      <c s="11" r="U1815">
        <f>IF((T1815=0),0,(R1815/T1815))</f>
        <v>0</v>
      </c>
      <c s="4" r="V1815"/>
      <c s="13" r="W1815"/>
      <c s="24" r="X1815"/>
    </row>
    <row r="1816">
      <c s="16" r="A1816">
        <v>40800.5833333333</v>
      </c>
      <c s="6" r="B1816">
        <f>A1816+time(5,0,0)</f>
        <v>40800.7916666667</v>
      </c>
      <c s="19" r="C1816">
        <f>date(year(B1816),month(B1816),day(B1816))</f>
        <v>40800</v>
      </c>
      <c s="17" r="D1816">
        <f>hour(B1816)</f>
        <v>19</v>
      </c>
      <c s="28" r="E1816">
        <f>(8-G1816)-M1816</f>
        <v>8</v>
      </c>
      <c s="10" r="F1816">
        <v>8</v>
      </c>
      <c s="21" r="G1816">
        <v>0</v>
      </c>
      <c t="str" s="21" r="H1816">
        <f>concat("AESbid:",(E1816*1000))</f>
        <v>AESbid:8000</v>
      </c>
      <c t="str" s="21" r="I1816">
        <f>concat("NYISOsched:",(F1816*1000))</f>
        <v>NYISOsched:8000</v>
      </c>
      <c t="s" s="21" r="J1816">
        <v>21</v>
      </c>
      <c t="str" s="21" r="K1816">
        <f>concat("Planned:",(M1816*1000))</f>
        <v>Planned:0</v>
      </c>
      <c t="str" s="5" r="L1816">
        <f>concat("Settled:",(O1816*1000))</f>
        <v>Settled:0</v>
      </c>
      <c s="21" r="M1816">
        <v>0</v>
      </c>
      <c s="3" r="N1816"/>
      <c s="10" r="O1816">
        <v>0</v>
      </c>
      <c s="13" r="P1816"/>
      <c s="13" r="Q1816"/>
      <c s="13" r="R1816"/>
      <c s="13" r="S1816"/>
      <c s="11" r="T1816">
        <f>IF((O1816=0),(W1816*8),((R1816/O1816)*8))</f>
        <v>0</v>
      </c>
      <c s="11" r="U1816">
        <f>IF((T1816=0),0,(R1816/T1816))</f>
        <v>0</v>
      </c>
      <c s="4" r="V1816"/>
      <c s="13" r="W1816"/>
      <c s="24" r="X1816"/>
    </row>
    <row r="1817">
      <c s="16" r="A1817">
        <v>40800.625</v>
      </c>
      <c s="6" r="B1817">
        <f>A1817+time(5,0,0)</f>
        <v>40800.8333333333</v>
      </c>
      <c s="19" r="C1817">
        <f>date(year(B1817),month(B1817),day(B1817))</f>
        <v>40800</v>
      </c>
      <c s="17" r="D1817">
        <f>hour(B1817)</f>
        <v>20</v>
      </c>
      <c s="28" r="E1817">
        <f>(8-G1817)-M1817</f>
        <v>8</v>
      </c>
      <c s="10" r="F1817">
        <v>8</v>
      </c>
      <c s="21" r="G1817">
        <v>0</v>
      </c>
      <c t="str" s="21" r="H1817">
        <f>concat("AESbid:",(E1817*1000))</f>
        <v>AESbid:8000</v>
      </c>
      <c t="str" s="21" r="I1817">
        <f>concat("NYISOsched:",(F1817*1000))</f>
        <v>NYISOsched:8000</v>
      </c>
      <c t="s" s="21" r="J1817">
        <v>21</v>
      </c>
      <c t="str" s="21" r="K1817">
        <f>concat("Planned:",(M1817*1000))</f>
        <v>Planned:0</v>
      </c>
      <c t="str" s="5" r="L1817">
        <f>concat("Settled:",(O1817*1000))</f>
        <v>Settled:0</v>
      </c>
      <c s="21" r="M1817">
        <v>0</v>
      </c>
      <c s="3" r="N1817"/>
      <c s="10" r="O1817">
        <v>0</v>
      </c>
      <c s="13" r="P1817"/>
      <c s="13" r="Q1817"/>
      <c s="13" r="R1817"/>
      <c s="13" r="S1817"/>
      <c s="11" r="T1817">
        <f>IF((O1817=0),(W1817*8),((R1817/O1817)*8))</f>
        <v>0</v>
      </c>
      <c s="11" r="U1817">
        <f>IF((T1817=0),0,(R1817/T1817))</f>
        <v>0</v>
      </c>
      <c s="4" r="V1817"/>
      <c s="13" r="W1817"/>
      <c s="24" r="X1817"/>
    </row>
    <row r="1818">
      <c s="16" r="A1818">
        <v>40800.6666666667</v>
      </c>
      <c s="6" r="B1818">
        <f>A1818+time(5,0,0)</f>
        <v>40800.875</v>
      </c>
      <c s="19" r="C1818">
        <f>date(year(B1818),month(B1818),day(B1818))</f>
        <v>40800</v>
      </c>
      <c s="17" r="D1818">
        <f>hour(B1818)</f>
        <v>21</v>
      </c>
      <c s="28" r="E1818">
        <f>(8-G1818)-M1818</f>
        <v>8</v>
      </c>
      <c s="10" r="F1818">
        <v>8</v>
      </c>
      <c s="21" r="G1818">
        <v>0</v>
      </c>
      <c t="str" s="21" r="H1818">
        <f>concat("AESbid:",(E1818*1000))</f>
        <v>AESbid:8000</v>
      </c>
      <c t="str" s="21" r="I1818">
        <f>concat("NYISOsched:",(F1818*1000))</f>
        <v>NYISOsched:8000</v>
      </c>
      <c t="s" s="21" r="J1818">
        <v>21</v>
      </c>
      <c t="str" s="21" r="K1818">
        <f>concat("Planned:",(M1818*1000))</f>
        <v>Planned:0</v>
      </c>
      <c t="str" s="5" r="L1818">
        <f>concat("Settled:",(O1818*1000))</f>
        <v>Settled:0</v>
      </c>
      <c s="21" r="M1818">
        <v>0</v>
      </c>
      <c s="3" r="N1818"/>
      <c s="10" r="O1818">
        <v>0</v>
      </c>
      <c s="13" r="P1818"/>
      <c s="13" r="Q1818"/>
      <c s="13" r="R1818"/>
      <c s="13" r="S1818"/>
      <c s="11" r="T1818">
        <f>IF((O1818=0),(W1818*8),((R1818/O1818)*8))</f>
        <v>0</v>
      </c>
      <c s="11" r="U1818">
        <f>IF((T1818=0),0,(R1818/T1818))</f>
        <v>0</v>
      </c>
      <c s="4" r="V1818"/>
      <c s="13" r="W1818"/>
      <c s="24" r="X1818"/>
    </row>
    <row r="1819">
      <c s="16" r="A1819">
        <v>40800.7083333333</v>
      </c>
      <c s="6" r="B1819">
        <f>A1819+time(5,0,0)</f>
        <v>40800.9166666667</v>
      </c>
      <c s="19" r="C1819">
        <f>date(year(B1819),month(B1819),day(B1819))</f>
        <v>40800</v>
      </c>
      <c s="17" r="D1819">
        <f>hour(B1819)</f>
        <v>22</v>
      </c>
      <c s="28" r="E1819">
        <f>(8-G1819)-M1819</f>
        <v>8</v>
      </c>
      <c s="10" r="F1819">
        <v>8</v>
      </c>
      <c s="21" r="G1819">
        <v>0</v>
      </c>
      <c t="str" s="21" r="H1819">
        <f>concat("AESbid:",(E1819*1000))</f>
        <v>AESbid:8000</v>
      </c>
      <c t="str" s="21" r="I1819">
        <f>concat("NYISOsched:",(F1819*1000))</f>
        <v>NYISOsched:8000</v>
      </c>
      <c t="s" s="21" r="J1819">
        <v>21</v>
      </c>
      <c t="str" s="21" r="K1819">
        <f>concat("Planned:",(M1819*1000))</f>
        <v>Planned:0</v>
      </c>
      <c t="str" s="5" r="L1819">
        <f>concat("Settled:",(O1819*1000))</f>
        <v>Settled:0</v>
      </c>
      <c s="21" r="M1819">
        <v>0</v>
      </c>
      <c s="3" r="N1819"/>
      <c s="10" r="O1819">
        <v>0</v>
      </c>
      <c s="13" r="P1819"/>
      <c s="13" r="Q1819"/>
      <c s="13" r="R1819"/>
      <c s="13" r="S1819"/>
      <c s="11" r="T1819">
        <f>IF((O1819=0),(W1819*8),((R1819/O1819)*8))</f>
        <v>0</v>
      </c>
      <c s="11" r="U1819">
        <f>IF((T1819=0),0,(R1819/T1819))</f>
        <v>0</v>
      </c>
      <c s="4" r="V1819"/>
      <c s="13" r="W1819"/>
      <c s="24" r="X1819"/>
    </row>
    <row r="1820">
      <c s="16" r="A1820">
        <v>40800.75</v>
      </c>
      <c s="6" r="B1820">
        <f>A1820+time(5,0,0)</f>
        <v>40800.9583333333</v>
      </c>
      <c s="19" r="C1820">
        <f>date(year(B1820),month(B1820),day(B1820))</f>
        <v>40800</v>
      </c>
      <c s="17" r="D1820">
        <f>hour(B1820)</f>
        <v>23</v>
      </c>
      <c s="28" r="E1820">
        <f>(8-G1820)-M1820</f>
        <v>8</v>
      </c>
      <c s="10" r="F1820">
        <v>8</v>
      </c>
      <c s="21" r="G1820">
        <v>0</v>
      </c>
      <c t="str" s="21" r="H1820">
        <f>concat("AESbid:",(E1820*1000))</f>
        <v>AESbid:8000</v>
      </c>
      <c t="str" s="21" r="I1820">
        <f>concat("NYISOsched:",(F1820*1000))</f>
        <v>NYISOsched:8000</v>
      </c>
      <c t="s" s="21" r="J1820">
        <v>21</v>
      </c>
      <c t="str" s="21" r="K1820">
        <f>concat("Planned:",(M1820*1000))</f>
        <v>Planned:0</v>
      </c>
      <c t="str" s="5" r="L1820">
        <f>concat("Settled:",(O1820*1000))</f>
        <v>Settled:0</v>
      </c>
      <c s="21" r="M1820">
        <v>0</v>
      </c>
      <c s="3" r="N1820"/>
      <c s="10" r="O1820">
        <v>0</v>
      </c>
      <c s="13" r="P1820"/>
      <c s="13" r="Q1820"/>
      <c s="13" r="R1820"/>
      <c s="13" r="S1820"/>
      <c s="11" r="T1820">
        <f>IF((O1820=0),(W1820*8),((R1820/O1820)*8))</f>
        <v>0</v>
      </c>
      <c s="11" r="U1820">
        <f>IF((T1820=0),0,(R1820/T1820))</f>
        <v>0</v>
      </c>
      <c s="4" r="V1820"/>
      <c s="13" r="W1820"/>
      <c s="24" r="X1820"/>
    </row>
    <row r="1821">
      <c s="16" r="A1821">
        <v>40800.7916666667</v>
      </c>
      <c s="19" r="B1821">
        <f>A1821+time(5,0,0)</f>
        <v>40801</v>
      </c>
      <c s="19" r="C1821">
        <f>date(year(B1821),month(B1821),day(B1821))</f>
        <v>40801</v>
      </c>
      <c s="17" r="D1821">
        <f>hour(B1821)</f>
        <v>0</v>
      </c>
      <c s="28" r="E1821">
        <f>(8-G1821)-M1821</f>
        <v>8</v>
      </c>
      <c s="10" r="F1821">
        <v>8</v>
      </c>
      <c s="21" r="G1821">
        <v>0</v>
      </c>
      <c t="str" s="21" r="H1821">
        <f>concat("AESbid:",(E1821*1000))</f>
        <v>AESbid:8000</v>
      </c>
      <c t="str" s="21" r="I1821">
        <f>concat("NYISOsched:",(F1821*1000))</f>
        <v>NYISOsched:8000</v>
      </c>
      <c t="s" s="21" r="J1821">
        <v>21</v>
      </c>
      <c t="str" s="21" r="K1821">
        <f>concat("Planned:",(M1821*1000))</f>
        <v>Planned:0</v>
      </c>
      <c t="str" s="5" r="L1821">
        <f>concat("Settled:",(O1821*1000))</f>
        <v>Settled:0</v>
      </c>
      <c s="21" r="M1821">
        <v>0</v>
      </c>
      <c s="3" r="N1821"/>
      <c s="10" r="O1821">
        <v>0</v>
      </c>
      <c s="13" r="P1821"/>
      <c s="13" r="Q1821"/>
      <c s="13" r="R1821"/>
      <c s="13" r="S1821"/>
      <c s="11" r="T1821">
        <f>IF((O1821=0),(W1821*8),((R1821/O1821)*8))</f>
        <v>0</v>
      </c>
      <c s="11" r="U1821">
        <f>IF((T1821=0),0,(R1821/T1821))</f>
        <v>0</v>
      </c>
      <c s="4" r="V1821"/>
      <c s="13" r="W1821"/>
      <c s="24" r="X1821"/>
    </row>
    <row r="1822">
      <c s="16" r="A1822">
        <v>40800.8333333333</v>
      </c>
      <c s="6" r="B1822">
        <f>A1822+time(5,0,0)</f>
        <v>40801.0416666667</v>
      </c>
      <c s="19" r="C1822">
        <f>date(year(B1822),month(B1822),day(B1822))</f>
        <v>40801</v>
      </c>
      <c s="17" r="D1822">
        <f>hour(B1822)</f>
        <v>1</v>
      </c>
      <c s="28" r="E1822">
        <f>(8-G1822)-M1822</f>
        <v>8</v>
      </c>
      <c s="10" r="F1822">
        <v>8</v>
      </c>
      <c s="21" r="G1822">
        <v>0</v>
      </c>
      <c t="str" s="21" r="H1822">
        <f>concat("AESbid:",(E1822*1000))</f>
        <v>AESbid:8000</v>
      </c>
      <c t="str" s="21" r="I1822">
        <f>concat("NYISOsched:",(F1822*1000))</f>
        <v>NYISOsched:8000</v>
      </c>
      <c t="s" s="21" r="J1822">
        <v>21</v>
      </c>
      <c t="str" s="21" r="K1822">
        <f>concat("Planned:",(M1822*1000))</f>
        <v>Planned:0</v>
      </c>
      <c t="str" s="5" r="L1822">
        <f>concat("Settled:",(O1822*1000))</f>
        <v>Settled:0</v>
      </c>
      <c s="21" r="M1822">
        <v>0</v>
      </c>
      <c s="3" r="N1822"/>
      <c s="10" r="O1822">
        <v>0</v>
      </c>
      <c s="13" r="P1822"/>
      <c s="13" r="Q1822"/>
      <c s="13" r="R1822"/>
      <c s="13" r="S1822"/>
      <c s="11" r="T1822">
        <f>IF((O1822=0),(W1822*8),((R1822/O1822)*8))</f>
        <v>0</v>
      </c>
      <c s="11" r="U1822">
        <f>IF((T1822=0),0,(R1822/T1822))</f>
        <v>0</v>
      </c>
      <c s="4" r="V1822"/>
      <c s="13" r="W1822"/>
      <c s="24" r="X1822"/>
    </row>
    <row r="1823">
      <c s="16" r="A1823">
        <v>40800.875</v>
      </c>
      <c s="6" r="B1823">
        <f>A1823+time(5,0,0)</f>
        <v>40801.0833333333</v>
      </c>
      <c s="19" r="C1823">
        <f>date(year(B1823),month(B1823),day(B1823))</f>
        <v>40801</v>
      </c>
      <c s="17" r="D1823">
        <f>hour(B1823)</f>
        <v>2</v>
      </c>
      <c s="28" r="E1823">
        <f>(8-G1823)-M1823</f>
        <v>8</v>
      </c>
      <c s="10" r="F1823">
        <v>8</v>
      </c>
      <c s="21" r="G1823">
        <v>0</v>
      </c>
      <c t="str" s="21" r="H1823">
        <f>concat("AESbid:",(E1823*1000))</f>
        <v>AESbid:8000</v>
      </c>
      <c t="str" s="21" r="I1823">
        <f>concat("NYISOsched:",(F1823*1000))</f>
        <v>NYISOsched:8000</v>
      </c>
      <c t="s" s="21" r="J1823">
        <v>21</v>
      </c>
      <c t="str" s="21" r="K1823">
        <f>concat("Planned:",(M1823*1000))</f>
        <v>Planned:0</v>
      </c>
      <c t="str" s="5" r="L1823">
        <f>concat("Settled:",(O1823*1000))</f>
        <v>Settled:0</v>
      </c>
      <c s="21" r="M1823">
        <v>0</v>
      </c>
      <c s="3" r="N1823"/>
      <c s="10" r="O1823">
        <v>0</v>
      </c>
      <c s="13" r="P1823"/>
      <c s="13" r="Q1823"/>
      <c s="13" r="R1823"/>
      <c s="13" r="S1823"/>
      <c s="11" r="T1823">
        <f>IF((O1823=0),(W1823*8),((R1823/O1823)*8))</f>
        <v>0</v>
      </c>
      <c s="11" r="U1823">
        <f>IF((T1823=0),0,(R1823/T1823))</f>
        <v>0</v>
      </c>
      <c s="4" r="V1823"/>
      <c s="13" r="W1823"/>
      <c s="24" r="X1823"/>
    </row>
    <row r="1824">
      <c s="16" r="A1824">
        <v>40800.9166666667</v>
      </c>
      <c s="6" r="B1824">
        <f>A1824+time(5,0,0)</f>
        <v>40801.125</v>
      </c>
      <c s="19" r="C1824">
        <f>date(year(B1824),month(B1824),day(B1824))</f>
        <v>40801</v>
      </c>
      <c s="17" r="D1824">
        <f>hour(B1824)</f>
        <v>3</v>
      </c>
      <c s="28" r="E1824">
        <f>(8-G1824)-M1824</f>
        <v>8</v>
      </c>
      <c s="10" r="F1824">
        <v>8</v>
      </c>
      <c s="21" r="G1824">
        <v>0</v>
      </c>
      <c t="str" s="21" r="H1824">
        <f>concat("AESbid:",(E1824*1000))</f>
        <v>AESbid:8000</v>
      </c>
      <c t="str" s="21" r="I1824">
        <f>concat("NYISOsched:",(F1824*1000))</f>
        <v>NYISOsched:8000</v>
      </c>
      <c t="s" s="21" r="J1824">
        <v>21</v>
      </c>
      <c t="str" s="21" r="K1824">
        <f>concat("Planned:",(M1824*1000))</f>
        <v>Planned:0</v>
      </c>
      <c t="str" s="5" r="L1824">
        <f>concat("Settled:",(O1824*1000))</f>
        <v>Settled:0</v>
      </c>
      <c s="21" r="M1824">
        <v>0</v>
      </c>
      <c s="3" r="N1824"/>
      <c s="10" r="O1824">
        <v>0</v>
      </c>
      <c s="13" r="P1824"/>
      <c s="13" r="Q1824"/>
      <c s="13" r="R1824"/>
      <c s="13" r="S1824"/>
      <c s="11" r="T1824">
        <f>IF((O1824=0),(W1824*8),((R1824/O1824)*8))</f>
        <v>0</v>
      </c>
      <c s="11" r="U1824">
        <f>IF((T1824=0),0,(R1824/T1824))</f>
        <v>0</v>
      </c>
      <c s="4" r="V1824"/>
      <c s="13" r="W1824"/>
      <c s="24" r="X1824"/>
    </row>
    <row r="1825">
      <c s="16" r="A1825">
        <v>40800.9583333333</v>
      </c>
      <c s="6" r="B1825">
        <f>A1825+time(5,0,0)</f>
        <v>40801.1666666667</v>
      </c>
      <c s="19" r="C1825">
        <f>date(year(B1825),month(B1825),day(B1825))</f>
        <v>40801</v>
      </c>
      <c s="17" r="D1825">
        <f>hour(B1825)</f>
        <v>4</v>
      </c>
      <c s="28" r="E1825">
        <f>(8-G1825)-M1825</f>
        <v>8</v>
      </c>
      <c s="10" r="F1825">
        <v>8</v>
      </c>
      <c s="21" r="G1825">
        <v>0</v>
      </c>
      <c t="str" s="21" r="H1825">
        <f>concat("AESbid:",(E1825*1000))</f>
        <v>AESbid:8000</v>
      </c>
      <c t="str" s="21" r="I1825">
        <f>concat("NYISOsched:",(F1825*1000))</f>
        <v>NYISOsched:8000</v>
      </c>
      <c t="s" s="21" r="J1825">
        <v>21</v>
      </c>
      <c t="str" s="21" r="K1825">
        <f>concat("Planned:",(M1825*1000))</f>
        <v>Planned:0</v>
      </c>
      <c t="str" s="5" r="L1825">
        <f>concat("Settled:",(O1825*1000))</f>
        <v>Settled:0</v>
      </c>
      <c s="21" r="M1825">
        <v>0</v>
      </c>
      <c s="3" r="N1825"/>
      <c s="10" r="O1825">
        <v>0</v>
      </c>
      <c s="13" r="P1825"/>
      <c s="13" r="Q1825"/>
      <c s="13" r="R1825"/>
      <c s="13" r="S1825"/>
      <c s="11" r="T1825">
        <f>IF((O1825=0),(W1825*8),((R1825/O1825)*8))</f>
        <v>0</v>
      </c>
      <c s="11" r="U1825">
        <f>IF((T1825=0),0,(R1825/T1825))</f>
        <v>0</v>
      </c>
      <c s="4" r="V1825"/>
      <c s="13" r="W1825"/>
      <c s="24" r="X1825"/>
    </row>
    <row r="1826">
      <c s="16" r="A1826">
        <v>40801</v>
      </c>
      <c s="6" r="B1826">
        <f>A1826+time(5,0,0)</f>
        <v>40801.2083333333</v>
      </c>
      <c s="19" r="C1826">
        <f>date(year(B1826),month(B1826),day(B1826))</f>
        <v>40801</v>
      </c>
      <c s="17" r="D1826">
        <f>hour(B1826)</f>
        <v>5</v>
      </c>
      <c s="28" r="E1826">
        <f>(8-G1826)-M1826</f>
        <v>8</v>
      </c>
      <c s="10" r="F1826">
        <v>8</v>
      </c>
      <c s="21" r="G1826">
        <v>0</v>
      </c>
      <c t="str" s="21" r="H1826">
        <f>concat("AESbid:",(E1826*1000))</f>
        <v>AESbid:8000</v>
      </c>
      <c t="str" s="21" r="I1826">
        <f>concat("NYISOsched:",(F1826*1000))</f>
        <v>NYISOsched:8000</v>
      </c>
      <c t="s" s="21" r="J1826">
        <v>21</v>
      </c>
      <c t="str" s="21" r="K1826">
        <f>concat("Planned:",(M1826*1000))</f>
        <v>Planned:0</v>
      </c>
      <c t="str" s="5" r="L1826">
        <f>concat("Settled:",(O1826*1000))</f>
        <v>Settled:0</v>
      </c>
      <c s="21" r="M1826">
        <v>0</v>
      </c>
      <c s="3" r="N1826"/>
      <c s="10" r="O1826">
        <v>0</v>
      </c>
      <c s="13" r="P1826"/>
      <c s="13" r="Q1826"/>
      <c s="13" r="R1826"/>
      <c s="13" r="S1826"/>
      <c s="11" r="T1826">
        <f>IF((O1826=0),(W1826*8),((R1826/O1826)*8))</f>
        <v>0</v>
      </c>
      <c s="11" r="U1826">
        <f>IF((T1826=0),0,(R1826/T1826))</f>
        <v>0</v>
      </c>
      <c s="4" r="V1826"/>
      <c s="13" r="W1826"/>
      <c s="24" r="X1826"/>
    </row>
    <row r="1827">
      <c s="16" r="A1827">
        <v>40801.0416666667</v>
      </c>
      <c s="6" r="B1827">
        <f>A1827+time(5,0,0)</f>
        <v>40801.25</v>
      </c>
      <c s="19" r="C1827">
        <f>date(year(B1827),month(B1827),day(B1827))</f>
        <v>40801</v>
      </c>
      <c s="17" r="D1827">
        <f>hour(B1827)</f>
        <v>6</v>
      </c>
      <c s="28" r="E1827">
        <f>(8-G1827)-M1827</f>
        <v>8</v>
      </c>
      <c s="10" r="F1827">
        <v>8</v>
      </c>
      <c s="21" r="G1827">
        <v>0</v>
      </c>
      <c t="str" s="21" r="H1827">
        <f>concat("AESbid:",(E1827*1000))</f>
        <v>AESbid:8000</v>
      </c>
      <c t="str" s="21" r="I1827">
        <f>concat("NYISOsched:",(F1827*1000))</f>
        <v>NYISOsched:8000</v>
      </c>
      <c t="s" s="21" r="J1827">
        <v>21</v>
      </c>
      <c t="str" s="21" r="K1827">
        <f>concat("Planned:",(M1827*1000))</f>
        <v>Planned:0</v>
      </c>
      <c t="str" s="5" r="L1827">
        <f>concat("Settled:",(O1827*1000))</f>
        <v>Settled:0</v>
      </c>
      <c s="21" r="M1827">
        <v>0</v>
      </c>
      <c s="3" r="N1827"/>
      <c s="10" r="O1827">
        <v>0</v>
      </c>
      <c s="13" r="P1827"/>
      <c s="13" r="Q1827"/>
      <c s="13" r="R1827"/>
      <c s="13" r="S1827"/>
      <c s="11" r="T1827">
        <f>IF((O1827=0),(W1827*8),((R1827/O1827)*8))</f>
        <v>0</v>
      </c>
      <c s="11" r="U1827">
        <f>IF((T1827=0),0,(R1827/T1827))</f>
        <v>0</v>
      </c>
      <c s="4" r="V1827"/>
      <c s="13" r="W1827"/>
      <c s="24" r="X1827"/>
    </row>
    <row r="1828">
      <c s="16" r="A1828">
        <v>40801.0833333333</v>
      </c>
      <c s="6" r="B1828">
        <f>A1828+time(5,0,0)</f>
        <v>40801.2916666667</v>
      </c>
      <c s="19" r="C1828">
        <f>date(year(B1828),month(B1828),day(B1828))</f>
        <v>40801</v>
      </c>
      <c s="17" r="D1828">
        <f>hour(B1828)</f>
        <v>7</v>
      </c>
      <c s="28" r="E1828">
        <f>(8-G1828)-M1828</f>
        <v>8</v>
      </c>
      <c s="10" r="F1828">
        <v>8</v>
      </c>
      <c s="21" r="G1828">
        <v>0</v>
      </c>
      <c t="str" s="21" r="H1828">
        <f>concat("AESbid:",(E1828*1000))</f>
        <v>AESbid:8000</v>
      </c>
      <c t="str" s="21" r="I1828">
        <f>concat("NYISOsched:",(F1828*1000))</f>
        <v>NYISOsched:8000</v>
      </c>
      <c t="s" s="21" r="J1828">
        <v>21</v>
      </c>
      <c t="str" s="21" r="K1828">
        <f>concat("Planned:",(M1828*1000))</f>
        <v>Planned:0</v>
      </c>
      <c t="str" s="5" r="L1828">
        <f>concat("Settled:",(O1828*1000))</f>
        <v>Settled:0</v>
      </c>
      <c s="21" r="M1828">
        <v>0</v>
      </c>
      <c s="3" r="N1828"/>
      <c s="10" r="O1828">
        <v>0</v>
      </c>
      <c s="13" r="P1828"/>
      <c s="13" r="Q1828"/>
      <c s="13" r="R1828"/>
      <c s="13" r="S1828"/>
      <c s="11" r="T1828">
        <f>IF((O1828=0),(W1828*8),((R1828/O1828)*8))</f>
        <v>0</v>
      </c>
      <c s="11" r="U1828">
        <f>IF((T1828=0),0,(R1828/T1828))</f>
        <v>0</v>
      </c>
      <c s="4" r="V1828"/>
      <c s="13" r="W1828"/>
      <c s="24" r="X1828"/>
    </row>
    <row r="1829">
      <c s="16" r="A1829">
        <v>40801.125</v>
      </c>
      <c s="6" r="B1829">
        <f>A1829+time(5,0,0)</f>
        <v>40801.3333333333</v>
      </c>
      <c s="19" r="C1829">
        <f>date(year(B1829),month(B1829),day(B1829))</f>
        <v>40801</v>
      </c>
      <c s="17" r="D1829">
        <f>hour(B1829)</f>
        <v>8</v>
      </c>
      <c s="28" r="E1829">
        <f>(8-G1829)-M1829</f>
        <v>8</v>
      </c>
      <c s="10" r="F1829">
        <v>8</v>
      </c>
      <c s="21" r="G1829">
        <v>0</v>
      </c>
      <c t="str" s="21" r="H1829">
        <f>concat("AESbid:",(E1829*1000))</f>
        <v>AESbid:8000</v>
      </c>
      <c t="str" s="21" r="I1829">
        <f>concat("NYISOsched:",(F1829*1000))</f>
        <v>NYISOsched:8000</v>
      </c>
      <c t="s" s="21" r="J1829">
        <v>21</v>
      </c>
      <c t="str" s="21" r="K1829">
        <f>concat("Planned:",(M1829*1000))</f>
        <v>Planned:0</v>
      </c>
      <c t="str" s="5" r="L1829">
        <f>concat("Settled:",(O1829*1000))</f>
        <v>Settled:0</v>
      </c>
      <c s="21" r="M1829">
        <v>0</v>
      </c>
      <c s="3" r="N1829"/>
      <c s="10" r="O1829">
        <v>0</v>
      </c>
      <c s="13" r="P1829"/>
      <c s="13" r="Q1829"/>
      <c s="13" r="R1829"/>
      <c s="13" r="S1829"/>
      <c s="11" r="T1829">
        <f>IF((O1829=0),(W1829*8),((R1829/O1829)*8))</f>
        <v>0</v>
      </c>
      <c s="11" r="U1829">
        <f>IF((T1829=0),0,(R1829/T1829))</f>
        <v>0</v>
      </c>
      <c s="4" r="V1829"/>
      <c s="13" r="W1829"/>
      <c s="24" r="X1829"/>
    </row>
    <row r="1830">
      <c s="16" r="A1830">
        <v>40801.1666666667</v>
      </c>
      <c s="6" r="B1830">
        <f>A1830+time(5,0,0)</f>
        <v>40801.375</v>
      </c>
      <c s="19" r="C1830">
        <f>date(year(B1830),month(B1830),day(B1830))</f>
        <v>40801</v>
      </c>
      <c s="17" r="D1830">
        <f>hour(B1830)</f>
        <v>9</v>
      </c>
      <c s="28" r="E1830">
        <f>(8-G1830)-M1830</f>
        <v>8</v>
      </c>
      <c s="10" r="F1830">
        <v>8</v>
      </c>
      <c s="21" r="G1830">
        <v>0</v>
      </c>
      <c t="str" s="21" r="H1830">
        <f>concat("AESbid:",(E1830*1000))</f>
        <v>AESbid:8000</v>
      </c>
      <c t="str" s="21" r="I1830">
        <f>concat("NYISOsched:",(F1830*1000))</f>
        <v>NYISOsched:8000</v>
      </c>
      <c t="s" s="21" r="J1830">
        <v>21</v>
      </c>
      <c t="str" s="21" r="K1830">
        <f>concat("Planned:",(M1830*1000))</f>
        <v>Planned:0</v>
      </c>
      <c t="str" s="5" r="L1830">
        <f>concat("Settled:",(O1830*1000))</f>
        <v>Settled:0</v>
      </c>
      <c s="21" r="M1830">
        <v>0</v>
      </c>
      <c s="3" r="N1830"/>
      <c s="10" r="O1830">
        <v>0</v>
      </c>
      <c s="13" r="P1830"/>
      <c s="13" r="Q1830"/>
      <c s="13" r="R1830"/>
      <c s="13" r="S1830"/>
      <c s="11" r="T1830">
        <f>IF((O1830=0),(W1830*8),((R1830/O1830)*8))</f>
        <v>0</v>
      </c>
      <c s="11" r="U1830">
        <f>IF((T1830=0),0,(R1830/T1830))</f>
        <v>0</v>
      </c>
      <c s="4" r="V1830"/>
      <c s="13" r="W1830"/>
      <c s="24" r="X1830"/>
    </row>
    <row r="1831">
      <c s="16" r="A1831">
        <v>40801.2083333333</v>
      </c>
      <c s="6" r="B1831">
        <f>A1831+time(5,0,0)</f>
        <v>40801.4166666667</v>
      </c>
      <c s="19" r="C1831">
        <f>date(year(B1831),month(B1831),day(B1831))</f>
        <v>40801</v>
      </c>
      <c s="17" r="D1831">
        <f>hour(B1831)</f>
        <v>10</v>
      </c>
      <c s="28" r="E1831">
        <f>(8-G1831)-M1831</f>
        <v>8</v>
      </c>
      <c s="10" r="F1831">
        <v>8</v>
      </c>
      <c s="21" r="G1831">
        <v>0</v>
      </c>
      <c t="str" s="21" r="H1831">
        <f>concat("AESbid:",(E1831*1000))</f>
        <v>AESbid:8000</v>
      </c>
      <c t="str" s="21" r="I1831">
        <f>concat("NYISOsched:",(F1831*1000))</f>
        <v>NYISOsched:8000</v>
      </c>
      <c t="s" s="21" r="J1831">
        <v>21</v>
      </c>
      <c t="str" s="21" r="K1831">
        <f>concat("Planned:",(M1831*1000))</f>
        <v>Planned:0</v>
      </c>
      <c t="str" s="5" r="L1831">
        <f>concat("Settled:",(O1831*1000))</f>
        <v>Settled:0</v>
      </c>
      <c s="21" r="M1831">
        <v>0</v>
      </c>
      <c s="3" r="N1831"/>
      <c s="10" r="O1831">
        <v>0</v>
      </c>
      <c s="13" r="P1831"/>
      <c s="13" r="Q1831"/>
      <c s="13" r="R1831"/>
      <c s="13" r="S1831"/>
      <c s="11" r="T1831">
        <f>IF((O1831=0),(W1831*8),((R1831/O1831)*8))</f>
        <v>0</v>
      </c>
      <c s="11" r="U1831">
        <f>IF((T1831=0),0,(R1831/T1831))</f>
        <v>0</v>
      </c>
      <c s="4" r="V1831"/>
      <c s="13" r="W1831"/>
      <c s="24" r="X1831"/>
    </row>
    <row r="1832">
      <c s="16" r="A1832">
        <v>40801.25</v>
      </c>
      <c s="6" r="B1832">
        <f>A1832+time(5,0,0)</f>
        <v>40801.4583333333</v>
      </c>
      <c s="19" r="C1832">
        <f>date(year(B1832),month(B1832),day(B1832))</f>
        <v>40801</v>
      </c>
      <c s="17" r="D1832">
        <f>hour(B1832)</f>
        <v>11</v>
      </c>
      <c s="28" r="E1832">
        <f>(8-G1832)-M1832</f>
        <v>8</v>
      </c>
      <c s="10" r="F1832">
        <v>8</v>
      </c>
      <c s="21" r="G1832">
        <v>0</v>
      </c>
      <c t="str" s="21" r="H1832">
        <f>concat("AESbid:",(E1832*1000))</f>
        <v>AESbid:8000</v>
      </c>
      <c t="str" s="21" r="I1832">
        <f>concat("NYISOsched:",(F1832*1000))</f>
        <v>NYISOsched:8000</v>
      </c>
      <c t="s" s="21" r="J1832">
        <v>21</v>
      </c>
      <c t="str" s="21" r="K1832">
        <f>concat("Planned:",(M1832*1000))</f>
        <v>Planned:0</v>
      </c>
      <c t="str" s="5" r="L1832">
        <f>concat("Settled:",(O1832*1000))</f>
        <v>Settled:0</v>
      </c>
      <c s="21" r="M1832">
        <v>0</v>
      </c>
      <c s="3" r="N1832"/>
      <c s="10" r="O1832">
        <v>0</v>
      </c>
      <c s="13" r="P1832"/>
      <c s="13" r="Q1832"/>
      <c s="13" r="R1832"/>
      <c s="13" r="S1832"/>
      <c s="11" r="T1832">
        <f>IF((O1832=0),(W1832*8),((R1832/O1832)*8))</f>
        <v>0</v>
      </c>
      <c s="11" r="U1832">
        <f>IF((T1832=0),0,(R1832/T1832))</f>
        <v>0</v>
      </c>
      <c s="4" r="V1832"/>
      <c s="13" r="W1832"/>
      <c s="24" r="X1832"/>
    </row>
    <row r="1833">
      <c s="16" r="A1833">
        <v>40801.2916666667</v>
      </c>
      <c s="6" r="B1833">
        <f>A1833+time(5,0,0)</f>
        <v>40801.5</v>
      </c>
      <c s="19" r="C1833">
        <f>date(year(B1833),month(B1833),day(B1833))</f>
        <v>40801</v>
      </c>
      <c s="17" r="D1833">
        <f>hour(B1833)</f>
        <v>12</v>
      </c>
      <c s="28" r="E1833">
        <f>(8-G1833)-M1833</f>
        <v>8</v>
      </c>
      <c s="10" r="F1833">
        <v>8</v>
      </c>
      <c s="21" r="G1833">
        <v>0</v>
      </c>
      <c t="str" s="21" r="H1833">
        <f>concat("AESbid:",(E1833*1000))</f>
        <v>AESbid:8000</v>
      </c>
      <c t="str" s="21" r="I1833">
        <f>concat("NYISOsched:",(F1833*1000))</f>
        <v>NYISOsched:8000</v>
      </c>
      <c t="s" s="21" r="J1833">
        <v>21</v>
      </c>
      <c t="str" s="21" r="K1833">
        <f>concat("Planned:",(M1833*1000))</f>
        <v>Planned:0</v>
      </c>
      <c t="str" s="5" r="L1833">
        <f>concat("Settled:",(O1833*1000))</f>
        <v>Settled:0</v>
      </c>
      <c s="21" r="M1833">
        <v>0</v>
      </c>
      <c s="3" r="N1833"/>
      <c s="10" r="O1833">
        <v>0</v>
      </c>
      <c s="13" r="P1833"/>
      <c s="13" r="Q1833"/>
      <c s="13" r="R1833"/>
      <c s="13" r="S1833"/>
      <c s="11" r="T1833">
        <f>IF((O1833=0),(W1833*8),((R1833/O1833)*8))</f>
        <v>0</v>
      </c>
      <c s="11" r="U1833">
        <f>IF((T1833=0),0,(R1833/T1833))</f>
        <v>0</v>
      </c>
      <c s="4" r="V1833"/>
      <c s="13" r="W1833"/>
      <c s="24" r="X1833"/>
    </row>
    <row r="1834">
      <c s="16" r="A1834">
        <v>40801.3333333333</v>
      </c>
      <c s="6" r="B1834">
        <f>A1834+time(5,0,0)</f>
        <v>40801.5416666667</v>
      </c>
      <c s="19" r="C1834">
        <f>date(year(B1834),month(B1834),day(B1834))</f>
        <v>40801</v>
      </c>
      <c s="17" r="D1834">
        <f>hour(B1834)</f>
        <v>13</v>
      </c>
      <c s="28" r="E1834">
        <f>(8-G1834)-M1834</f>
        <v>8</v>
      </c>
      <c s="10" r="F1834">
        <v>8</v>
      </c>
      <c s="21" r="G1834">
        <v>0</v>
      </c>
      <c t="str" s="21" r="H1834">
        <f>concat("AESbid:",(E1834*1000))</f>
        <v>AESbid:8000</v>
      </c>
      <c t="str" s="21" r="I1834">
        <f>concat("NYISOsched:",(F1834*1000))</f>
        <v>NYISOsched:8000</v>
      </c>
      <c t="s" s="21" r="J1834">
        <v>21</v>
      </c>
      <c t="str" s="21" r="K1834">
        <f>concat("Planned:",(M1834*1000))</f>
        <v>Planned:0</v>
      </c>
      <c t="str" s="5" r="L1834">
        <f>concat("Settled:",(O1834*1000))</f>
        <v>Settled:0</v>
      </c>
      <c s="21" r="M1834">
        <v>0</v>
      </c>
      <c s="3" r="N1834"/>
      <c s="10" r="O1834">
        <v>0</v>
      </c>
      <c s="13" r="P1834"/>
      <c s="13" r="Q1834"/>
      <c s="13" r="R1834"/>
      <c s="13" r="S1834"/>
      <c s="11" r="T1834">
        <f>IF((O1834=0),(W1834*8),((R1834/O1834)*8))</f>
        <v>0</v>
      </c>
      <c s="11" r="U1834">
        <f>IF((T1834=0),0,(R1834/T1834))</f>
        <v>0</v>
      </c>
      <c s="4" r="V1834"/>
      <c s="13" r="W1834"/>
      <c s="24" r="X1834"/>
    </row>
    <row r="1835">
      <c s="16" r="A1835">
        <v>40801.375</v>
      </c>
      <c s="6" r="B1835">
        <f>A1835+time(5,0,0)</f>
        <v>40801.5833333333</v>
      </c>
      <c s="19" r="C1835">
        <f>date(year(B1835),month(B1835),day(B1835))</f>
        <v>40801</v>
      </c>
      <c s="17" r="D1835">
        <f>hour(B1835)</f>
        <v>14</v>
      </c>
      <c s="28" r="E1835">
        <f>(8-G1835)-M1835</f>
        <v>8</v>
      </c>
      <c s="10" r="F1835">
        <v>8</v>
      </c>
      <c s="21" r="G1835">
        <v>0</v>
      </c>
      <c t="str" s="21" r="H1835">
        <f>concat("AESbid:",(E1835*1000))</f>
        <v>AESbid:8000</v>
      </c>
      <c t="str" s="21" r="I1835">
        <f>concat("NYISOsched:",(F1835*1000))</f>
        <v>NYISOsched:8000</v>
      </c>
      <c t="s" s="21" r="J1835">
        <v>21</v>
      </c>
      <c t="str" s="21" r="K1835">
        <f>concat("Planned:",(M1835*1000))</f>
        <v>Planned:0</v>
      </c>
      <c t="str" s="5" r="L1835">
        <f>concat("Settled:",(O1835*1000))</f>
        <v>Settled:0</v>
      </c>
      <c s="21" r="M1835">
        <v>0</v>
      </c>
      <c s="3" r="N1835"/>
      <c s="10" r="O1835">
        <v>0</v>
      </c>
      <c s="13" r="P1835"/>
      <c s="13" r="Q1835"/>
      <c s="13" r="R1835"/>
      <c s="13" r="S1835"/>
      <c s="11" r="T1835">
        <f>IF((O1835=0),(W1835*8),((R1835/O1835)*8))</f>
        <v>0</v>
      </c>
      <c s="11" r="U1835">
        <f>IF((T1835=0),0,(R1835/T1835))</f>
        <v>0</v>
      </c>
      <c s="4" r="V1835"/>
      <c s="13" r="W1835"/>
      <c s="24" r="X1835"/>
    </row>
    <row r="1836">
      <c s="16" r="A1836">
        <v>40801.4166666667</v>
      </c>
      <c s="6" r="B1836">
        <f>A1836+time(5,0,0)</f>
        <v>40801.625</v>
      </c>
      <c s="19" r="C1836">
        <f>date(year(B1836),month(B1836),day(B1836))</f>
        <v>40801</v>
      </c>
      <c s="17" r="D1836">
        <f>hour(B1836)</f>
        <v>15</v>
      </c>
      <c s="28" r="E1836">
        <f>(8-G1836)-M1836</f>
        <v>8</v>
      </c>
      <c s="10" r="F1836">
        <v>8</v>
      </c>
      <c s="21" r="G1836">
        <v>0</v>
      </c>
      <c t="str" s="21" r="H1836">
        <f>concat("AESbid:",(E1836*1000))</f>
        <v>AESbid:8000</v>
      </c>
      <c t="str" s="21" r="I1836">
        <f>concat("NYISOsched:",(F1836*1000))</f>
        <v>NYISOsched:8000</v>
      </c>
      <c t="s" s="21" r="J1836">
        <v>21</v>
      </c>
      <c t="str" s="21" r="K1836">
        <f>concat("Planned:",(M1836*1000))</f>
        <v>Planned:0</v>
      </c>
      <c t="str" s="5" r="L1836">
        <f>concat("Settled:",(O1836*1000))</f>
        <v>Settled:0</v>
      </c>
      <c s="21" r="M1836">
        <v>0</v>
      </c>
      <c s="3" r="N1836"/>
      <c s="10" r="O1836">
        <v>0</v>
      </c>
      <c s="13" r="P1836"/>
      <c s="13" r="Q1836"/>
      <c s="13" r="R1836"/>
      <c s="13" r="S1836"/>
      <c s="11" r="T1836">
        <f>IF((O1836=0),(W1836*8),((R1836/O1836)*8))</f>
        <v>0</v>
      </c>
      <c s="11" r="U1836">
        <f>IF((T1836=0),0,(R1836/T1836))</f>
        <v>0</v>
      </c>
      <c s="4" r="V1836"/>
      <c s="13" r="W1836"/>
      <c s="24" r="X1836"/>
    </row>
    <row r="1837">
      <c s="16" r="A1837">
        <v>40801.4583333333</v>
      </c>
      <c s="6" r="B1837">
        <f>A1837+time(5,0,0)</f>
        <v>40801.6666666667</v>
      </c>
      <c s="19" r="C1837">
        <f>date(year(B1837),month(B1837),day(B1837))</f>
        <v>40801</v>
      </c>
      <c s="17" r="D1837">
        <f>hour(B1837)</f>
        <v>16</v>
      </c>
      <c s="28" r="E1837">
        <f>(8-G1837)-M1837</f>
        <v>8</v>
      </c>
      <c s="10" r="F1837">
        <v>8</v>
      </c>
      <c s="21" r="G1837">
        <v>0</v>
      </c>
      <c t="str" s="21" r="H1837">
        <f>concat("AESbid:",(E1837*1000))</f>
        <v>AESbid:8000</v>
      </c>
      <c t="str" s="21" r="I1837">
        <f>concat("NYISOsched:",(F1837*1000))</f>
        <v>NYISOsched:8000</v>
      </c>
      <c t="s" s="21" r="J1837">
        <v>21</v>
      </c>
      <c t="str" s="21" r="K1837">
        <f>concat("Planned:",(M1837*1000))</f>
        <v>Planned:0</v>
      </c>
      <c t="str" s="5" r="L1837">
        <f>concat("Settled:",(O1837*1000))</f>
        <v>Settled:0</v>
      </c>
      <c s="21" r="M1837">
        <v>0</v>
      </c>
      <c s="3" r="N1837"/>
      <c s="10" r="O1837">
        <v>0</v>
      </c>
      <c s="13" r="P1837"/>
      <c s="13" r="Q1837"/>
      <c s="13" r="R1837"/>
      <c s="13" r="S1837"/>
      <c s="11" r="T1837">
        <f>IF((O1837=0),(W1837*8),((R1837/O1837)*8))</f>
        <v>0</v>
      </c>
      <c s="11" r="U1837">
        <f>IF((T1837=0),0,(R1837/T1837))</f>
        <v>0</v>
      </c>
      <c s="4" r="V1837"/>
      <c s="13" r="W1837"/>
      <c s="24" r="X1837"/>
    </row>
    <row r="1838">
      <c s="16" r="A1838">
        <v>40801.5</v>
      </c>
      <c s="6" r="B1838">
        <f>A1838+time(5,0,0)</f>
        <v>40801.7083333333</v>
      </c>
      <c s="19" r="C1838">
        <f>date(year(B1838),month(B1838),day(B1838))</f>
        <v>40801</v>
      </c>
      <c s="17" r="D1838">
        <f>hour(B1838)</f>
        <v>17</v>
      </c>
      <c s="28" r="E1838">
        <f>(8-G1838)-M1838</f>
        <v>8</v>
      </c>
      <c s="10" r="F1838">
        <v>8</v>
      </c>
      <c s="21" r="G1838">
        <v>0</v>
      </c>
      <c t="str" s="21" r="H1838">
        <f>concat("AESbid:",(E1838*1000))</f>
        <v>AESbid:8000</v>
      </c>
      <c t="str" s="21" r="I1838">
        <f>concat("NYISOsched:",(F1838*1000))</f>
        <v>NYISOsched:8000</v>
      </c>
      <c t="s" s="21" r="J1838">
        <v>21</v>
      </c>
      <c t="str" s="21" r="K1838">
        <f>concat("Planned:",(M1838*1000))</f>
        <v>Planned:0</v>
      </c>
      <c t="str" s="5" r="L1838">
        <f>concat("Settled:",(O1838*1000))</f>
        <v>Settled:0</v>
      </c>
      <c s="21" r="M1838">
        <v>0</v>
      </c>
      <c s="3" r="N1838"/>
      <c s="10" r="O1838">
        <v>0</v>
      </c>
      <c s="13" r="P1838"/>
      <c s="13" r="Q1838"/>
      <c s="13" r="R1838"/>
      <c s="13" r="S1838"/>
      <c s="11" r="T1838">
        <f>IF((O1838=0),(W1838*8),((R1838/O1838)*8))</f>
        <v>0</v>
      </c>
      <c s="11" r="U1838">
        <f>IF((T1838=0),0,(R1838/T1838))</f>
        <v>0</v>
      </c>
      <c s="4" r="V1838"/>
      <c s="13" r="W1838"/>
      <c s="24" r="X1838"/>
    </row>
    <row r="1839">
      <c s="16" r="A1839">
        <v>40801.5416666667</v>
      </c>
      <c s="6" r="B1839">
        <f>A1839+time(5,0,0)</f>
        <v>40801.75</v>
      </c>
      <c s="19" r="C1839">
        <f>date(year(B1839),month(B1839),day(B1839))</f>
        <v>40801</v>
      </c>
      <c s="17" r="D1839">
        <f>hour(B1839)</f>
        <v>18</v>
      </c>
      <c s="28" r="E1839">
        <f>(8-G1839)-M1839</f>
        <v>8</v>
      </c>
      <c s="10" r="F1839">
        <v>8</v>
      </c>
      <c s="21" r="G1839">
        <v>0</v>
      </c>
      <c t="str" s="21" r="H1839">
        <f>concat("AESbid:",(E1839*1000))</f>
        <v>AESbid:8000</v>
      </c>
      <c t="str" s="21" r="I1839">
        <f>concat("NYISOsched:",(F1839*1000))</f>
        <v>NYISOsched:8000</v>
      </c>
      <c t="s" s="21" r="J1839">
        <v>21</v>
      </c>
      <c t="str" s="21" r="K1839">
        <f>concat("Planned:",(M1839*1000))</f>
        <v>Planned:0</v>
      </c>
      <c t="str" s="5" r="L1839">
        <f>concat("Settled:",(O1839*1000))</f>
        <v>Settled:0</v>
      </c>
      <c s="21" r="M1839">
        <v>0</v>
      </c>
      <c s="3" r="N1839"/>
      <c s="10" r="O1839">
        <v>0</v>
      </c>
      <c s="13" r="P1839"/>
      <c s="13" r="Q1839"/>
      <c s="13" r="R1839"/>
      <c s="13" r="S1839"/>
      <c s="11" r="T1839">
        <f>IF((O1839=0),(W1839*8),((R1839/O1839)*8))</f>
        <v>0</v>
      </c>
      <c s="11" r="U1839">
        <f>IF((T1839=0),0,(R1839/T1839))</f>
        <v>0</v>
      </c>
      <c s="4" r="V1839"/>
      <c s="13" r="W1839"/>
      <c s="24" r="X1839"/>
    </row>
    <row r="1840">
      <c s="16" r="A1840">
        <v>40801.5833333333</v>
      </c>
      <c s="6" r="B1840">
        <f>A1840+time(5,0,0)</f>
        <v>40801.7916666667</v>
      </c>
      <c s="19" r="C1840">
        <f>date(year(B1840),month(B1840),day(B1840))</f>
        <v>40801</v>
      </c>
      <c s="17" r="D1840">
        <f>hour(B1840)</f>
        <v>19</v>
      </c>
      <c s="28" r="E1840">
        <f>(8-G1840)-M1840</f>
        <v>8</v>
      </c>
      <c s="10" r="F1840">
        <v>8</v>
      </c>
      <c s="21" r="G1840">
        <v>0</v>
      </c>
      <c t="str" s="21" r="H1840">
        <f>concat("AESbid:",(E1840*1000))</f>
        <v>AESbid:8000</v>
      </c>
      <c t="str" s="21" r="I1840">
        <f>concat("NYISOsched:",(F1840*1000))</f>
        <v>NYISOsched:8000</v>
      </c>
      <c t="s" s="21" r="J1840">
        <v>21</v>
      </c>
      <c t="str" s="21" r="K1840">
        <f>concat("Planned:",(M1840*1000))</f>
        <v>Planned:0</v>
      </c>
      <c t="str" s="5" r="L1840">
        <f>concat("Settled:",(O1840*1000))</f>
        <v>Settled:0</v>
      </c>
      <c s="21" r="M1840">
        <v>0</v>
      </c>
      <c s="3" r="N1840"/>
      <c s="10" r="O1840">
        <v>0</v>
      </c>
      <c s="13" r="P1840"/>
      <c s="13" r="Q1840"/>
      <c s="13" r="R1840"/>
      <c s="13" r="S1840"/>
      <c s="11" r="T1840">
        <f>IF((O1840=0),(W1840*8),((R1840/O1840)*8))</f>
        <v>0</v>
      </c>
      <c s="11" r="U1840">
        <f>IF((T1840=0),0,(R1840/T1840))</f>
        <v>0</v>
      </c>
      <c s="4" r="V1840"/>
      <c s="13" r="W1840"/>
      <c s="24" r="X1840"/>
    </row>
    <row r="1841">
      <c s="16" r="A1841">
        <v>40801.625</v>
      </c>
      <c s="6" r="B1841">
        <f>A1841+time(5,0,0)</f>
        <v>40801.8333333333</v>
      </c>
      <c s="19" r="C1841">
        <f>date(year(B1841),month(B1841),day(B1841))</f>
        <v>40801</v>
      </c>
      <c s="17" r="D1841">
        <f>hour(B1841)</f>
        <v>20</v>
      </c>
      <c s="28" r="E1841">
        <f>(8-G1841)-M1841</f>
        <v>8</v>
      </c>
      <c s="10" r="F1841">
        <v>8</v>
      </c>
      <c s="21" r="G1841">
        <v>0</v>
      </c>
      <c t="str" s="21" r="H1841">
        <f>concat("AESbid:",(E1841*1000))</f>
        <v>AESbid:8000</v>
      </c>
      <c t="str" s="21" r="I1841">
        <f>concat("NYISOsched:",(F1841*1000))</f>
        <v>NYISOsched:8000</v>
      </c>
      <c t="s" s="21" r="J1841">
        <v>21</v>
      </c>
      <c t="str" s="21" r="K1841">
        <f>concat("Planned:",(M1841*1000))</f>
        <v>Planned:0</v>
      </c>
      <c t="str" s="5" r="L1841">
        <f>concat("Settled:",(O1841*1000))</f>
        <v>Settled:0</v>
      </c>
      <c s="21" r="M1841">
        <v>0</v>
      </c>
      <c s="3" r="N1841"/>
      <c s="10" r="O1841">
        <v>0</v>
      </c>
      <c s="13" r="P1841"/>
      <c s="13" r="Q1841"/>
      <c s="13" r="R1841"/>
      <c s="13" r="S1841"/>
      <c s="11" r="T1841">
        <f>IF((O1841=0),(W1841*8),((R1841/O1841)*8))</f>
        <v>0</v>
      </c>
      <c s="11" r="U1841">
        <f>IF((T1841=0),0,(R1841/T1841))</f>
        <v>0</v>
      </c>
      <c s="4" r="V1841"/>
      <c s="13" r="W1841"/>
      <c s="24" r="X1841"/>
    </row>
    <row r="1842">
      <c s="16" r="A1842">
        <v>40801.6666666667</v>
      </c>
      <c s="6" r="B1842">
        <f>A1842+time(5,0,0)</f>
        <v>40801.875</v>
      </c>
      <c s="19" r="C1842">
        <f>date(year(B1842),month(B1842),day(B1842))</f>
        <v>40801</v>
      </c>
      <c s="17" r="D1842">
        <f>hour(B1842)</f>
        <v>21</v>
      </c>
      <c s="28" r="E1842">
        <f>(8-G1842)-M1842</f>
        <v>8</v>
      </c>
      <c s="10" r="F1842">
        <v>8</v>
      </c>
      <c s="21" r="G1842">
        <v>0</v>
      </c>
      <c t="str" s="21" r="H1842">
        <f>concat("AESbid:",(E1842*1000))</f>
        <v>AESbid:8000</v>
      </c>
      <c t="str" s="21" r="I1842">
        <f>concat("NYISOsched:",(F1842*1000))</f>
        <v>NYISOsched:8000</v>
      </c>
      <c t="s" s="21" r="J1842">
        <v>21</v>
      </c>
      <c t="str" s="21" r="K1842">
        <f>concat("Planned:",(M1842*1000))</f>
        <v>Planned:0</v>
      </c>
      <c t="str" s="5" r="L1842">
        <f>concat("Settled:",(O1842*1000))</f>
        <v>Settled:0</v>
      </c>
      <c s="21" r="M1842">
        <v>0</v>
      </c>
      <c s="3" r="N1842"/>
      <c s="10" r="O1842">
        <v>0</v>
      </c>
      <c s="13" r="P1842"/>
      <c s="13" r="Q1842"/>
      <c s="13" r="R1842"/>
      <c s="13" r="S1842"/>
      <c s="11" r="T1842">
        <f>IF((O1842=0),(W1842*8),((R1842/O1842)*8))</f>
        <v>0</v>
      </c>
      <c s="11" r="U1842">
        <f>IF((T1842=0),0,(R1842/T1842))</f>
        <v>0</v>
      </c>
      <c s="4" r="V1842"/>
      <c s="13" r="W1842"/>
      <c s="24" r="X1842"/>
    </row>
    <row r="1843">
      <c s="16" r="A1843">
        <v>40801.7083333333</v>
      </c>
      <c s="6" r="B1843">
        <f>A1843+time(5,0,0)</f>
        <v>40801.9166666667</v>
      </c>
      <c s="19" r="C1843">
        <f>date(year(B1843),month(B1843),day(B1843))</f>
        <v>40801</v>
      </c>
      <c s="17" r="D1843">
        <f>hour(B1843)</f>
        <v>22</v>
      </c>
      <c s="28" r="E1843">
        <f>(8-G1843)-M1843</f>
        <v>8</v>
      </c>
      <c s="10" r="F1843">
        <v>8</v>
      </c>
      <c s="21" r="G1843">
        <v>0</v>
      </c>
      <c t="str" s="21" r="H1843">
        <f>concat("AESbid:",(E1843*1000))</f>
        <v>AESbid:8000</v>
      </c>
      <c t="str" s="21" r="I1843">
        <f>concat("NYISOsched:",(F1843*1000))</f>
        <v>NYISOsched:8000</v>
      </c>
      <c t="s" s="21" r="J1843">
        <v>21</v>
      </c>
      <c t="str" s="21" r="K1843">
        <f>concat("Planned:",(M1843*1000))</f>
        <v>Planned:0</v>
      </c>
      <c t="str" s="5" r="L1843">
        <f>concat("Settled:",(O1843*1000))</f>
        <v>Settled:0</v>
      </c>
      <c s="21" r="M1843">
        <v>0</v>
      </c>
      <c s="3" r="N1843"/>
      <c s="10" r="O1843">
        <v>0</v>
      </c>
      <c s="13" r="P1843"/>
      <c s="13" r="Q1843"/>
      <c s="13" r="R1843"/>
      <c s="13" r="S1843"/>
      <c s="11" r="T1843">
        <f>IF((O1843=0),(W1843*8),((R1843/O1843)*8))</f>
        <v>0</v>
      </c>
      <c s="11" r="U1843">
        <f>IF((T1843=0),0,(R1843/T1843))</f>
        <v>0</v>
      </c>
      <c s="4" r="V1843"/>
      <c s="13" r="W1843"/>
      <c s="24" r="X1843"/>
    </row>
    <row r="1844">
      <c s="16" r="A1844">
        <v>40801.75</v>
      </c>
      <c s="6" r="B1844">
        <f>A1844+time(5,0,0)</f>
        <v>40801.9583333333</v>
      </c>
      <c s="19" r="C1844">
        <f>date(year(B1844),month(B1844),day(B1844))</f>
        <v>40801</v>
      </c>
      <c s="17" r="D1844">
        <f>hour(B1844)</f>
        <v>23</v>
      </c>
      <c s="28" r="E1844">
        <f>(8-G1844)-M1844</f>
        <v>8</v>
      </c>
      <c s="10" r="F1844">
        <v>8</v>
      </c>
      <c s="21" r="G1844">
        <v>0</v>
      </c>
      <c t="str" s="21" r="H1844">
        <f>concat("AESbid:",(E1844*1000))</f>
        <v>AESbid:8000</v>
      </c>
      <c t="str" s="21" r="I1844">
        <f>concat("NYISOsched:",(F1844*1000))</f>
        <v>NYISOsched:8000</v>
      </c>
      <c t="s" s="21" r="J1844">
        <v>21</v>
      </c>
      <c t="str" s="21" r="K1844">
        <f>concat("Planned:",(M1844*1000))</f>
        <v>Planned:0</v>
      </c>
      <c t="str" s="5" r="L1844">
        <f>concat("Settled:",(O1844*1000))</f>
        <v>Settled:0</v>
      </c>
      <c s="21" r="M1844">
        <v>0</v>
      </c>
      <c s="3" r="N1844"/>
      <c s="10" r="O1844">
        <v>0</v>
      </c>
      <c s="13" r="P1844"/>
      <c s="13" r="Q1844"/>
      <c s="13" r="R1844"/>
      <c s="13" r="S1844"/>
      <c s="11" r="T1844">
        <f>IF((O1844=0),(W1844*8),((R1844/O1844)*8))</f>
        <v>0</v>
      </c>
      <c s="11" r="U1844">
        <f>IF((T1844=0),0,(R1844/T1844))</f>
        <v>0</v>
      </c>
      <c s="4" r="V1844"/>
      <c s="13" r="W1844"/>
      <c s="24" r="X1844"/>
    </row>
    <row r="1845">
      <c s="16" r="A1845">
        <v>40801.7916666667</v>
      </c>
      <c s="19" r="B1845">
        <f>A1845+time(5,0,0)</f>
        <v>40802</v>
      </c>
      <c s="19" r="C1845">
        <f>date(year(B1845),month(B1845),day(B1845))</f>
        <v>40802</v>
      </c>
      <c s="17" r="D1845">
        <f>hour(B1845)</f>
        <v>0</v>
      </c>
      <c s="28" r="E1845">
        <f>(8-G1845)-M1845</f>
        <v>8</v>
      </c>
      <c s="10" r="F1845">
        <v>8</v>
      </c>
      <c s="21" r="G1845">
        <v>0</v>
      </c>
      <c t="str" s="21" r="H1845">
        <f>concat("AESbid:",(E1845*1000))</f>
        <v>AESbid:8000</v>
      </c>
      <c t="str" s="21" r="I1845">
        <f>concat("NYISOsched:",(F1845*1000))</f>
        <v>NYISOsched:8000</v>
      </c>
      <c t="s" s="21" r="J1845">
        <v>21</v>
      </c>
      <c t="str" s="21" r="K1845">
        <f>concat("Planned:",(M1845*1000))</f>
        <v>Planned:0</v>
      </c>
      <c t="str" s="5" r="L1845">
        <f>concat("Settled:",(O1845*1000))</f>
        <v>Settled:0</v>
      </c>
      <c s="21" r="M1845">
        <v>0</v>
      </c>
      <c s="3" r="N1845"/>
      <c s="10" r="O1845">
        <v>0</v>
      </c>
      <c s="13" r="P1845"/>
      <c s="13" r="Q1845"/>
      <c s="13" r="R1845"/>
      <c s="13" r="S1845"/>
      <c s="11" r="T1845">
        <f>IF((O1845=0),(W1845*8),((R1845/O1845)*8))</f>
        <v>0</v>
      </c>
      <c s="11" r="U1845">
        <f>IF((T1845=0),0,(R1845/T1845))</f>
        <v>0</v>
      </c>
      <c s="4" r="V1845"/>
      <c s="13" r="W1845"/>
      <c s="24" r="X1845"/>
    </row>
    <row r="1846">
      <c s="16" r="A1846">
        <v>40801.8333333333</v>
      </c>
      <c s="6" r="B1846">
        <f>A1846+time(5,0,0)</f>
        <v>40802.0416666667</v>
      </c>
      <c s="19" r="C1846">
        <f>date(year(B1846),month(B1846),day(B1846))</f>
        <v>40802</v>
      </c>
      <c s="17" r="D1846">
        <f>hour(B1846)</f>
        <v>1</v>
      </c>
      <c s="28" r="E1846">
        <f>(8-G1846)-M1846</f>
        <v>8</v>
      </c>
      <c s="10" r="F1846">
        <v>8</v>
      </c>
      <c s="21" r="G1846">
        <v>0</v>
      </c>
      <c t="str" s="21" r="H1846">
        <f>concat("AESbid:",(E1846*1000))</f>
        <v>AESbid:8000</v>
      </c>
      <c t="str" s="21" r="I1846">
        <f>concat("NYISOsched:",(F1846*1000))</f>
        <v>NYISOsched:8000</v>
      </c>
      <c t="s" s="21" r="J1846">
        <v>21</v>
      </c>
      <c t="str" s="21" r="K1846">
        <f>concat("Planned:",(M1846*1000))</f>
        <v>Planned:0</v>
      </c>
      <c t="str" s="5" r="L1846">
        <f>concat("Settled:",(O1846*1000))</f>
        <v>Settled:0</v>
      </c>
      <c s="21" r="M1846">
        <v>0</v>
      </c>
      <c s="3" r="N1846"/>
      <c s="10" r="O1846">
        <v>0</v>
      </c>
      <c s="13" r="P1846"/>
      <c s="13" r="Q1846"/>
      <c s="13" r="R1846"/>
      <c s="13" r="S1846"/>
      <c s="11" r="T1846">
        <f>IF((O1846=0),(W1846*8),((R1846/O1846)*8))</f>
        <v>0</v>
      </c>
      <c s="11" r="U1846">
        <f>IF((T1846=0),0,(R1846/T1846))</f>
        <v>0</v>
      </c>
      <c s="4" r="V1846"/>
      <c s="13" r="W1846"/>
      <c s="24" r="X1846"/>
    </row>
    <row r="1847">
      <c s="16" r="A1847">
        <v>40801.875</v>
      </c>
      <c s="6" r="B1847">
        <f>A1847+time(5,0,0)</f>
        <v>40802.0833333333</v>
      </c>
      <c s="19" r="C1847">
        <f>date(year(B1847),month(B1847),day(B1847))</f>
        <v>40802</v>
      </c>
      <c s="17" r="D1847">
        <f>hour(B1847)</f>
        <v>2</v>
      </c>
      <c s="28" r="E1847">
        <f>(8-G1847)-M1847</f>
        <v>8</v>
      </c>
      <c s="10" r="F1847">
        <v>8</v>
      </c>
      <c s="21" r="G1847">
        <v>0</v>
      </c>
      <c t="str" s="21" r="H1847">
        <f>concat("AESbid:",(E1847*1000))</f>
        <v>AESbid:8000</v>
      </c>
      <c t="str" s="21" r="I1847">
        <f>concat("NYISOsched:",(F1847*1000))</f>
        <v>NYISOsched:8000</v>
      </c>
      <c t="s" s="21" r="J1847">
        <v>21</v>
      </c>
      <c t="str" s="21" r="K1847">
        <f>concat("Planned:",(M1847*1000))</f>
        <v>Planned:0</v>
      </c>
      <c t="str" s="5" r="L1847">
        <f>concat("Settled:",(O1847*1000))</f>
        <v>Settled:0</v>
      </c>
      <c s="21" r="M1847">
        <v>0</v>
      </c>
      <c s="3" r="N1847"/>
      <c s="10" r="O1847">
        <v>0</v>
      </c>
      <c s="13" r="P1847"/>
      <c s="13" r="Q1847"/>
      <c s="13" r="R1847"/>
      <c s="13" r="S1847"/>
      <c s="11" r="T1847">
        <f>IF((O1847=0),(W1847*8),((R1847/O1847)*8))</f>
        <v>0</v>
      </c>
      <c s="11" r="U1847">
        <f>IF((T1847=0),0,(R1847/T1847))</f>
        <v>0</v>
      </c>
      <c s="4" r="V1847"/>
      <c s="13" r="W1847"/>
      <c s="24" r="X1847"/>
    </row>
    <row r="1848">
      <c s="16" r="A1848">
        <v>40801.9166666667</v>
      </c>
      <c s="6" r="B1848">
        <f>A1848+time(5,0,0)</f>
        <v>40802.125</v>
      </c>
      <c s="19" r="C1848">
        <f>date(year(B1848),month(B1848),day(B1848))</f>
        <v>40802</v>
      </c>
      <c s="17" r="D1848">
        <f>hour(B1848)</f>
        <v>3</v>
      </c>
      <c s="28" r="E1848">
        <f>(8-G1848)-M1848</f>
        <v>8</v>
      </c>
      <c s="10" r="F1848">
        <v>8</v>
      </c>
      <c s="21" r="G1848">
        <v>0</v>
      </c>
      <c t="str" s="21" r="H1848">
        <f>concat("AESbid:",(E1848*1000))</f>
        <v>AESbid:8000</v>
      </c>
      <c t="str" s="21" r="I1848">
        <f>concat("NYISOsched:",(F1848*1000))</f>
        <v>NYISOsched:8000</v>
      </c>
      <c t="s" s="21" r="J1848">
        <v>21</v>
      </c>
      <c t="str" s="21" r="K1848">
        <f>concat("Planned:",(M1848*1000))</f>
        <v>Planned:0</v>
      </c>
      <c t="str" s="5" r="L1848">
        <f>concat("Settled:",(O1848*1000))</f>
        <v>Settled:0</v>
      </c>
      <c s="21" r="M1848">
        <v>0</v>
      </c>
      <c s="3" r="N1848"/>
      <c s="10" r="O1848">
        <v>0</v>
      </c>
      <c s="13" r="P1848"/>
      <c s="13" r="Q1848"/>
      <c s="13" r="R1848"/>
      <c s="13" r="S1848"/>
      <c s="11" r="T1848">
        <f>IF((O1848=0),(W1848*8),((R1848/O1848)*8))</f>
        <v>0</v>
      </c>
      <c s="11" r="U1848">
        <f>IF((T1848=0),0,(R1848/T1848))</f>
        <v>0</v>
      </c>
      <c s="4" r="V1848"/>
      <c s="13" r="W1848"/>
      <c s="24" r="X1848"/>
    </row>
    <row r="1849">
      <c s="16" r="A1849">
        <v>40801.9583333333</v>
      </c>
      <c s="6" r="B1849">
        <f>A1849+time(5,0,0)</f>
        <v>40802.1666666667</v>
      </c>
      <c s="19" r="C1849">
        <f>date(year(B1849),month(B1849),day(B1849))</f>
        <v>40802</v>
      </c>
      <c s="17" r="D1849">
        <f>hour(B1849)</f>
        <v>4</v>
      </c>
      <c s="28" r="E1849">
        <f>(8-G1849)-M1849</f>
        <v>8</v>
      </c>
      <c s="10" r="F1849">
        <v>8</v>
      </c>
      <c s="21" r="G1849">
        <v>0</v>
      </c>
      <c t="str" s="21" r="H1849">
        <f>concat("AESbid:",(E1849*1000))</f>
        <v>AESbid:8000</v>
      </c>
      <c t="str" s="21" r="I1849">
        <f>concat("NYISOsched:",(F1849*1000))</f>
        <v>NYISOsched:8000</v>
      </c>
      <c t="s" s="21" r="J1849">
        <v>21</v>
      </c>
      <c t="str" s="21" r="K1849">
        <f>concat("Planned:",(M1849*1000))</f>
        <v>Planned:0</v>
      </c>
      <c t="str" s="5" r="L1849">
        <f>concat("Settled:",(O1849*1000))</f>
        <v>Settled:0</v>
      </c>
      <c s="21" r="M1849">
        <v>0</v>
      </c>
      <c s="3" r="N1849"/>
      <c s="10" r="O1849">
        <v>0</v>
      </c>
      <c s="13" r="P1849"/>
      <c s="13" r="Q1849"/>
      <c s="13" r="R1849"/>
      <c s="13" r="S1849"/>
      <c s="11" r="T1849">
        <f>IF((O1849=0),(W1849*8),((R1849/O1849)*8))</f>
        <v>0</v>
      </c>
      <c s="11" r="U1849">
        <f>IF((T1849=0),0,(R1849/T1849))</f>
        <v>0</v>
      </c>
      <c s="4" r="V1849"/>
      <c s="13" r="W1849"/>
      <c s="24" r="X1849"/>
    </row>
    <row r="1850">
      <c s="16" r="A1850">
        <v>40802</v>
      </c>
      <c s="6" r="B1850">
        <f>A1850+time(5,0,0)</f>
        <v>40802.2083333333</v>
      </c>
      <c s="19" r="C1850">
        <f>date(year(B1850),month(B1850),day(B1850))</f>
        <v>40802</v>
      </c>
      <c s="17" r="D1850">
        <f>hour(B1850)</f>
        <v>5</v>
      </c>
      <c s="28" r="E1850">
        <f>(8-G1850)-M1850</f>
        <v>8</v>
      </c>
      <c s="10" r="F1850">
        <v>8</v>
      </c>
      <c s="21" r="G1850">
        <v>0</v>
      </c>
      <c t="str" s="21" r="H1850">
        <f>concat("AESbid:",(E1850*1000))</f>
        <v>AESbid:8000</v>
      </c>
      <c t="str" s="21" r="I1850">
        <f>concat("NYISOsched:",(F1850*1000))</f>
        <v>NYISOsched:8000</v>
      </c>
      <c t="s" s="21" r="J1850">
        <v>21</v>
      </c>
      <c t="str" s="21" r="K1850">
        <f>concat("Planned:",(M1850*1000))</f>
        <v>Planned:0</v>
      </c>
      <c t="str" s="5" r="L1850">
        <f>concat("Settled:",(O1850*1000))</f>
        <v>Settled:0</v>
      </c>
      <c s="21" r="M1850">
        <v>0</v>
      </c>
      <c s="3" r="N1850"/>
      <c s="10" r="O1850">
        <v>0</v>
      </c>
      <c s="13" r="P1850"/>
      <c s="13" r="Q1850"/>
      <c s="13" r="R1850"/>
      <c s="13" r="S1850"/>
      <c s="11" r="T1850">
        <f>IF((O1850=0),(W1850*8),((R1850/O1850)*8))</f>
        <v>0</v>
      </c>
      <c s="11" r="U1850">
        <f>IF((T1850=0),0,(R1850/T1850))</f>
        <v>0</v>
      </c>
      <c s="4" r="V1850"/>
      <c s="13" r="W1850"/>
      <c s="24" r="X1850"/>
    </row>
    <row r="1851">
      <c s="16" r="A1851">
        <v>40802.0416666667</v>
      </c>
      <c s="6" r="B1851">
        <f>A1851+time(5,0,0)</f>
        <v>40802.25</v>
      </c>
      <c s="19" r="C1851">
        <f>date(year(B1851),month(B1851),day(B1851))</f>
        <v>40802</v>
      </c>
      <c s="17" r="D1851">
        <f>hour(B1851)</f>
        <v>6</v>
      </c>
      <c s="28" r="E1851">
        <f>(8-G1851)-M1851</f>
        <v>8</v>
      </c>
      <c s="10" r="F1851">
        <v>8</v>
      </c>
      <c s="21" r="G1851">
        <v>0</v>
      </c>
      <c t="str" s="21" r="H1851">
        <f>concat("AESbid:",(E1851*1000))</f>
        <v>AESbid:8000</v>
      </c>
      <c t="str" s="21" r="I1851">
        <f>concat("NYISOsched:",(F1851*1000))</f>
        <v>NYISOsched:8000</v>
      </c>
      <c t="s" s="21" r="J1851">
        <v>21</v>
      </c>
      <c t="str" s="21" r="K1851">
        <f>concat("Planned:",(M1851*1000))</f>
        <v>Planned:0</v>
      </c>
      <c t="str" s="5" r="L1851">
        <f>concat("Settled:",(O1851*1000))</f>
        <v>Settled:0</v>
      </c>
      <c s="21" r="M1851">
        <v>0</v>
      </c>
      <c s="3" r="N1851"/>
      <c s="10" r="O1851">
        <v>0</v>
      </c>
      <c s="13" r="P1851"/>
      <c s="13" r="Q1851"/>
      <c s="13" r="R1851"/>
      <c s="13" r="S1851"/>
      <c s="11" r="T1851">
        <f>IF((O1851=0),(W1851*8),((R1851/O1851)*8))</f>
        <v>0</v>
      </c>
      <c s="11" r="U1851">
        <f>IF((T1851=0),0,(R1851/T1851))</f>
        <v>0</v>
      </c>
      <c s="4" r="V1851"/>
      <c s="13" r="W1851"/>
      <c s="24" r="X1851"/>
    </row>
    <row r="1852">
      <c s="16" r="A1852">
        <v>40802.0833333333</v>
      </c>
      <c s="6" r="B1852">
        <f>A1852+time(5,0,0)</f>
        <v>40802.2916666667</v>
      </c>
      <c s="19" r="C1852">
        <f>date(year(B1852),month(B1852),day(B1852))</f>
        <v>40802</v>
      </c>
      <c s="17" r="D1852">
        <f>hour(B1852)</f>
        <v>7</v>
      </c>
      <c s="28" r="E1852">
        <f>(8-G1852)-M1852</f>
        <v>8</v>
      </c>
      <c s="10" r="F1852">
        <v>8</v>
      </c>
      <c s="21" r="G1852">
        <v>0</v>
      </c>
      <c t="str" s="21" r="H1852">
        <f>concat("AESbid:",(E1852*1000))</f>
        <v>AESbid:8000</v>
      </c>
      <c t="str" s="21" r="I1852">
        <f>concat("NYISOsched:",(F1852*1000))</f>
        <v>NYISOsched:8000</v>
      </c>
      <c t="s" s="21" r="J1852">
        <v>21</v>
      </c>
      <c t="str" s="21" r="K1852">
        <f>concat("Planned:",(M1852*1000))</f>
        <v>Planned:0</v>
      </c>
      <c t="str" s="5" r="L1852">
        <f>concat("Settled:",(O1852*1000))</f>
        <v>Settled:0</v>
      </c>
      <c s="21" r="M1852">
        <v>0</v>
      </c>
      <c s="3" r="N1852"/>
      <c s="10" r="O1852">
        <v>0</v>
      </c>
      <c s="13" r="P1852"/>
      <c s="13" r="Q1852"/>
      <c s="13" r="R1852"/>
      <c s="13" r="S1852"/>
      <c s="11" r="T1852">
        <f>IF((O1852=0),(W1852*8),((R1852/O1852)*8))</f>
        <v>0</v>
      </c>
      <c s="11" r="U1852">
        <f>IF((T1852=0),0,(R1852/T1852))</f>
        <v>0</v>
      </c>
      <c s="4" r="V1852"/>
      <c s="13" r="W1852"/>
      <c s="24" r="X1852"/>
    </row>
    <row r="1853">
      <c s="16" r="A1853">
        <v>40802.125</v>
      </c>
      <c s="6" r="B1853">
        <f>A1853+time(5,0,0)</f>
        <v>40802.3333333333</v>
      </c>
      <c s="19" r="C1853">
        <f>date(year(B1853),month(B1853),day(B1853))</f>
        <v>40802</v>
      </c>
      <c s="17" r="D1853">
        <f>hour(B1853)</f>
        <v>8</v>
      </c>
      <c s="28" r="E1853">
        <f>(8-G1853)-M1853</f>
        <v>8</v>
      </c>
      <c s="10" r="F1853">
        <v>8</v>
      </c>
      <c s="21" r="G1853">
        <v>0</v>
      </c>
      <c t="str" s="21" r="H1853">
        <f>concat("AESbid:",(E1853*1000))</f>
        <v>AESbid:8000</v>
      </c>
      <c t="str" s="21" r="I1853">
        <f>concat("NYISOsched:",(F1853*1000))</f>
        <v>NYISOsched:8000</v>
      </c>
      <c t="s" s="21" r="J1853">
        <v>21</v>
      </c>
      <c t="str" s="21" r="K1853">
        <f>concat("Planned:",(M1853*1000))</f>
        <v>Planned:0</v>
      </c>
      <c t="str" s="5" r="L1853">
        <f>concat("Settled:",(O1853*1000))</f>
        <v>Settled:0</v>
      </c>
      <c s="21" r="M1853">
        <v>0</v>
      </c>
      <c s="3" r="N1853"/>
      <c s="10" r="O1853">
        <v>0</v>
      </c>
      <c s="13" r="P1853"/>
      <c s="13" r="Q1853"/>
      <c s="13" r="R1853"/>
      <c s="13" r="S1853"/>
      <c s="11" r="T1853">
        <f>IF((O1853=0),(W1853*8),((R1853/O1853)*8))</f>
        <v>0</v>
      </c>
      <c s="11" r="U1853">
        <f>IF((T1853=0),0,(R1853/T1853))</f>
        <v>0</v>
      </c>
      <c s="4" r="V1853"/>
      <c s="13" r="W1853"/>
      <c s="24" r="X1853"/>
    </row>
    <row r="1854">
      <c s="16" r="A1854">
        <v>40802.1666666667</v>
      </c>
      <c s="6" r="B1854">
        <f>A1854+time(5,0,0)</f>
        <v>40802.375</v>
      </c>
      <c s="19" r="C1854">
        <f>date(year(B1854),month(B1854),day(B1854))</f>
        <v>40802</v>
      </c>
      <c s="17" r="D1854">
        <f>hour(B1854)</f>
        <v>9</v>
      </c>
      <c s="28" r="E1854">
        <f>(8-G1854)-M1854</f>
        <v>8</v>
      </c>
      <c s="10" r="F1854">
        <v>8</v>
      </c>
      <c s="21" r="G1854">
        <v>0</v>
      </c>
      <c t="str" s="21" r="H1854">
        <f>concat("AESbid:",(E1854*1000))</f>
        <v>AESbid:8000</v>
      </c>
      <c t="str" s="21" r="I1854">
        <f>concat("NYISOsched:",(F1854*1000))</f>
        <v>NYISOsched:8000</v>
      </c>
      <c t="s" s="21" r="J1854">
        <v>21</v>
      </c>
      <c t="str" s="21" r="K1854">
        <f>concat("Planned:",(M1854*1000))</f>
        <v>Planned:0</v>
      </c>
      <c t="str" s="5" r="L1854">
        <f>concat("Settled:",(O1854*1000))</f>
        <v>Settled:0</v>
      </c>
      <c s="21" r="M1854">
        <v>0</v>
      </c>
      <c s="3" r="N1854"/>
      <c s="10" r="O1854">
        <v>0</v>
      </c>
      <c s="13" r="P1854"/>
      <c s="13" r="Q1854"/>
      <c s="13" r="R1854"/>
      <c s="13" r="S1854"/>
      <c s="11" r="T1854">
        <f>IF((O1854=0),(W1854*8),((R1854/O1854)*8))</f>
        <v>0</v>
      </c>
      <c s="11" r="U1854">
        <f>IF((T1854=0),0,(R1854/T1854))</f>
        <v>0</v>
      </c>
      <c s="4" r="V1854"/>
      <c s="13" r="W1854"/>
      <c s="24" r="X1854"/>
    </row>
    <row r="1855">
      <c s="16" r="A1855">
        <v>40802.2083333333</v>
      </c>
      <c s="6" r="B1855">
        <f>A1855+time(5,0,0)</f>
        <v>40802.4166666667</v>
      </c>
      <c s="19" r="C1855">
        <f>date(year(B1855),month(B1855),day(B1855))</f>
        <v>40802</v>
      </c>
      <c s="17" r="D1855">
        <f>hour(B1855)</f>
        <v>10</v>
      </c>
      <c s="28" r="E1855">
        <f>(8-G1855)-M1855</f>
        <v>8</v>
      </c>
      <c s="10" r="F1855">
        <v>8</v>
      </c>
      <c s="21" r="G1855">
        <v>0</v>
      </c>
      <c t="str" s="21" r="H1855">
        <f>concat("AESbid:",(E1855*1000))</f>
        <v>AESbid:8000</v>
      </c>
      <c t="str" s="21" r="I1855">
        <f>concat("NYISOsched:",(F1855*1000))</f>
        <v>NYISOsched:8000</v>
      </c>
      <c t="s" s="21" r="J1855">
        <v>21</v>
      </c>
      <c t="str" s="21" r="K1855">
        <f>concat("Planned:",(M1855*1000))</f>
        <v>Planned:0</v>
      </c>
      <c t="str" s="5" r="L1855">
        <f>concat("Settled:",(O1855*1000))</f>
        <v>Settled:0</v>
      </c>
      <c s="21" r="M1855">
        <v>0</v>
      </c>
      <c s="3" r="N1855"/>
      <c s="10" r="O1855">
        <v>0</v>
      </c>
      <c s="13" r="P1855"/>
      <c s="13" r="Q1855"/>
      <c s="13" r="R1855"/>
      <c s="13" r="S1855"/>
      <c s="11" r="T1855">
        <f>IF((O1855=0),(W1855*8),((R1855/O1855)*8))</f>
        <v>0</v>
      </c>
      <c s="11" r="U1855">
        <f>IF((T1855=0),0,(R1855/T1855))</f>
        <v>0</v>
      </c>
      <c s="4" r="V1855"/>
      <c s="13" r="W1855"/>
      <c s="24" r="X1855"/>
    </row>
    <row r="1856">
      <c s="16" r="A1856">
        <v>40802.25</v>
      </c>
      <c s="6" r="B1856">
        <f>A1856+time(5,0,0)</f>
        <v>40802.4583333333</v>
      </c>
      <c s="19" r="C1856">
        <f>date(year(B1856),month(B1856),day(B1856))</f>
        <v>40802</v>
      </c>
      <c s="17" r="D1856">
        <f>hour(B1856)</f>
        <v>11</v>
      </c>
      <c s="28" r="E1856">
        <f>(8-G1856)-M1856</f>
        <v>8</v>
      </c>
      <c s="10" r="F1856">
        <v>8</v>
      </c>
      <c s="21" r="G1856">
        <v>0</v>
      </c>
      <c t="str" s="21" r="H1856">
        <f>concat("AESbid:",(E1856*1000))</f>
        <v>AESbid:8000</v>
      </c>
      <c t="str" s="21" r="I1856">
        <f>concat("NYISOsched:",(F1856*1000))</f>
        <v>NYISOsched:8000</v>
      </c>
      <c t="s" s="21" r="J1856">
        <v>21</v>
      </c>
      <c t="str" s="21" r="K1856">
        <f>concat("Planned:",(M1856*1000))</f>
        <v>Planned:0</v>
      </c>
      <c t="str" s="5" r="L1856">
        <f>concat("Settled:",(O1856*1000))</f>
        <v>Settled:0</v>
      </c>
      <c s="21" r="M1856">
        <v>0</v>
      </c>
      <c s="3" r="N1856"/>
      <c s="10" r="O1856">
        <v>0</v>
      </c>
      <c s="13" r="P1856"/>
      <c s="13" r="Q1856"/>
      <c s="13" r="R1856"/>
      <c s="13" r="S1856"/>
      <c s="11" r="T1856">
        <f>IF((O1856=0),(W1856*8),((R1856/O1856)*8))</f>
        <v>0</v>
      </c>
      <c s="11" r="U1856">
        <f>IF((T1856=0),0,(R1856/T1856))</f>
        <v>0</v>
      </c>
      <c s="4" r="V1856"/>
      <c s="13" r="W1856"/>
      <c s="24" r="X1856"/>
    </row>
    <row r="1857">
      <c s="16" r="A1857">
        <v>40802.2916666667</v>
      </c>
      <c s="6" r="B1857">
        <f>A1857+time(5,0,0)</f>
        <v>40802.5</v>
      </c>
      <c s="19" r="C1857">
        <f>date(year(B1857),month(B1857),day(B1857))</f>
        <v>40802</v>
      </c>
      <c s="17" r="D1857">
        <f>hour(B1857)</f>
        <v>12</v>
      </c>
      <c s="28" r="E1857">
        <f>(8-G1857)-M1857</f>
        <v>8</v>
      </c>
      <c s="10" r="F1857">
        <v>8</v>
      </c>
      <c s="21" r="G1857">
        <v>0</v>
      </c>
      <c t="str" s="21" r="H1857">
        <f>concat("AESbid:",(E1857*1000))</f>
        <v>AESbid:8000</v>
      </c>
      <c t="str" s="21" r="I1857">
        <f>concat("NYISOsched:",(F1857*1000))</f>
        <v>NYISOsched:8000</v>
      </c>
      <c t="s" s="21" r="J1857">
        <v>21</v>
      </c>
      <c t="str" s="21" r="K1857">
        <f>concat("Planned:",(M1857*1000))</f>
        <v>Planned:0</v>
      </c>
      <c t="str" s="5" r="L1857">
        <f>concat("Settled:",(O1857*1000))</f>
        <v>Settled:0</v>
      </c>
      <c s="21" r="M1857">
        <v>0</v>
      </c>
      <c s="3" r="N1857"/>
      <c s="10" r="O1857">
        <v>0</v>
      </c>
      <c s="13" r="P1857"/>
      <c s="13" r="Q1857"/>
      <c s="13" r="R1857"/>
      <c s="13" r="S1857"/>
      <c s="11" r="T1857">
        <f>IF((O1857=0),(W1857*8),((R1857/O1857)*8))</f>
        <v>0</v>
      </c>
      <c s="11" r="U1857">
        <f>IF((T1857=0),0,(R1857/T1857))</f>
        <v>0</v>
      </c>
      <c s="4" r="V1857"/>
      <c s="13" r="W1857"/>
      <c s="24" r="X1857"/>
    </row>
    <row r="1858">
      <c s="16" r="A1858">
        <v>40802.3333333333</v>
      </c>
      <c s="6" r="B1858">
        <f>A1858+time(5,0,0)</f>
        <v>40802.5416666667</v>
      </c>
      <c s="19" r="C1858">
        <f>date(year(B1858),month(B1858),day(B1858))</f>
        <v>40802</v>
      </c>
      <c s="17" r="D1858">
        <f>hour(B1858)</f>
        <v>13</v>
      </c>
      <c s="28" r="E1858">
        <f>(8-G1858)-M1858</f>
        <v>8</v>
      </c>
      <c s="10" r="F1858">
        <v>8</v>
      </c>
      <c s="21" r="G1858">
        <v>0</v>
      </c>
      <c t="str" s="21" r="H1858">
        <f>concat("AESbid:",(E1858*1000))</f>
        <v>AESbid:8000</v>
      </c>
      <c t="str" s="21" r="I1858">
        <f>concat("NYISOsched:",(F1858*1000))</f>
        <v>NYISOsched:8000</v>
      </c>
      <c t="s" s="21" r="J1858">
        <v>21</v>
      </c>
      <c t="str" s="21" r="K1858">
        <f>concat("Planned:",(M1858*1000))</f>
        <v>Planned:0</v>
      </c>
      <c t="str" s="5" r="L1858">
        <f>concat("Settled:",(O1858*1000))</f>
        <v>Settled:0</v>
      </c>
      <c s="21" r="M1858">
        <v>0</v>
      </c>
      <c s="3" r="N1858"/>
      <c s="10" r="O1858">
        <v>0</v>
      </c>
      <c s="13" r="P1858"/>
      <c s="13" r="Q1858"/>
      <c s="13" r="R1858"/>
      <c s="13" r="S1858"/>
      <c s="11" r="T1858">
        <f>IF((O1858=0),(W1858*8),((R1858/O1858)*8))</f>
        <v>0</v>
      </c>
      <c s="11" r="U1858">
        <f>IF((T1858=0),0,(R1858/T1858))</f>
        <v>0</v>
      </c>
      <c s="4" r="V1858"/>
      <c s="13" r="W1858"/>
      <c s="24" r="X1858"/>
    </row>
    <row r="1859">
      <c s="16" r="A1859">
        <v>40802.375</v>
      </c>
      <c s="6" r="B1859">
        <f>A1859+time(5,0,0)</f>
        <v>40802.5833333333</v>
      </c>
      <c s="19" r="C1859">
        <f>date(year(B1859),month(B1859),day(B1859))</f>
        <v>40802</v>
      </c>
      <c s="17" r="D1859">
        <f>hour(B1859)</f>
        <v>14</v>
      </c>
      <c s="28" r="E1859">
        <f>(8-G1859)-M1859</f>
        <v>8</v>
      </c>
      <c s="10" r="F1859">
        <v>8</v>
      </c>
      <c s="21" r="G1859">
        <v>0</v>
      </c>
      <c t="str" s="21" r="H1859">
        <f>concat("AESbid:",(E1859*1000))</f>
        <v>AESbid:8000</v>
      </c>
      <c t="str" s="21" r="I1859">
        <f>concat("NYISOsched:",(F1859*1000))</f>
        <v>NYISOsched:8000</v>
      </c>
      <c t="s" s="21" r="J1859">
        <v>21</v>
      </c>
      <c t="str" s="21" r="K1859">
        <f>concat("Planned:",(M1859*1000))</f>
        <v>Planned:0</v>
      </c>
      <c t="str" s="5" r="L1859">
        <f>concat("Settled:",(O1859*1000))</f>
        <v>Settled:0</v>
      </c>
      <c s="21" r="M1859">
        <v>0</v>
      </c>
      <c s="3" r="N1859"/>
      <c s="10" r="O1859">
        <v>0</v>
      </c>
      <c s="13" r="P1859"/>
      <c s="13" r="Q1859"/>
      <c s="13" r="R1859"/>
      <c s="13" r="S1859"/>
      <c s="11" r="T1859">
        <f>IF((O1859=0),(W1859*8),((R1859/O1859)*8))</f>
        <v>0</v>
      </c>
      <c s="11" r="U1859">
        <f>IF((T1859=0),0,(R1859/T1859))</f>
        <v>0</v>
      </c>
      <c s="4" r="V1859"/>
      <c s="13" r="W1859"/>
      <c s="24" r="X1859"/>
    </row>
    <row r="1860">
      <c s="16" r="A1860">
        <v>40802.4166666667</v>
      </c>
      <c s="6" r="B1860">
        <f>A1860+time(5,0,0)</f>
        <v>40802.625</v>
      </c>
      <c s="19" r="C1860">
        <f>date(year(B1860),month(B1860),day(B1860))</f>
        <v>40802</v>
      </c>
      <c s="17" r="D1860">
        <f>hour(B1860)</f>
        <v>15</v>
      </c>
      <c s="28" r="E1860">
        <f>(8-G1860)-M1860</f>
        <v>8</v>
      </c>
      <c s="10" r="F1860">
        <v>8</v>
      </c>
      <c s="21" r="G1860">
        <v>0</v>
      </c>
      <c t="str" s="21" r="H1860">
        <f>concat("AESbid:",(E1860*1000))</f>
        <v>AESbid:8000</v>
      </c>
      <c t="str" s="21" r="I1860">
        <f>concat("NYISOsched:",(F1860*1000))</f>
        <v>NYISOsched:8000</v>
      </c>
      <c t="s" s="21" r="J1860">
        <v>21</v>
      </c>
      <c t="str" s="21" r="K1860">
        <f>concat("Planned:",(M1860*1000))</f>
        <v>Planned:0</v>
      </c>
      <c t="str" s="5" r="L1860">
        <f>concat("Settled:",(O1860*1000))</f>
        <v>Settled:0</v>
      </c>
      <c s="21" r="M1860">
        <v>0</v>
      </c>
      <c s="3" r="N1860"/>
      <c s="10" r="O1860">
        <v>0</v>
      </c>
      <c s="13" r="P1860"/>
      <c s="13" r="Q1860"/>
      <c s="13" r="R1860"/>
      <c s="13" r="S1860"/>
      <c s="11" r="T1860">
        <f>IF((O1860=0),(W1860*8),((R1860/O1860)*8))</f>
        <v>0</v>
      </c>
      <c s="11" r="U1860">
        <f>IF((T1860=0),0,(R1860/T1860))</f>
        <v>0</v>
      </c>
      <c s="4" r="V1860"/>
      <c s="13" r="W1860"/>
      <c s="24" r="X1860"/>
    </row>
    <row r="1861">
      <c s="16" r="A1861">
        <v>40802.4583333333</v>
      </c>
      <c s="6" r="B1861">
        <f>A1861+time(5,0,0)</f>
        <v>40802.6666666667</v>
      </c>
      <c s="19" r="C1861">
        <f>date(year(B1861),month(B1861),day(B1861))</f>
        <v>40802</v>
      </c>
      <c s="17" r="D1861">
        <f>hour(B1861)</f>
        <v>16</v>
      </c>
      <c s="28" r="E1861">
        <f>(8-G1861)-M1861</f>
        <v>8</v>
      </c>
      <c s="10" r="F1861">
        <v>8</v>
      </c>
      <c s="21" r="G1861">
        <v>0</v>
      </c>
      <c t="str" s="21" r="H1861">
        <f>concat("AESbid:",(E1861*1000))</f>
        <v>AESbid:8000</v>
      </c>
      <c t="str" s="21" r="I1861">
        <f>concat("NYISOsched:",(F1861*1000))</f>
        <v>NYISOsched:8000</v>
      </c>
      <c t="s" s="21" r="J1861">
        <v>21</v>
      </c>
      <c t="str" s="21" r="K1861">
        <f>concat("Planned:",(M1861*1000))</f>
        <v>Planned:0</v>
      </c>
      <c t="str" s="5" r="L1861">
        <f>concat("Settled:",(O1861*1000))</f>
        <v>Settled:0</v>
      </c>
      <c s="21" r="M1861">
        <v>0</v>
      </c>
      <c s="3" r="N1861"/>
      <c s="10" r="O1861">
        <v>0</v>
      </c>
      <c s="13" r="P1861"/>
      <c s="13" r="Q1861"/>
      <c s="13" r="R1861"/>
      <c s="13" r="S1861"/>
      <c s="11" r="T1861">
        <f>IF((O1861=0),(W1861*8),((R1861/O1861)*8))</f>
        <v>0</v>
      </c>
      <c s="11" r="U1861">
        <f>IF((T1861=0),0,(R1861/T1861))</f>
        <v>0</v>
      </c>
      <c s="4" r="V1861"/>
      <c s="13" r="W1861"/>
      <c s="24" r="X1861"/>
    </row>
    <row r="1862">
      <c s="16" r="A1862">
        <v>40802.5</v>
      </c>
      <c s="6" r="B1862">
        <f>A1862+time(5,0,0)</f>
        <v>40802.7083333333</v>
      </c>
      <c s="19" r="C1862">
        <f>date(year(B1862),month(B1862),day(B1862))</f>
        <v>40802</v>
      </c>
      <c s="17" r="D1862">
        <f>hour(B1862)</f>
        <v>17</v>
      </c>
      <c s="28" r="E1862">
        <f>(8-G1862)-M1862</f>
        <v>8</v>
      </c>
      <c s="10" r="F1862">
        <v>8</v>
      </c>
      <c s="21" r="G1862">
        <v>0</v>
      </c>
      <c t="str" s="21" r="H1862">
        <f>concat("AESbid:",(E1862*1000))</f>
        <v>AESbid:8000</v>
      </c>
      <c t="str" s="21" r="I1862">
        <f>concat("NYISOsched:",(F1862*1000))</f>
        <v>NYISOsched:8000</v>
      </c>
      <c t="s" s="21" r="J1862">
        <v>21</v>
      </c>
      <c t="str" s="21" r="K1862">
        <f>concat("Planned:",(M1862*1000))</f>
        <v>Planned:0</v>
      </c>
      <c t="str" s="5" r="L1862">
        <f>concat("Settled:",(O1862*1000))</f>
        <v>Settled:0</v>
      </c>
      <c s="21" r="M1862">
        <v>0</v>
      </c>
      <c s="3" r="N1862"/>
      <c s="10" r="O1862">
        <v>0</v>
      </c>
      <c s="13" r="P1862"/>
      <c s="13" r="Q1862"/>
      <c s="13" r="R1862"/>
      <c s="13" r="S1862"/>
      <c s="11" r="T1862">
        <f>IF((O1862=0),(W1862*8),((R1862/O1862)*8))</f>
        <v>0</v>
      </c>
      <c s="11" r="U1862">
        <f>IF((T1862=0),0,(R1862/T1862))</f>
        <v>0</v>
      </c>
      <c s="4" r="V1862"/>
      <c s="13" r="W1862"/>
      <c s="24" r="X1862"/>
    </row>
    <row r="1863">
      <c s="16" r="A1863">
        <v>40802.5416666667</v>
      </c>
      <c s="6" r="B1863">
        <f>A1863+time(5,0,0)</f>
        <v>40802.75</v>
      </c>
      <c s="19" r="C1863">
        <f>date(year(B1863),month(B1863),day(B1863))</f>
        <v>40802</v>
      </c>
      <c s="17" r="D1863">
        <f>hour(B1863)</f>
        <v>18</v>
      </c>
      <c s="28" r="E1863">
        <f>(8-G1863)-M1863</f>
        <v>8</v>
      </c>
      <c s="10" r="F1863">
        <v>8</v>
      </c>
      <c s="21" r="G1863">
        <v>0</v>
      </c>
      <c t="str" s="21" r="H1863">
        <f>concat("AESbid:",(E1863*1000))</f>
        <v>AESbid:8000</v>
      </c>
      <c t="str" s="21" r="I1863">
        <f>concat("NYISOsched:",(F1863*1000))</f>
        <v>NYISOsched:8000</v>
      </c>
      <c t="s" s="21" r="J1863">
        <v>21</v>
      </c>
      <c t="str" s="21" r="K1863">
        <f>concat("Planned:",(M1863*1000))</f>
        <v>Planned:0</v>
      </c>
      <c t="str" s="5" r="L1863">
        <f>concat("Settled:",(O1863*1000))</f>
        <v>Settled:0</v>
      </c>
      <c s="21" r="M1863">
        <v>0</v>
      </c>
      <c s="3" r="N1863"/>
      <c s="10" r="O1863">
        <v>0</v>
      </c>
      <c s="13" r="P1863"/>
      <c s="13" r="Q1863"/>
      <c s="13" r="R1863"/>
      <c s="13" r="S1863"/>
      <c s="11" r="T1863">
        <f>IF((O1863=0),(W1863*8),((R1863/O1863)*8))</f>
        <v>0</v>
      </c>
      <c s="11" r="U1863">
        <f>IF((T1863=0),0,(R1863/T1863))</f>
        <v>0</v>
      </c>
      <c s="4" r="V1863"/>
      <c s="13" r="W1863"/>
      <c s="24" r="X1863"/>
    </row>
    <row r="1864">
      <c s="16" r="A1864">
        <v>40802.5833333333</v>
      </c>
      <c s="6" r="B1864">
        <f>A1864+time(5,0,0)</f>
        <v>40802.7916666667</v>
      </c>
      <c s="19" r="C1864">
        <f>date(year(B1864),month(B1864),day(B1864))</f>
        <v>40802</v>
      </c>
      <c s="17" r="D1864">
        <f>hour(B1864)</f>
        <v>19</v>
      </c>
      <c s="28" r="E1864">
        <f>(8-G1864)-M1864</f>
        <v>8</v>
      </c>
      <c s="10" r="F1864">
        <v>8</v>
      </c>
      <c s="21" r="G1864">
        <v>0</v>
      </c>
      <c t="str" s="21" r="H1864">
        <f>concat("AESbid:",(E1864*1000))</f>
        <v>AESbid:8000</v>
      </c>
      <c t="str" s="21" r="I1864">
        <f>concat("NYISOsched:",(F1864*1000))</f>
        <v>NYISOsched:8000</v>
      </c>
      <c t="s" s="21" r="J1864">
        <v>21</v>
      </c>
      <c t="str" s="21" r="K1864">
        <f>concat("Planned:",(M1864*1000))</f>
        <v>Planned:0</v>
      </c>
      <c t="str" s="5" r="L1864">
        <f>concat("Settled:",(O1864*1000))</f>
        <v>Settled:0</v>
      </c>
      <c s="21" r="M1864">
        <v>0</v>
      </c>
      <c s="3" r="N1864"/>
      <c s="10" r="O1864">
        <v>0</v>
      </c>
      <c s="13" r="P1864"/>
      <c s="13" r="Q1864"/>
      <c s="13" r="R1864"/>
      <c s="13" r="S1864"/>
      <c s="11" r="T1864">
        <f>IF((O1864=0),(W1864*8),((R1864/O1864)*8))</f>
        <v>0</v>
      </c>
      <c s="11" r="U1864">
        <f>IF((T1864=0),0,(R1864/T1864))</f>
        <v>0</v>
      </c>
      <c s="4" r="V1864"/>
      <c s="13" r="W1864"/>
      <c s="24" r="X1864"/>
    </row>
    <row r="1865">
      <c s="16" r="A1865">
        <v>40802.625</v>
      </c>
      <c s="6" r="B1865">
        <f>A1865+time(5,0,0)</f>
        <v>40802.8333333333</v>
      </c>
      <c s="19" r="C1865">
        <f>date(year(B1865),month(B1865),day(B1865))</f>
        <v>40802</v>
      </c>
      <c s="17" r="D1865">
        <f>hour(B1865)</f>
        <v>20</v>
      </c>
      <c s="28" r="E1865">
        <f>(8-G1865)-M1865</f>
        <v>8</v>
      </c>
      <c s="10" r="F1865">
        <v>8</v>
      </c>
      <c s="21" r="G1865">
        <v>0</v>
      </c>
      <c t="str" s="21" r="H1865">
        <f>concat("AESbid:",(E1865*1000))</f>
        <v>AESbid:8000</v>
      </c>
      <c t="str" s="21" r="I1865">
        <f>concat("NYISOsched:",(F1865*1000))</f>
        <v>NYISOsched:8000</v>
      </c>
      <c t="s" s="21" r="J1865">
        <v>21</v>
      </c>
      <c t="str" s="21" r="K1865">
        <f>concat("Planned:",(M1865*1000))</f>
        <v>Planned:0</v>
      </c>
      <c t="str" s="5" r="L1865">
        <f>concat("Settled:",(O1865*1000))</f>
        <v>Settled:0</v>
      </c>
      <c s="21" r="M1865">
        <v>0</v>
      </c>
      <c s="3" r="N1865"/>
      <c s="10" r="O1865">
        <v>0</v>
      </c>
      <c s="13" r="P1865"/>
      <c s="13" r="Q1865"/>
      <c s="13" r="R1865"/>
      <c s="13" r="S1865"/>
      <c s="11" r="T1865">
        <f>IF((O1865=0),(W1865*8),((R1865/O1865)*8))</f>
        <v>0</v>
      </c>
      <c s="11" r="U1865">
        <f>IF((T1865=0),0,(R1865/T1865))</f>
        <v>0</v>
      </c>
      <c s="4" r="V1865"/>
      <c s="13" r="W1865"/>
      <c s="24" r="X1865"/>
    </row>
    <row r="1866">
      <c s="16" r="A1866">
        <v>40802.6666666667</v>
      </c>
      <c s="6" r="B1866">
        <f>A1866+time(5,0,0)</f>
        <v>40802.875</v>
      </c>
      <c s="19" r="C1866">
        <f>date(year(B1866),month(B1866),day(B1866))</f>
        <v>40802</v>
      </c>
      <c s="17" r="D1866">
        <f>hour(B1866)</f>
        <v>21</v>
      </c>
      <c s="28" r="E1866">
        <f>(8-G1866)-M1866</f>
        <v>8</v>
      </c>
      <c s="10" r="F1866">
        <v>8</v>
      </c>
      <c s="21" r="G1866">
        <v>0</v>
      </c>
      <c t="str" s="21" r="H1866">
        <f>concat("AESbid:",(E1866*1000))</f>
        <v>AESbid:8000</v>
      </c>
      <c t="str" s="21" r="I1866">
        <f>concat("NYISOsched:",(F1866*1000))</f>
        <v>NYISOsched:8000</v>
      </c>
      <c t="s" s="21" r="J1866">
        <v>21</v>
      </c>
      <c t="str" s="21" r="K1866">
        <f>concat("Planned:",(M1866*1000))</f>
        <v>Planned:0</v>
      </c>
      <c t="str" s="5" r="L1866">
        <f>concat("Settled:",(O1866*1000))</f>
        <v>Settled:0</v>
      </c>
      <c s="21" r="M1866">
        <v>0</v>
      </c>
      <c s="3" r="N1866"/>
      <c s="10" r="O1866">
        <v>0</v>
      </c>
      <c s="13" r="P1866"/>
      <c s="13" r="Q1866"/>
      <c s="13" r="R1866"/>
      <c s="13" r="S1866"/>
      <c s="11" r="T1866">
        <f>IF((O1866=0),(W1866*8),((R1866/O1866)*8))</f>
        <v>0</v>
      </c>
      <c s="11" r="U1866">
        <f>IF((T1866=0),0,(R1866/T1866))</f>
        <v>0</v>
      </c>
      <c s="4" r="V1866"/>
      <c s="13" r="W1866"/>
      <c s="24" r="X1866"/>
    </row>
    <row r="1867">
      <c s="16" r="A1867">
        <v>40802.7083333333</v>
      </c>
      <c s="6" r="B1867">
        <f>A1867+time(5,0,0)</f>
        <v>40802.9166666667</v>
      </c>
      <c s="19" r="C1867">
        <f>date(year(B1867),month(B1867),day(B1867))</f>
        <v>40802</v>
      </c>
      <c s="17" r="D1867">
        <f>hour(B1867)</f>
        <v>22</v>
      </c>
      <c s="28" r="E1867">
        <f>(8-G1867)-M1867</f>
        <v>8</v>
      </c>
      <c s="10" r="F1867">
        <v>8</v>
      </c>
      <c s="21" r="G1867">
        <v>0</v>
      </c>
      <c t="str" s="21" r="H1867">
        <f>concat("AESbid:",(E1867*1000))</f>
        <v>AESbid:8000</v>
      </c>
      <c t="str" s="21" r="I1867">
        <f>concat("NYISOsched:",(F1867*1000))</f>
        <v>NYISOsched:8000</v>
      </c>
      <c t="s" s="21" r="J1867">
        <v>21</v>
      </c>
      <c t="str" s="21" r="K1867">
        <f>concat("Planned:",(M1867*1000))</f>
        <v>Planned:0</v>
      </c>
      <c t="str" s="5" r="L1867">
        <f>concat("Settled:",(O1867*1000))</f>
        <v>Settled:0</v>
      </c>
      <c s="21" r="M1867">
        <v>0</v>
      </c>
      <c s="3" r="N1867"/>
      <c s="10" r="O1867">
        <v>0</v>
      </c>
      <c s="13" r="P1867"/>
      <c s="13" r="Q1867"/>
      <c s="13" r="R1867"/>
      <c s="13" r="S1867"/>
      <c s="11" r="T1867">
        <f>IF((O1867=0),(W1867*8),((R1867/O1867)*8))</f>
        <v>0</v>
      </c>
      <c s="11" r="U1867">
        <f>IF((T1867=0),0,(R1867/T1867))</f>
        <v>0</v>
      </c>
      <c s="4" r="V1867"/>
      <c s="13" r="W1867"/>
      <c s="24" r="X1867"/>
    </row>
    <row r="1868">
      <c s="16" r="A1868">
        <v>40802.75</v>
      </c>
      <c s="6" r="B1868">
        <f>A1868+time(5,0,0)</f>
        <v>40802.9583333333</v>
      </c>
      <c s="19" r="C1868">
        <f>date(year(B1868),month(B1868),day(B1868))</f>
        <v>40802</v>
      </c>
      <c s="17" r="D1868">
        <f>hour(B1868)</f>
        <v>23</v>
      </c>
      <c s="28" r="E1868">
        <f>(8-G1868)-M1868</f>
        <v>8</v>
      </c>
      <c s="10" r="F1868">
        <v>8</v>
      </c>
      <c s="21" r="G1868">
        <v>0</v>
      </c>
      <c t="str" s="21" r="H1868">
        <f>concat("AESbid:",(E1868*1000))</f>
        <v>AESbid:8000</v>
      </c>
      <c t="str" s="21" r="I1868">
        <f>concat("NYISOsched:",(F1868*1000))</f>
        <v>NYISOsched:8000</v>
      </c>
      <c t="s" s="21" r="J1868">
        <v>21</v>
      </c>
      <c t="str" s="21" r="K1868">
        <f>concat("Planned:",(M1868*1000))</f>
        <v>Planned:0</v>
      </c>
      <c t="str" s="5" r="L1868">
        <f>concat("Settled:",(O1868*1000))</f>
        <v>Settled:0</v>
      </c>
      <c s="21" r="M1868">
        <v>0</v>
      </c>
      <c s="3" r="N1868"/>
      <c s="10" r="O1868">
        <v>0</v>
      </c>
      <c s="13" r="P1868"/>
      <c s="13" r="Q1868"/>
      <c s="13" r="R1868"/>
      <c s="13" r="S1868"/>
      <c s="11" r="T1868">
        <f>IF((O1868=0),(W1868*8),((R1868/O1868)*8))</f>
        <v>0</v>
      </c>
      <c s="11" r="U1868">
        <f>IF((T1868=0),0,(R1868/T1868))</f>
        <v>0</v>
      </c>
      <c s="4" r="V1868"/>
      <c s="13" r="W1868"/>
      <c s="24" r="X1868"/>
    </row>
    <row r="1869">
      <c s="16" r="A1869">
        <v>40802.7916666667</v>
      </c>
      <c s="19" r="B1869">
        <f>A1869+time(5,0,0)</f>
        <v>40803</v>
      </c>
      <c s="19" r="C1869">
        <f>date(year(B1869),month(B1869),day(B1869))</f>
        <v>40803</v>
      </c>
      <c s="17" r="D1869">
        <f>hour(B1869)</f>
        <v>0</v>
      </c>
      <c s="28" r="E1869">
        <f>(8-G1869)-M1869</f>
        <v>8</v>
      </c>
      <c s="10" r="F1869">
        <v>8</v>
      </c>
      <c s="21" r="G1869">
        <v>0</v>
      </c>
      <c t="str" s="21" r="H1869">
        <f>concat("AESbid:",(E1869*1000))</f>
        <v>AESbid:8000</v>
      </c>
      <c t="str" s="21" r="I1869">
        <f>concat("NYISOsched:",(F1869*1000))</f>
        <v>NYISOsched:8000</v>
      </c>
      <c t="s" s="21" r="J1869">
        <v>21</v>
      </c>
      <c t="str" s="21" r="K1869">
        <f>concat("Planned:",(M1869*1000))</f>
        <v>Planned:0</v>
      </c>
      <c t="str" s="5" r="L1869">
        <f>concat("Settled:",(O1869*1000))</f>
        <v>Settled:0</v>
      </c>
      <c s="21" r="M1869">
        <v>0</v>
      </c>
      <c s="3" r="N1869"/>
      <c s="10" r="O1869">
        <v>0</v>
      </c>
      <c s="13" r="P1869"/>
      <c s="13" r="Q1869"/>
      <c s="13" r="R1869"/>
      <c s="13" r="S1869"/>
      <c s="11" r="T1869">
        <f>IF((O1869=0),(W1869*8),((R1869/O1869)*8))</f>
        <v>0</v>
      </c>
      <c s="11" r="U1869">
        <f>IF((T1869=0),0,(R1869/T1869))</f>
        <v>0</v>
      </c>
      <c s="4" r="V1869"/>
      <c s="13" r="W1869"/>
      <c s="24" r="X1869"/>
    </row>
    <row r="1870">
      <c s="16" r="A1870">
        <v>40802.8333333333</v>
      </c>
      <c s="6" r="B1870">
        <f>A1870+time(5,0,0)</f>
        <v>40803.0416666667</v>
      </c>
      <c s="19" r="C1870">
        <f>date(year(B1870),month(B1870),day(B1870))</f>
        <v>40803</v>
      </c>
      <c s="17" r="D1870">
        <f>hour(B1870)</f>
        <v>1</v>
      </c>
      <c s="28" r="E1870">
        <f>(8-G1870)-M1870</f>
        <v>8</v>
      </c>
      <c s="10" r="F1870">
        <v>8</v>
      </c>
      <c s="21" r="G1870">
        <v>0</v>
      </c>
      <c t="str" s="21" r="H1870">
        <f>concat("AESbid:",(E1870*1000))</f>
        <v>AESbid:8000</v>
      </c>
      <c t="str" s="21" r="I1870">
        <f>concat("NYISOsched:",(F1870*1000))</f>
        <v>NYISOsched:8000</v>
      </c>
      <c t="s" s="21" r="J1870">
        <v>21</v>
      </c>
      <c t="str" s="21" r="K1870">
        <f>concat("Planned:",(M1870*1000))</f>
        <v>Planned:0</v>
      </c>
      <c t="str" s="5" r="L1870">
        <f>concat("Settled:",(O1870*1000))</f>
        <v>Settled:0</v>
      </c>
      <c s="21" r="M1870">
        <v>0</v>
      </c>
      <c s="3" r="N1870"/>
      <c s="10" r="O1870">
        <v>0</v>
      </c>
      <c s="13" r="P1870"/>
      <c s="13" r="Q1870"/>
      <c s="13" r="R1870"/>
      <c s="13" r="S1870"/>
      <c s="11" r="T1870">
        <f>IF((O1870=0),(W1870*8),((R1870/O1870)*8))</f>
        <v>0</v>
      </c>
      <c s="11" r="U1870">
        <f>IF((T1870=0),0,(R1870/T1870))</f>
        <v>0</v>
      </c>
      <c s="4" r="V1870"/>
      <c s="13" r="W1870"/>
      <c s="24" r="X1870"/>
    </row>
    <row r="1871">
      <c s="16" r="A1871">
        <v>40802.875</v>
      </c>
      <c s="6" r="B1871">
        <f>A1871+time(5,0,0)</f>
        <v>40803.0833333333</v>
      </c>
      <c s="19" r="C1871">
        <f>date(year(B1871),month(B1871),day(B1871))</f>
        <v>40803</v>
      </c>
      <c s="17" r="D1871">
        <f>hour(B1871)</f>
        <v>2</v>
      </c>
      <c s="28" r="E1871">
        <f>(8-G1871)-M1871</f>
        <v>8</v>
      </c>
      <c s="10" r="F1871">
        <v>8</v>
      </c>
      <c s="21" r="G1871">
        <v>0</v>
      </c>
      <c t="str" s="21" r="H1871">
        <f>concat("AESbid:",(E1871*1000))</f>
        <v>AESbid:8000</v>
      </c>
      <c t="str" s="21" r="I1871">
        <f>concat("NYISOsched:",(F1871*1000))</f>
        <v>NYISOsched:8000</v>
      </c>
      <c t="s" s="21" r="J1871">
        <v>21</v>
      </c>
      <c t="str" s="21" r="K1871">
        <f>concat("Planned:",(M1871*1000))</f>
        <v>Planned:0</v>
      </c>
      <c t="str" s="5" r="L1871">
        <f>concat("Settled:",(O1871*1000))</f>
        <v>Settled:0</v>
      </c>
      <c s="21" r="M1871">
        <v>0</v>
      </c>
      <c s="3" r="N1871"/>
      <c s="10" r="O1871">
        <v>0</v>
      </c>
      <c s="13" r="P1871"/>
      <c s="13" r="Q1871"/>
      <c s="13" r="R1871"/>
      <c s="13" r="S1871"/>
      <c s="11" r="T1871">
        <f>IF((O1871=0),(W1871*8),((R1871/O1871)*8))</f>
        <v>0</v>
      </c>
      <c s="11" r="U1871">
        <f>IF((T1871=0),0,(R1871/T1871))</f>
        <v>0</v>
      </c>
      <c s="4" r="V1871"/>
      <c s="13" r="W1871"/>
      <c s="24" r="X1871"/>
    </row>
    <row r="1872">
      <c s="16" r="A1872">
        <v>40802.9166666667</v>
      </c>
      <c s="6" r="B1872">
        <f>A1872+time(5,0,0)</f>
        <v>40803.125</v>
      </c>
      <c s="19" r="C1872">
        <f>date(year(B1872),month(B1872),day(B1872))</f>
        <v>40803</v>
      </c>
      <c s="17" r="D1872">
        <f>hour(B1872)</f>
        <v>3</v>
      </c>
      <c s="28" r="E1872">
        <f>(8-G1872)-M1872</f>
        <v>8</v>
      </c>
      <c s="10" r="F1872">
        <v>8</v>
      </c>
      <c s="21" r="G1872">
        <v>0</v>
      </c>
      <c t="str" s="21" r="H1872">
        <f>concat("AESbid:",(E1872*1000))</f>
        <v>AESbid:8000</v>
      </c>
      <c t="str" s="21" r="I1872">
        <f>concat("NYISOsched:",(F1872*1000))</f>
        <v>NYISOsched:8000</v>
      </c>
      <c t="s" s="21" r="J1872">
        <v>21</v>
      </c>
      <c t="str" s="21" r="K1872">
        <f>concat("Planned:",(M1872*1000))</f>
        <v>Planned:0</v>
      </c>
      <c t="str" s="5" r="L1872">
        <f>concat("Settled:",(O1872*1000))</f>
        <v>Settled:0</v>
      </c>
      <c s="21" r="M1872">
        <v>0</v>
      </c>
      <c s="3" r="N1872"/>
      <c s="10" r="O1872">
        <v>0</v>
      </c>
      <c s="13" r="P1872"/>
      <c s="13" r="Q1872"/>
      <c s="13" r="R1872"/>
      <c s="13" r="S1872"/>
      <c s="11" r="T1872">
        <f>IF((O1872=0),(W1872*8),((R1872/O1872)*8))</f>
        <v>0</v>
      </c>
      <c s="11" r="U1872">
        <f>IF((T1872=0),0,(R1872/T1872))</f>
        <v>0</v>
      </c>
      <c s="4" r="V1872"/>
      <c s="13" r="W1872"/>
      <c s="24" r="X1872"/>
    </row>
    <row r="1873">
      <c s="16" r="A1873">
        <v>40802.9583333333</v>
      </c>
      <c s="6" r="B1873">
        <f>A1873+time(5,0,0)</f>
        <v>40803.1666666667</v>
      </c>
      <c s="19" r="C1873">
        <f>date(year(B1873),month(B1873),day(B1873))</f>
        <v>40803</v>
      </c>
      <c s="17" r="D1873">
        <f>hour(B1873)</f>
        <v>4</v>
      </c>
      <c s="28" r="E1873">
        <f>(8-G1873)-M1873</f>
        <v>8</v>
      </c>
      <c s="10" r="F1873">
        <v>8</v>
      </c>
      <c s="21" r="G1873">
        <v>0</v>
      </c>
      <c t="str" s="21" r="H1873">
        <f>concat("AESbid:",(E1873*1000))</f>
        <v>AESbid:8000</v>
      </c>
      <c t="str" s="21" r="I1873">
        <f>concat("NYISOsched:",(F1873*1000))</f>
        <v>NYISOsched:8000</v>
      </c>
      <c t="s" s="21" r="J1873">
        <v>21</v>
      </c>
      <c t="str" s="21" r="K1873">
        <f>concat("Planned:",(M1873*1000))</f>
        <v>Planned:0</v>
      </c>
      <c t="str" s="5" r="L1873">
        <f>concat("Settled:",(O1873*1000))</f>
        <v>Settled:0</v>
      </c>
      <c s="21" r="M1873">
        <v>0</v>
      </c>
      <c s="3" r="N1873"/>
      <c s="10" r="O1873">
        <v>0</v>
      </c>
      <c s="13" r="P1873"/>
      <c s="13" r="Q1873"/>
      <c s="13" r="R1873"/>
      <c s="13" r="S1873"/>
      <c s="11" r="T1873">
        <f>IF((O1873=0),(W1873*8),((R1873/O1873)*8))</f>
        <v>0</v>
      </c>
      <c s="11" r="U1873">
        <f>IF((T1873=0),0,(R1873/T1873))</f>
        <v>0</v>
      </c>
      <c s="4" r="V1873"/>
      <c s="13" r="W1873"/>
      <c s="24" r="X1873"/>
    </row>
    <row r="1874">
      <c s="16" r="A1874">
        <v>40803</v>
      </c>
      <c s="6" r="B1874">
        <f>A1874+time(5,0,0)</f>
        <v>40803.2083333333</v>
      </c>
      <c s="19" r="C1874">
        <f>date(year(B1874),month(B1874),day(B1874))</f>
        <v>40803</v>
      </c>
      <c s="17" r="D1874">
        <f>hour(B1874)</f>
        <v>5</v>
      </c>
      <c s="28" r="E1874">
        <f>(8-G1874)-M1874</f>
        <v>8</v>
      </c>
      <c s="10" r="F1874">
        <v>8</v>
      </c>
      <c s="21" r="G1874">
        <v>0</v>
      </c>
      <c t="str" s="21" r="H1874">
        <f>concat("AESbid:",(E1874*1000))</f>
        <v>AESbid:8000</v>
      </c>
      <c t="str" s="21" r="I1874">
        <f>concat("NYISOsched:",(F1874*1000))</f>
        <v>NYISOsched:8000</v>
      </c>
      <c t="s" s="21" r="J1874">
        <v>21</v>
      </c>
      <c t="str" s="21" r="K1874">
        <f>concat("Planned:",(M1874*1000))</f>
        <v>Planned:0</v>
      </c>
      <c t="str" s="5" r="L1874">
        <f>concat("Settled:",(O1874*1000))</f>
        <v>Settled:0</v>
      </c>
      <c s="21" r="M1874">
        <v>0</v>
      </c>
      <c s="3" r="N1874"/>
      <c s="10" r="O1874">
        <v>0</v>
      </c>
      <c s="13" r="P1874"/>
      <c s="13" r="Q1874"/>
      <c s="13" r="R1874"/>
      <c s="13" r="S1874"/>
      <c s="11" r="T1874">
        <f>IF((O1874=0),(W1874*8),((R1874/O1874)*8))</f>
        <v>0</v>
      </c>
      <c s="11" r="U1874">
        <f>IF((T1874=0),0,(R1874/T1874))</f>
        <v>0</v>
      </c>
      <c s="4" r="V1874"/>
      <c s="13" r="W1874"/>
      <c s="24" r="X1874"/>
    </row>
    <row r="1875">
      <c s="16" r="A1875">
        <v>40803.0416666667</v>
      </c>
      <c s="6" r="B1875">
        <f>A1875+time(5,0,0)</f>
        <v>40803.25</v>
      </c>
      <c s="19" r="C1875">
        <f>date(year(B1875),month(B1875),day(B1875))</f>
        <v>40803</v>
      </c>
      <c s="17" r="D1875">
        <f>hour(B1875)</f>
        <v>6</v>
      </c>
      <c s="28" r="E1875">
        <f>(8-G1875)-M1875</f>
        <v>8</v>
      </c>
      <c s="10" r="F1875">
        <v>8</v>
      </c>
      <c s="21" r="G1875">
        <v>0</v>
      </c>
      <c t="str" s="21" r="H1875">
        <f>concat("AESbid:",(E1875*1000))</f>
        <v>AESbid:8000</v>
      </c>
      <c t="str" s="21" r="I1875">
        <f>concat("NYISOsched:",(F1875*1000))</f>
        <v>NYISOsched:8000</v>
      </c>
      <c t="s" s="21" r="J1875">
        <v>21</v>
      </c>
      <c t="str" s="21" r="K1875">
        <f>concat("Planned:",(M1875*1000))</f>
        <v>Planned:0</v>
      </c>
      <c t="str" s="5" r="L1875">
        <f>concat("Settled:",(O1875*1000))</f>
        <v>Settled:0</v>
      </c>
      <c s="21" r="M1875">
        <v>0</v>
      </c>
      <c s="3" r="N1875"/>
      <c s="10" r="O1875">
        <v>0</v>
      </c>
      <c s="13" r="P1875"/>
      <c s="13" r="Q1875"/>
      <c s="13" r="R1875"/>
      <c s="13" r="S1875"/>
      <c s="11" r="T1875">
        <f>IF((O1875=0),(W1875*8),((R1875/O1875)*8))</f>
        <v>0</v>
      </c>
      <c s="11" r="U1875">
        <f>IF((T1875=0),0,(R1875/T1875))</f>
        <v>0</v>
      </c>
      <c s="4" r="V1875"/>
      <c s="13" r="W1875"/>
      <c s="24" r="X1875"/>
    </row>
    <row r="1876">
      <c s="16" r="A1876">
        <v>40803.0833333333</v>
      </c>
      <c s="6" r="B1876">
        <f>A1876+time(5,0,0)</f>
        <v>40803.2916666667</v>
      </c>
      <c s="19" r="C1876">
        <f>date(year(B1876),month(B1876),day(B1876))</f>
        <v>40803</v>
      </c>
      <c s="17" r="D1876">
        <f>hour(B1876)</f>
        <v>7</v>
      </c>
      <c s="28" r="E1876">
        <f>(8-G1876)-M1876</f>
        <v>8</v>
      </c>
      <c s="10" r="F1876">
        <v>8</v>
      </c>
      <c s="21" r="G1876">
        <v>0</v>
      </c>
      <c t="str" s="21" r="H1876">
        <f>concat("AESbid:",(E1876*1000))</f>
        <v>AESbid:8000</v>
      </c>
      <c t="str" s="21" r="I1876">
        <f>concat("NYISOsched:",(F1876*1000))</f>
        <v>NYISOsched:8000</v>
      </c>
      <c t="s" s="21" r="J1876">
        <v>21</v>
      </c>
      <c t="str" s="21" r="K1876">
        <f>concat("Planned:",(M1876*1000))</f>
        <v>Planned:0</v>
      </c>
      <c t="str" s="5" r="L1876">
        <f>concat("Settled:",(O1876*1000))</f>
        <v>Settled:0</v>
      </c>
      <c s="21" r="M1876">
        <v>0</v>
      </c>
      <c s="3" r="N1876"/>
      <c s="10" r="O1876">
        <v>0</v>
      </c>
      <c s="13" r="P1876"/>
      <c s="13" r="Q1876"/>
      <c s="13" r="R1876"/>
      <c s="13" r="S1876"/>
      <c s="11" r="T1876">
        <f>IF((O1876=0),(W1876*8),((R1876/O1876)*8))</f>
        <v>0</v>
      </c>
      <c s="11" r="U1876">
        <f>IF((T1876=0),0,(R1876/T1876))</f>
        <v>0</v>
      </c>
      <c s="4" r="V1876"/>
      <c s="13" r="W1876"/>
      <c s="24" r="X1876"/>
    </row>
    <row r="1877">
      <c s="16" r="A1877">
        <v>40803.125</v>
      </c>
      <c s="6" r="B1877">
        <f>A1877+time(5,0,0)</f>
        <v>40803.3333333333</v>
      </c>
      <c s="19" r="C1877">
        <f>date(year(B1877),month(B1877),day(B1877))</f>
        <v>40803</v>
      </c>
      <c s="17" r="D1877">
        <f>hour(B1877)</f>
        <v>8</v>
      </c>
      <c s="28" r="E1877">
        <f>(8-G1877)-M1877</f>
        <v>8</v>
      </c>
      <c s="10" r="F1877">
        <v>8</v>
      </c>
      <c s="21" r="G1877">
        <v>0</v>
      </c>
      <c t="str" s="21" r="H1877">
        <f>concat("AESbid:",(E1877*1000))</f>
        <v>AESbid:8000</v>
      </c>
      <c t="str" s="21" r="I1877">
        <f>concat("NYISOsched:",(F1877*1000))</f>
        <v>NYISOsched:8000</v>
      </c>
      <c t="s" s="21" r="J1877">
        <v>21</v>
      </c>
      <c t="str" s="21" r="K1877">
        <f>concat("Planned:",(M1877*1000))</f>
        <v>Planned:0</v>
      </c>
      <c t="str" s="5" r="L1877">
        <f>concat("Settled:",(O1877*1000))</f>
        <v>Settled:0</v>
      </c>
      <c s="21" r="M1877">
        <v>0</v>
      </c>
      <c s="3" r="N1877"/>
      <c s="10" r="O1877">
        <v>0</v>
      </c>
      <c s="13" r="P1877"/>
      <c s="13" r="Q1877"/>
      <c s="13" r="R1877"/>
      <c s="13" r="S1877"/>
      <c s="11" r="T1877">
        <f>IF((O1877=0),(W1877*8),((R1877/O1877)*8))</f>
        <v>0</v>
      </c>
      <c s="11" r="U1877">
        <f>IF((T1877=0),0,(R1877/T1877))</f>
        <v>0</v>
      </c>
      <c s="4" r="V1877"/>
      <c s="13" r="W1877"/>
      <c s="24" r="X1877"/>
    </row>
    <row r="1878">
      <c s="16" r="A1878">
        <v>40803.1666666667</v>
      </c>
      <c s="6" r="B1878">
        <f>A1878+time(5,0,0)</f>
        <v>40803.375</v>
      </c>
      <c s="19" r="C1878">
        <f>date(year(B1878),month(B1878),day(B1878))</f>
        <v>40803</v>
      </c>
      <c s="17" r="D1878">
        <f>hour(B1878)</f>
        <v>9</v>
      </c>
      <c s="28" r="E1878">
        <f>(8-G1878)-M1878</f>
        <v>8</v>
      </c>
      <c s="10" r="F1878">
        <v>8</v>
      </c>
      <c s="21" r="G1878">
        <v>0</v>
      </c>
      <c t="str" s="21" r="H1878">
        <f>concat("AESbid:",(E1878*1000))</f>
        <v>AESbid:8000</v>
      </c>
      <c t="str" s="21" r="I1878">
        <f>concat("NYISOsched:",(F1878*1000))</f>
        <v>NYISOsched:8000</v>
      </c>
      <c t="s" s="21" r="J1878">
        <v>21</v>
      </c>
      <c t="str" s="21" r="K1878">
        <f>concat("Planned:",(M1878*1000))</f>
        <v>Planned:0</v>
      </c>
      <c t="str" s="5" r="L1878">
        <f>concat("Settled:",(O1878*1000))</f>
        <v>Settled:0</v>
      </c>
      <c s="21" r="M1878">
        <v>0</v>
      </c>
      <c s="3" r="N1878"/>
      <c s="10" r="O1878">
        <v>0</v>
      </c>
      <c s="13" r="P1878"/>
      <c s="13" r="Q1878"/>
      <c s="13" r="R1878"/>
      <c s="13" r="S1878"/>
      <c s="11" r="T1878">
        <f>IF((O1878=0),(W1878*8),((R1878/O1878)*8))</f>
        <v>0</v>
      </c>
      <c s="11" r="U1878">
        <f>IF((T1878=0),0,(R1878/T1878))</f>
        <v>0</v>
      </c>
      <c s="4" r="V1878"/>
      <c s="13" r="W1878"/>
      <c s="24" r="X1878"/>
    </row>
    <row r="1879">
      <c s="16" r="A1879">
        <v>40803.2083333333</v>
      </c>
      <c s="6" r="B1879">
        <f>A1879+time(5,0,0)</f>
        <v>40803.4166666667</v>
      </c>
      <c s="19" r="C1879">
        <f>date(year(B1879),month(B1879),day(B1879))</f>
        <v>40803</v>
      </c>
      <c s="17" r="D1879">
        <f>hour(B1879)</f>
        <v>10</v>
      </c>
      <c s="28" r="E1879">
        <f>(8-G1879)-M1879</f>
        <v>8</v>
      </c>
      <c s="10" r="F1879">
        <v>8</v>
      </c>
      <c s="21" r="G1879">
        <v>0</v>
      </c>
      <c t="str" s="21" r="H1879">
        <f>concat("AESbid:",(E1879*1000))</f>
        <v>AESbid:8000</v>
      </c>
      <c t="str" s="21" r="I1879">
        <f>concat("NYISOsched:",(F1879*1000))</f>
        <v>NYISOsched:8000</v>
      </c>
      <c t="s" s="21" r="J1879">
        <v>21</v>
      </c>
      <c t="str" s="21" r="K1879">
        <f>concat("Planned:",(M1879*1000))</f>
        <v>Planned:0</v>
      </c>
      <c t="str" s="5" r="L1879">
        <f>concat("Settled:",(O1879*1000))</f>
        <v>Settled:0</v>
      </c>
      <c s="21" r="M1879">
        <v>0</v>
      </c>
      <c s="3" r="N1879"/>
      <c s="10" r="O1879">
        <v>0</v>
      </c>
      <c s="13" r="P1879"/>
      <c s="13" r="Q1879"/>
      <c s="13" r="R1879"/>
      <c s="13" r="S1879"/>
      <c s="11" r="T1879">
        <f>IF((O1879=0),(W1879*8),((R1879/O1879)*8))</f>
        <v>0</v>
      </c>
      <c s="11" r="U1879">
        <f>IF((T1879=0),0,(R1879/T1879))</f>
        <v>0</v>
      </c>
      <c s="4" r="V1879"/>
      <c s="13" r="W1879"/>
      <c s="24" r="X1879"/>
    </row>
    <row r="1880">
      <c s="16" r="A1880">
        <v>40803.25</v>
      </c>
      <c s="6" r="B1880">
        <f>A1880+time(5,0,0)</f>
        <v>40803.4583333333</v>
      </c>
      <c s="19" r="C1880">
        <f>date(year(B1880),month(B1880),day(B1880))</f>
        <v>40803</v>
      </c>
      <c s="17" r="D1880">
        <f>hour(B1880)</f>
        <v>11</v>
      </c>
      <c s="28" r="E1880">
        <f>(8-G1880)-M1880</f>
        <v>8</v>
      </c>
      <c s="10" r="F1880">
        <v>8</v>
      </c>
      <c s="21" r="G1880">
        <v>0</v>
      </c>
      <c t="str" s="21" r="H1880">
        <f>concat("AESbid:",(E1880*1000))</f>
        <v>AESbid:8000</v>
      </c>
      <c t="str" s="21" r="I1880">
        <f>concat("NYISOsched:",(F1880*1000))</f>
        <v>NYISOsched:8000</v>
      </c>
      <c t="s" s="21" r="J1880">
        <v>21</v>
      </c>
      <c t="str" s="21" r="K1880">
        <f>concat("Planned:",(M1880*1000))</f>
        <v>Planned:0</v>
      </c>
      <c t="str" s="5" r="L1880">
        <f>concat("Settled:",(O1880*1000))</f>
        <v>Settled:0</v>
      </c>
      <c s="21" r="M1880">
        <v>0</v>
      </c>
      <c s="3" r="N1880"/>
      <c s="10" r="O1880">
        <v>0</v>
      </c>
      <c s="13" r="P1880"/>
      <c s="13" r="Q1880"/>
      <c s="13" r="R1880"/>
      <c s="13" r="S1880"/>
      <c s="11" r="T1880">
        <f>IF((O1880=0),(W1880*8),((R1880/O1880)*8))</f>
        <v>0</v>
      </c>
      <c s="11" r="U1880">
        <f>IF((T1880=0),0,(R1880/T1880))</f>
        <v>0</v>
      </c>
      <c s="4" r="V1880"/>
      <c s="13" r="W1880"/>
      <c s="24" r="X1880"/>
    </row>
    <row r="1881">
      <c s="16" r="A1881">
        <v>40803.2916666667</v>
      </c>
      <c s="6" r="B1881">
        <f>A1881+time(5,0,0)</f>
        <v>40803.5</v>
      </c>
      <c s="19" r="C1881">
        <f>date(year(B1881),month(B1881),day(B1881))</f>
        <v>40803</v>
      </c>
      <c s="17" r="D1881">
        <f>hour(B1881)</f>
        <v>12</v>
      </c>
      <c s="28" r="E1881">
        <f>(8-G1881)-M1881</f>
        <v>8</v>
      </c>
      <c s="10" r="F1881">
        <v>8</v>
      </c>
      <c s="21" r="G1881">
        <v>0</v>
      </c>
      <c t="str" s="21" r="H1881">
        <f>concat("AESbid:",(E1881*1000))</f>
        <v>AESbid:8000</v>
      </c>
      <c t="str" s="21" r="I1881">
        <f>concat("NYISOsched:",(F1881*1000))</f>
        <v>NYISOsched:8000</v>
      </c>
      <c t="s" s="21" r="J1881">
        <v>21</v>
      </c>
      <c t="str" s="21" r="K1881">
        <f>concat("Planned:",(M1881*1000))</f>
        <v>Planned:0</v>
      </c>
      <c t="str" s="5" r="L1881">
        <f>concat("Settled:",(O1881*1000))</f>
        <v>Settled:0</v>
      </c>
      <c s="21" r="M1881">
        <v>0</v>
      </c>
      <c s="3" r="N1881"/>
      <c s="10" r="O1881">
        <v>0</v>
      </c>
      <c s="13" r="P1881"/>
      <c s="13" r="Q1881"/>
      <c s="13" r="R1881"/>
      <c s="13" r="S1881"/>
      <c s="11" r="T1881">
        <f>IF((O1881=0),(W1881*8),((R1881/O1881)*8))</f>
        <v>0</v>
      </c>
      <c s="11" r="U1881">
        <f>IF((T1881=0),0,(R1881/T1881))</f>
        <v>0</v>
      </c>
      <c s="4" r="V1881"/>
      <c s="13" r="W1881"/>
      <c s="24" r="X1881"/>
    </row>
    <row r="1882">
      <c s="16" r="A1882">
        <v>40803.3333333333</v>
      </c>
      <c s="6" r="B1882">
        <f>A1882+time(5,0,0)</f>
        <v>40803.5416666667</v>
      </c>
      <c s="19" r="C1882">
        <f>date(year(B1882),month(B1882),day(B1882))</f>
        <v>40803</v>
      </c>
      <c s="17" r="D1882">
        <f>hour(B1882)</f>
        <v>13</v>
      </c>
      <c s="28" r="E1882">
        <f>(8-G1882)-M1882</f>
        <v>8</v>
      </c>
      <c s="10" r="F1882">
        <v>8</v>
      </c>
      <c s="21" r="G1882">
        <v>0</v>
      </c>
      <c t="str" s="21" r="H1882">
        <f>concat("AESbid:",(E1882*1000))</f>
        <v>AESbid:8000</v>
      </c>
      <c t="str" s="21" r="I1882">
        <f>concat("NYISOsched:",(F1882*1000))</f>
        <v>NYISOsched:8000</v>
      </c>
      <c t="s" s="21" r="J1882">
        <v>21</v>
      </c>
      <c t="str" s="21" r="K1882">
        <f>concat("Planned:",(M1882*1000))</f>
        <v>Planned:0</v>
      </c>
      <c t="str" s="5" r="L1882">
        <f>concat("Settled:",(O1882*1000))</f>
        <v>Settled:0</v>
      </c>
      <c s="21" r="M1882">
        <v>0</v>
      </c>
      <c s="3" r="N1882"/>
      <c s="10" r="O1882">
        <v>0</v>
      </c>
      <c s="13" r="P1882"/>
      <c s="13" r="Q1882"/>
      <c s="13" r="R1882"/>
      <c s="13" r="S1882"/>
      <c s="11" r="T1882">
        <f>IF((O1882=0),(W1882*8),((R1882/O1882)*8))</f>
        <v>0</v>
      </c>
      <c s="11" r="U1882">
        <f>IF((T1882=0),0,(R1882/T1882))</f>
        <v>0</v>
      </c>
      <c s="4" r="V1882"/>
      <c s="13" r="W1882"/>
      <c s="24" r="X1882"/>
    </row>
    <row r="1883">
      <c s="16" r="A1883">
        <v>40803.375</v>
      </c>
      <c s="6" r="B1883">
        <f>A1883+time(5,0,0)</f>
        <v>40803.5833333333</v>
      </c>
      <c s="19" r="C1883">
        <f>date(year(B1883),month(B1883),day(B1883))</f>
        <v>40803</v>
      </c>
      <c s="17" r="D1883">
        <f>hour(B1883)</f>
        <v>14</v>
      </c>
      <c s="28" r="E1883">
        <f>(8-G1883)-M1883</f>
        <v>8</v>
      </c>
      <c s="10" r="F1883">
        <v>8</v>
      </c>
      <c s="21" r="G1883">
        <v>0</v>
      </c>
      <c t="str" s="21" r="H1883">
        <f>concat("AESbid:",(E1883*1000))</f>
        <v>AESbid:8000</v>
      </c>
      <c t="str" s="21" r="I1883">
        <f>concat("NYISOsched:",(F1883*1000))</f>
        <v>NYISOsched:8000</v>
      </c>
      <c t="s" s="21" r="J1883">
        <v>21</v>
      </c>
      <c t="str" s="21" r="K1883">
        <f>concat("Planned:",(M1883*1000))</f>
        <v>Planned:0</v>
      </c>
      <c t="str" s="5" r="L1883">
        <f>concat("Settled:",(O1883*1000))</f>
        <v>Settled:0</v>
      </c>
      <c s="21" r="M1883">
        <v>0</v>
      </c>
      <c s="3" r="N1883"/>
      <c s="10" r="O1883">
        <v>0</v>
      </c>
      <c s="13" r="P1883"/>
      <c s="13" r="Q1883"/>
      <c s="13" r="R1883"/>
      <c s="13" r="S1883"/>
      <c s="11" r="T1883">
        <f>IF((O1883=0),(W1883*8),((R1883/O1883)*8))</f>
        <v>0</v>
      </c>
      <c s="11" r="U1883">
        <f>IF((T1883=0),0,(R1883/T1883))</f>
        <v>0</v>
      </c>
      <c s="4" r="V1883"/>
      <c s="13" r="W1883"/>
      <c s="24" r="X1883"/>
    </row>
    <row r="1884">
      <c s="16" r="A1884">
        <v>40803.4166666667</v>
      </c>
      <c s="6" r="B1884">
        <f>A1884+time(5,0,0)</f>
        <v>40803.625</v>
      </c>
      <c s="19" r="C1884">
        <f>date(year(B1884),month(B1884),day(B1884))</f>
        <v>40803</v>
      </c>
      <c s="17" r="D1884">
        <f>hour(B1884)</f>
        <v>15</v>
      </c>
      <c s="28" r="E1884">
        <f>(8-G1884)-M1884</f>
        <v>8</v>
      </c>
      <c s="10" r="F1884">
        <v>8</v>
      </c>
      <c s="21" r="G1884">
        <v>0</v>
      </c>
      <c t="str" s="21" r="H1884">
        <f>concat("AESbid:",(E1884*1000))</f>
        <v>AESbid:8000</v>
      </c>
      <c t="str" s="21" r="I1884">
        <f>concat("NYISOsched:",(F1884*1000))</f>
        <v>NYISOsched:8000</v>
      </c>
      <c t="s" s="21" r="J1884">
        <v>21</v>
      </c>
      <c t="str" s="21" r="K1884">
        <f>concat("Planned:",(M1884*1000))</f>
        <v>Planned:0</v>
      </c>
      <c t="str" s="5" r="L1884">
        <f>concat("Settled:",(O1884*1000))</f>
        <v>Settled:0</v>
      </c>
      <c s="21" r="M1884">
        <v>0</v>
      </c>
      <c s="3" r="N1884"/>
      <c s="10" r="O1884">
        <v>0</v>
      </c>
      <c s="13" r="P1884"/>
      <c s="13" r="Q1884"/>
      <c s="13" r="R1884"/>
      <c s="13" r="S1884"/>
      <c s="11" r="T1884">
        <f>IF((O1884=0),(W1884*8),((R1884/O1884)*8))</f>
        <v>0</v>
      </c>
      <c s="11" r="U1884">
        <f>IF((T1884=0),0,(R1884/T1884))</f>
        <v>0</v>
      </c>
      <c s="4" r="V1884"/>
      <c s="13" r="W1884"/>
      <c s="24" r="X1884"/>
    </row>
    <row r="1885">
      <c s="16" r="A1885">
        <v>40803.4583333333</v>
      </c>
      <c s="6" r="B1885">
        <f>A1885+time(5,0,0)</f>
        <v>40803.6666666667</v>
      </c>
      <c s="19" r="C1885">
        <f>date(year(B1885),month(B1885),day(B1885))</f>
        <v>40803</v>
      </c>
      <c s="17" r="D1885">
        <f>hour(B1885)</f>
        <v>16</v>
      </c>
      <c s="28" r="E1885">
        <f>(8-G1885)-M1885</f>
        <v>8</v>
      </c>
      <c s="10" r="F1885">
        <v>8</v>
      </c>
      <c s="21" r="G1885">
        <v>0</v>
      </c>
      <c t="str" s="21" r="H1885">
        <f>concat("AESbid:",(E1885*1000))</f>
        <v>AESbid:8000</v>
      </c>
      <c t="str" s="21" r="I1885">
        <f>concat("NYISOsched:",(F1885*1000))</f>
        <v>NYISOsched:8000</v>
      </c>
      <c t="s" s="21" r="J1885">
        <v>21</v>
      </c>
      <c t="str" s="21" r="K1885">
        <f>concat("Planned:",(M1885*1000))</f>
        <v>Planned:0</v>
      </c>
      <c t="str" s="5" r="L1885">
        <f>concat("Settled:",(O1885*1000))</f>
        <v>Settled:0</v>
      </c>
      <c s="21" r="M1885">
        <v>0</v>
      </c>
      <c s="3" r="N1885"/>
      <c s="10" r="O1885">
        <v>0</v>
      </c>
      <c s="13" r="P1885"/>
      <c s="13" r="Q1885"/>
      <c s="13" r="R1885"/>
      <c s="13" r="S1885"/>
      <c s="11" r="T1885">
        <f>IF((O1885=0),(W1885*8),((R1885/O1885)*8))</f>
        <v>0</v>
      </c>
      <c s="11" r="U1885">
        <f>IF((T1885=0),0,(R1885/T1885))</f>
        <v>0</v>
      </c>
      <c s="4" r="V1885"/>
      <c s="13" r="W1885"/>
      <c s="24" r="X1885"/>
    </row>
    <row r="1886">
      <c s="16" r="A1886">
        <v>40803.5</v>
      </c>
      <c s="6" r="B1886">
        <f>A1886+time(5,0,0)</f>
        <v>40803.7083333333</v>
      </c>
      <c s="19" r="C1886">
        <f>date(year(B1886),month(B1886),day(B1886))</f>
        <v>40803</v>
      </c>
      <c s="17" r="D1886">
        <f>hour(B1886)</f>
        <v>17</v>
      </c>
      <c s="28" r="E1886">
        <f>(8-G1886)-M1886</f>
        <v>8</v>
      </c>
      <c s="10" r="F1886">
        <v>8</v>
      </c>
      <c s="21" r="G1886">
        <v>0</v>
      </c>
      <c t="str" s="21" r="H1886">
        <f>concat("AESbid:",(E1886*1000))</f>
        <v>AESbid:8000</v>
      </c>
      <c t="str" s="21" r="I1886">
        <f>concat("NYISOsched:",(F1886*1000))</f>
        <v>NYISOsched:8000</v>
      </c>
      <c t="s" s="21" r="J1886">
        <v>21</v>
      </c>
      <c t="str" s="21" r="K1886">
        <f>concat("Planned:",(M1886*1000))</f>
        <v>Planned:0</v>
      </c>
      <c t="str" s="5" r="L1886">
        <f>concat("Settled:",(O1886*1000))</f>
        <v>Settled:0</v>
      </c>
      <c s="21" r="M1886">
        <v>0</v>
      </c>
      <c s="3" r="N1886"/>
      <c s="10" r="O1886">
        <v>0</v>
      </c>
      <c s="13" r="P1886"/>
      <c s="13" r="Q1886"/>
      <c s="13" r="R1886"/>
      <c s="13" r="S1886"/>
      <c s="11" r="T1886">
        <f>IF((O1886=0),(W1886*8),((R1886/O1886)*8))</f>
        <v>0</v>
      </c>
      <c s="11" r="U1886">
        <f>IF((T1886=0),0,(R1886/T1886))</f>
        <v>0</v>
      </c>
      <c s="4" r="V1886"/>
      <c s="13" r="W1886"/>
      <c s="24" r="X1886"/>
    </row>
    <row r="1887">
      <c s="16" r="A1887">
        <v>40803.5416666667</v>
      </c>
      <c s="6" r="B1887">
        <f>A1887+time(5,0,0)</f>
        <v>40803.75</v>
      </c>
      <c s="19" r="C1887">
        <f>date(year(B1887),month(B1887),day(B1887))</f>
        <v>40803</v>
      </c>
      <c s="17" r="D1887">
        <f>hour(B1887)</f>
        <v>18</v>
      </c>
      <c s="28" r="E1887">
        <f>(8-G1887)-M1887</f>
        <v>8</v>
      </c>
      <c s="10" r="F1887">
        <v>8</v>
      </c>
      <c s="21" r="G1887">
        <v>0</v>
      </c>
      <c t="str" s="21" r="H1887">
        <f>concat("AESbid:",(E1887*1000))</f>
        <v>AESbid:8000</v>
      </c>
      <c t="str" s="21" r="I1887">
        <f>concat("NYISOsched:",(F1887*1000))</f>
        <v>NYISOsched:8000</v>
      </c>
      <c t="s" s="21" r="J1887">
        <v>21</v>
      </c>
      <c t="str" s="21" r="K1887">
        <f>concat("Planned:",(M1887*1000))</f>
        <v>Planned:0</v>
      </c>
      <c t="str" s="5" r="L1887">
        <f>concat("Settled:",(O1887*1000))</f>
        <v>Settled:0</v>
      </c>
      <c s="21" r="M1887">
        <v>0</v>
      </c>
      <c s="3" r="N1887"/>
      <c s="10" r="O1887">
        <v>0</v>
      </c>
      <c s="13" r="P1887"/>
      <c s="13" r="Q1887"/>
      <c s="13" r="R1887"/>
      <c s="13" r="S1887"/>
      <c s="11" r="T1887">
        <f>IF((O1887=0),(W1887*8),((R1887/O1887)*8))</f>
        <v>0</v>
      </c>
      <c s="11" r="U1887">
        <f>IF((T1887=0),0,(R1887/T1887))</f>
        <v>0</v>
      </c>
      <c s="4" r="V1887"/>
      <c s="13" r="W1887"/>
      <c s="24" r="X1887"/>
    </row>
    <row r="1888">
      <c s="16" r="A1888">
        <v>40803.5833333333</v>
      </c>
      <c s="6" r="B1888">
        <f>A1888+time(5,0,0)</f>
        <v>40803.7916666667</v>
      </c>
      <c s="19" r="C1888">
        <f>date(year(B1888),month(B1888),day(B1888))</f>
        <v>40803</v>
      </c>
      <c s="17" r="D1888">
        <f>hour(B1888)</f>
        <v>19</v>
      </c>
      <c s="28" r="E1888">
        <f>(8-G1888)-M1888</f>
        <v>8</v>
      </c>
      <c s="10" r="F1888">
        <v>8</v>
      </c>
      <c s="21" r="G1888">
        <v>0</v>
      </c>
      <c t="str" s="21" r="H1888">
        <f>concat("AESbid:",(E1888*1000))</f>
        <v>AESbid:8000</v>
      </c>
      <c t="str" s="21" r="I1888">
        <f>concat("NYISOsched:",(F1888*1000))</f>
        <v>NYISOsched:8000</v>
      </c>
      <c t="s" s="21" r="J1888">
        <v>21</v>
      </c>
      <c t="str" s="21" r="K1888">
        <f>concat("Planned:",(M1888*1000))</f>
        <v>Planned:0</v>
      </c>
      <c t="str" s="5" r="L1888">
        <f>concat("Settled:",(O1888*1000))</f>
        <v>Settled:0</v>
      </c>
      <c s="21" r="M1888">
        <v>0</v>
      </c>
      <c s="3" r="N1888"/>
      <c s="10" r="O1888">
        <v>0</v>
      </c>
      <c s="13" r="P1888"/>
      <c s="13" r="Q1888"/>
      <c s="13" r="R1888"/>
      <c s="13" r="S1888"/>
      <c s="11" r="T1888">
        <f>IF((O1888=0),(W1888*8),((R1888/O1888)*8))</f>
        <v>0</v>
      </c>
      <c s="11" r="U1888">
        <f>IF((T1888=0),0,(R1888/T1888))</f>
        <v>0</v>
      </c>
      <c s="4" r="V1888"/>
      <c s="13" r="W1888"/>
      <c s="24" r="X1888"/>
    </row>
    <row r="1889">
      <c s="16" r="A1889">
        <v>40803.625</v>
      </c>
      <c s="6" r="B1889">
        <f>A1889+time(5,0,0)</f>
        <v>40803.8333333333</v>
      </c>
      <c s="19" r="C1889">
        <f>date(year(B1889),month(B1889),day(B1889))</f>
        <v>40803</v>
      </c>
      <c s="17" r="D1889">
        <f>hour(B1889)</f>
        <v>20</v>
      </c>
      <c s="28" r="E1889">
        <f>(8-G1889)-M1889</f>
        <v>8</v>
      </c>
      <c s="10" r="F1889">
        <v>8</v>
      </c>
      <c s="21" r="G1889">
        <v>0</v>
      </c>
      <c t="str" s="21" r="H1889">
        <f>concat("AESbid:",(E1889*1000))</f>
        <v>AESbid:8000</v>
      </c>
      <c t="str" s="21" r="I1889">
        <f>concat("NYISOsched:",(F1889*1000))</f>
        <v>NYISOsched:8000</v>
      </c>
      <c t="s" s="21" r="J1889">
        <v>21</v>
      </c>
      <c t="str" s="21" r="K1889">
        <f>concat("Planned:",(M1889*1000))</f>
        <v>Planned:0</v>
      </c>
      <c t="str" s="5" r="L1889">
        <f>concat("Settled:",(O1889*1000))</f>
        <v>Settled:0</v>
      </c>
      <c s="21" r="M1889">
        <v>0</v>
      </c>
      <c s="3" r="N1889"/>
      <c s="10" r="O1889">
        <v>0</v>
      </c>
      <c s="13" r="P1889"/>
      <c s="13" r="Q1889"/>
      <c s="13" r="R1889"/>
      <c s="13" r="S1889"/>
      <c s="11" r="T1889">
        <f>IF((O1889=0),(W1889*8),((R1889/O1889)*8))</f>
        <v>0</v>
      </c>
      <c s="11" r="U1889">
        <f>IF((T1889=0),0,(R1889/T1889))</f>
        <v>0</v>
      </c>
      <c s="4" r="V1889"/>
      <c s="13" r="W1889"/>
      <c s="24" r="X1889"/>
    </row>
    <row r="1890">
      <c s="16" r="A1890">
        <v>40803.6666666667</v>
      </c>
      <c s="6" r="B1890">
        <f>A1890+time(5,0,0)</f>
        <v>40803.875</v>
      </c>
      <c s="19" r="C1890">
        <f>date(year(B1890),month(B1890),day(B1890))</f>
        <v>40803</v>
      </c>
      <c s="17" r="D1890">
        <f>hour(B1890)</f>
        <v>21</v>
      </c>
      <c s="28" r="E1890">
        <f>(8-G1890)-M1890</f>
        <v>8</v>
      </c>
      <c s="10" r="F1890">
        <v>8</v>
      </c>
      <c s="21" r="G1890">
        <v>0</v>
      </c>
      <c t="str" s="21" r="H1890">
        <f>concat("AESbid:",(E1890*1000))</f>
        <v>AESbid:8000</v>
      </c>
      <c t="str" s="21" r="I1890">
        <f>concat("NYISOsched:",(F1890*1000))</f>
        <v>NYISOsched:8000</v>
      </c>
      <c t="s" s="21" r="J1890">
        <v>21</v>
      </c>
      <c t="str" s="21" r="K1890">
        <f>concat("Planned:",(M1890*1000))</f>
        <v>Planned:0</v>
      </c>
      <c t="str" s="5" r="L1890">
        <f>concat("Settled:",(O1890*1000))</f>
        <v>Settled:0</v>
      </c>
      <c s="21" r="M1890">
        <v>0</v>
      </c>
      <c s="3" r="N1890"/>
      <c s="10" r="O1890">
        <v>0</v>
      </c>
      <c s="13" r="P1890"/>
      <c s="13" r="Q1890"/>
      <c s="13" r="R1890"/>
      <c s="13" r="S1890"/>
      <c s="11" r="T1890">
        <f>IF((O1890=0),(W1890*8),((R1890/O1890)*8))</f>
        <v>0</v>
      </c>
      <c s="11" r="U1890">
        <f>IF((T1890=0),0,(R1890/T1890))</f>
        <v>0</v>
      </c>
      <c s="4" r="V1890"/>
      <c s="13" r="W1890"/>
      <c s="24" r="X1890"/>
    </row>
    <row r="1891">
      <c s="16" r="A1891">
        <v>40803.7083333333</v>
      </c>
      <c s="6" r="B1891">
        <f>A1891+time(5,0,0)</f>
        <v>40803.9166666667</v>
      </c>
      <c s="19" r="C1891">
        <f>date(year(B1891),month(B1891),day(B1891))</f>
        <v>40803</v>
      </c>
      <c s="17" r="D1891">
        <f>hour(B1891)</f>
        <v>22</v>
      </c>
      <c s="28" r="E1891">
        <f>(8-G1891)-M1891</f>
        <v>8</v>
      </c>
      <c s="10" r="F1891">
        <v>8</v>
      </c>
      <c s="21" r="G1891">
        <v>0</v>
      </c>
      <c t="str" s="21" r="H1891">
        <f>concat("AESbid:",(E1891*1000))</f>
        <v>AESbid:8000</v>
      </c>
      <c t="str" s="21" r="I1891">
        <f>concat("NYISOsched:",(F1891*1000))</f>
        <v>NYISOsched:8000</v>
      </c>
      <c t="s" s="21" r="J1891">
        <v>21</v>
      </c>
      <c t="str" s="21" r="K1891">
        <f>concat("Planned:",(M1891*1000))</f>
        <v>Planned:0</v>
      </c>
      <c t="str" s="5" r="L1891">
        <f>concat("Settled:",(O1891*1000))</f>
        <v>Settled:0</v>
      </c>
      <c s="21" r="M1891">
        <v>0</v>
      </c>
      <c s="3" r="N1891"/>
      <c s="10" r="O1891">
        <v>0</v>
      </c>
      <c s="13" r="P1891"/>
      <c s="13" r="Q1891"/>
      <c s="13" r="R1891"/>
      <c s="13" r="S1891"/>
      <c s="11" r="T1891">
        <f>IF((O1891=0),(W1891*8),((R1891/O1891)*8))</f>
        <v>0</v>
      </c>
      <c s="11" r="U1891">
        <f>IF((T1891=0),0,(R1891/T1891))</f>
        <v>0</v>
      </c>
      <c s="4" r="V1891"/>
      <c s="13" r="W1891"/>
      <c s="24" r="X1891"/>
    </row>
    <row r="1892">
      <c s="16" r="A1892">
        <v>40803.75</v>
      </c>
      <c s="6" r="B1892">
        <f>A1892+time(5,0,0)</f>
        <v>40803.9583333333</v>
      </c>
      <c s="19" r="C1892">
        <f>date(year(B1892),month(B1892),day(B1892))</f>
        <v>40803</v>
      </c>
      <c s="17" r="D1892">
        <f>hour(B1892)</f>
        <v>23</v>
      </c>
      <c s="28" r="E1892">
        <f>(8-G1892)-M1892</f>
        <v>8</v>
      </c>
      <c s="10" r="F1892">
        <v>8</v>
      </c>
      <c s="21" r="G1892">
        <v>0</v>
      </c>
      <c t="str" s="21" r="H1892">
        <f>concat("AESbid:",(E1892*1000))</f>
        <v>AESbid:8000</v>
      </c>
      <c t="str" s="21" r="I1892">
        <f>concat("NYISOsched:",(F1892*1000))</f>
        <v>NYISOsched:8000</v>
      </c>
      <c t="s" s="21" r="J1892">
        <v>21</v>
      </c>
      <c t="str" s="21" r="K1892">
        <f>concat("Planned:",(M1892*1000))</f>
        <v>Planned:0</v>
      </c>
      <c t="str" s="5" r="L1892">
        <f>concat("Settled:",(O1892*1000))</f>
        <v>Settled:0</v>
      </c>
      <c s="21" r="M1892">
        <v>0</v>
      </c>
      <c s="3" r="N1892"/>
      <c s="10" r="O1892">
        <v>0</v>
      </c>
      <c s="13" r="P1892"/>
      <c s="13" r="Q1892"/>
      <c s="13" r="R1892"/>
      <c s="13" r="S1892"/>
      <c s="11" r="T1892">
        <f>IF((O1892=0),(W1892*8),((R1892/O1892)*8))</f>
        <v>0</v>
      </c>
      <c s="11" r="U1892">
        <f>IF((T1892=0),0,(R1892/T1892))</f>
        <v>0</v>
      </c>
      <c s="4" r="V1892"/>
      <c s="13" r="W1892"/>
      <c s="24" r="X1892"/>
    </row>
    <row r="1893">
      <c s="16" r="A1893">
        <v>40803.7916666667</v>
      </c>
      <c s="19" r="B1893">
        <f>A1893+time(5,0,0)</f>
        <v>40804</v>
      </c>
      <c s="19" r="C1893">
        <f>date(year(B1893),month(B1893),day(B1893))</f>
        <v>40804</v>
      </c>
      <c s="17" r="D1893">
        <f>hour(B1893)</f>
        <v>0</v>
      </c>
      <c s="28" r="E1893">
        <f>(8-G1893)-M1893</f>
        <v>8</v>
      </c>
      <c s="10" r="F1893">
        <v>8</v>
      </c>
      <c s="21" r="G1893">
        <v>0</v>
      </c>
      <c t="str" s="21" r="H1893">
        <f>concat("AESbid:",(E1893*1000))</f>
        <v>AESbid:8000</v>
      </c>
      <c t="str" s="21" r="I1893">
        <f>concat("NYISOsched:",(F1893*1000))</f>
        <v>NYISOsched:8000</v>
      </c>
      <c t="s" s="21" r="J1893">
        <v>21</v>
      </c>
      <c t="str" s="21" r="K1893">
        <f>concat("Planned:",(M1893*1000))</f>
        <v>Planned:0</v>
      </c>
      <c t="str" s="5" r="L1893">
        <f>concat("Settled:",(O1893*1000))</f>
        <v>Settled:0</v>
      </c>
      <c s="21" r="M1893">
        <v>0</v>
      </c>
      <c s="3" r="N1893"/>
      <c s="10" r="O1893">
        <v>0</v>
      </c>
      <c s="13" r="P1893"/>
      <c s="13" r="Q1893"/>
      <c s="13" r="R1893"/>
      <c s="13" r="S1893"/>
      <c s="11" r="T1893">
        <f>IF((O1893=0),(W1893*8),((R1893/O1893)*8))</f>
        <v>0</v>
      </c>
      <c s="11" r="U1893">
        <f>IF((T1893=0),0,(R1893/T1893))</f>
        <v>0</v>
      </c>
      <c s="4" r="V1893"/>
      <c s="13" r="W1893"/>
      <c s="24" r="X1893"/>
    </row>
    <row r="1894">
      <c s="16" r="A1894">
        <v>40803.8333333333</v>
      </c>
      <c s="6" r="B1894">
        <f>A1894+time(5,0,0)</f>
        <v>40804.0416666667</v>
      </c>
      <c s="19" r="C1894">
        <f>date(year(B1894),month(B1894),day(B1894))</f>
        <v>40804</v>
      </c>
      <c s="17" r="D1894">
        <f>hour(B1894)</f>
        <v>1</v>
      </c>
      <c s="28" r="E1894">
        <f>(8-G1894)-M1894</f>
        <v>8</v>
      </c>
      <c s="10" r="F1894">
        <v>8</v>
      </c>
      <c s="21" r="G1894">
        <v>0</v>
      </c>
      <c t="str" s="21" r="H1894">
        <f>concat("AESbid:",(E1894*1000))</f>
        <v>AESbid:8000</v>
      </c>
      <c t="str" s="21" r="I1894">
        <f>concat("NYISOsched:",(F1894*1000))</f>
        <v>NYISOsched:8000</v>
      </c>
      <c t="s" s="21" r="J1894">
        <v>21</v>
      </c>
      <c t="str" s="21" r="K1894">
        <f>concat("Planned:",(M1894*1000))</f>
        <v>Planned:0</v>
      </c>
      <c t="str" s="5" r="L1894">
        <f>concat("Settled:",(O1894*1000))</f>
        <v>Settled:0</v>
      </c>
      <c s="21" r="M1894">
        <v>0</v>
      </c>
      <c s="3" r="N1894"/>
      <c s="10" r="O1894">
        <v>0</v>
      </c>
      <c s="13" r="P1894"/>
      <c s="13" r="Q1894"/>
      <c s="13" r="R1894"/>
      <c s="13" r="S1894"/>
      <c s="11" r="T1894">
        <f>IF((O1894=0),(W1894*8),((R1894/O1894)*8))</f>
        <v>0</v>
      </c>
      <c s="11" r="U1894">
        <f>IF((T1894=0),0,(R1894/T1894))</f>
        <v>0</v>
      </c>
      <c s="4" r="V1894"/>
      <c s="13" r="W1894"/>
      <c s="24" r="X1894"/>
    </row>
    <row r="1895">
      <c s="16" r="A1895">
        <v>40803.875</v>
      </c>
      <c s="6" r="B1895">
        <f>A1895+time(5,0,0)</f>
        <v>40804.0833333333</v>
      </c>
      <c s="19" r="C1895">
        <f>date(year(B1895),month(B1895),day(B1895))</f>
        <v>40804</v>
      </c>
      <c s="17" r="D1895">
        <f>hour(B1895)</f>
        <v>2</v>
      </c>
      <c s="28" r="E1895">
        <f>(8-G1895)-M1895</f>
        <v>8</v>
      </c>
      <c s="10" r="F1895">
        <v>8</v>
      </c>
      <c s="21" r="G1895">
        <v>0</v>
      </c>
      <c t="str" s="21" r="H1895">
        <f>concat("AESbid:",(E1895*1000))</f>
        <v>AESbid:8000</v>
      </c>
      <c t="str" s="21" r="I1895">
        <f>concat("NYISOsched:",(F1895*1000))</f>
        <v>NYISOsched:8000</v>
      </c>
      <c t="s" s="21" r="J1895">
        <v>21</v>
      </c>
      <c t="str" s="21" r="K1895">
        <f>concat("Planned:",(M1895*1000))</f>
        <v>Planned:0</v>
      </c>
      <c t="str" s="5" r="L1895">
        <f>concat("Settled:",(O1895*1000))</f>
        <v>Settled:0</v>
      </c>
      <c s="21" r="M1895">
        <v>0</v>
      </c>
      <c s="3" r="N1895"/>
      <c s="10" r="O1895">
        <v>0</v>
      </c>
      <c s="13" r="P1895"/>
      <c s="13" r="Q1895"/>
      <c s="13" r="R1895"/>
      <c s="13" r="S1895"/>
      <c s="11" r="T1895">
        <f>IF((O1895=0),(W1895*8),((R1895/O1895)*8))</f>
        <v>0</v>
      </c>
      <c s="11" r="U1895">
        <f>IF((T1895=0),0,(R1895/T1895))</f>
        <v>0</v>
      </c>
      <c s="4" r="V1895"/>
      <c s="13" r="W1895"/>
      <c s="24" r="X1895"/>
    </row>
    <row r="1896">
      <c s="16" r="A1896">
        <v>40803.9166666667</v>
      </c>
      <c s="6" r="B1896">
        <f>A1896+time(5,0,0)</f>
        <v>40804.125</v>
      </c>
      <c s="19" r="C1896">
        <f>date(year(B1896),month(B1896),day(B1896))</f>
        <v>40804</v>
      </c>
      <c s="17" r="D1896">
        <f>hour(B1896)</f>
        <v>3</v>
      </c>
      <c s="28" r="E1896">
        <f>(8-G1896)-M1896</f>
        <v>8</v>
      </c>
      <c s="10" r="F1896">
        <v>8</v>
      </c>
      <c s="21" r="G1896">
        <v>0</v>
      </c>
      <c t="str" s="21" r="H1896">
        <f>concat("AESbid:",(E1896*1000))</f>
        <v>AESbid:8000</v>
      </c>
      <c t="str" s="21" r="I1896">
        <f>concat("NYISOsched:",(F1896*1000))</f>
        <v>NYISOsched:8000</v>
      </c>
      <c t="s" s="21" r="J1896">
        <v>21</v>
      </c>
      <c t="str" s="21" r="K1896">
        <f>concat("Planned:",(M1896*1000))</f>
        <v>Planned:0</v>
      </c>
      <c t="str" s="5" r="L1896">
        <f>concat("Settled:",(O1896*1000))</f>
        <v>Settled:0</v>
      </c>
      <c s="21" r="M1896">
        <v>0</v>
      </c>
      <c s="3" r="N1896"/>
      <c s="10" r="O1896">
        <v>0</v>
      </c>
      <c s="13" r="P1896"/>
      <c s="13" r="Q1896"/>
      <c s="13" r="R1896"/>
      <c s="13" r="S1896"/>
      <c s="11" r="T1896">
        <f>IF((O1896=0),(W1896*8),((R1896/O1896)*8))</f>
        <v>0</v>
      </c>
      <c s="11" r="U1896">
        <f>IF((T1896=0),0,(R1896/T1896))</f>
        <v>0</v>
      </c>
      <c s="4" r="V1896"/>
      <c s="13" r="W1896"/>
      <c s="24" r="X1896"/>
    </row>
    <row r="1897">
      <c s="16" r="A1897">
        <v>40803.9583333333</v>
      </c>
      <c s="6" r="B1897">
        <f>A1897+time(5,0,0)</f>
        <v>40804.1666666667</v>
      </c>
      <c s="19" r="C1897">
        <f>date(year(B1897),month(B1897),day(B1897))</f>
        <v>40804</v>
      </c>
      <c s="17" r="D1897">
        <f>hour(B1897)</f>
        <v>4</v>
      </c>
      <c s="28" r="E1897">
        <f>(8-G1897)-M1897</f>
        <v>8</v>
      </c>
      <c s="10" r="F1897">
        <v>8</v>
      </c>
      <c s="21" r="G1897">
        <v>0</v>
      </c>
      <c t="str" s="21" r="H1897">
        <f>concat("AESbid:",(E1897*1000))</f>
        <v>AESbid:8000</v>
      </c>
      <c t="str" s="21" r="I1897">
        <f>concat("NYISOsched:",(F1897*1000))</f>
        <v>NYISOsched:8000</v>
      </c>
      <c t="s" s="21" r="J1897">
        <v>21</v>
      </c>
      <c t="str" s="21" r="K1897">
        <f>concat("Planned:",(M1897*1000))</f>
        <v>Planned:0</v>
      </c>
      <c t="str" s="5" r="L1897">
        <f>concat("Settled:",(O1897*1000))</f>
        <v>Settled:0</v>
      </c>
      <c s="21" r="M1897">
        <v>0</v>
      </c>
      <c s="3" r="N1897"/>
      <c s="10" r="O1897">
        <v>0</v>
      </c>
      <c s="13" r="P1897"/>
      <c s="13" r="Q1897"/>
      <c s="13" r="R1897"/>
      <c s="13" r="S1897"/>
      <c s="11" r="T1897">
        <f>IF((O1897=0),(W1897*8),((R1897/O1897)*8))</f>
        <v>0</v>
      </c>
      <c s="11" r="U1897">
        <f>IF((T1897=0),0,(R1897/T1897))</f>
        <v>0</v>
      </c>
      <c s="4" r="V1897"/>
      <c s="13" r="W1897"/>
      <c s="24" r="X1897"/>
    </row>
    <row r="1898">
      <c s="16" r="A1898">
        <v>40804</v>
      </c>
      <c s="6" r="B1898">
        <f>A1898+time(5,0,0)</f>
        <v>40804.2083333333</v>
      </c>
      <c s="19" r="C1898">
        <f>date(year(B1898),month(B1898),day(B1898))</f>
        <v>40804</v>
      </c>
      <c s="17" r="D1898">
        <f>hour(B1898)</f>
        <v>5</v>
      </c>
      <c s="28" r="E1898">
        <f>(8-G1898)-M1898</f>
        <v>8</v>
      </c>
      <c s="10" r="F1898">
        <v>8</v>
      </c>
      <c s="21" r="G1898">
        <v>0</v>
      </c>
      <c t="str" s="21" r="H1898">
        <f>concat("AESbid:",(E1898*1000))</f>
        <v>AESbid:8000</v>
      </c>
      <c t="str" s="21" r="I1898">
        <f>concat("NYISOsched:",(F1898*1000))</f>
        <v>NYISOsched:8000</v>
      </c>
      <c t="s" s="21" r="J1898">
        <v>21</v>
      </c>
      <c t="str" s="21" r="K1898">
        <f>concat("Planned:",(M1898*1000))</f>
        <v>Planned:0</v>
      </c>
      <c t="str" s="5" r="L1898">
        <f>concat("Settled:",(O1898*1000))</f>
        <v>Settled:0</v>
      </c>
      <c s="21" r="M1898">
        <v>0</v>
      </c>
      <c s="3" r="N1898"/>
      <c s="10" r="O1898">
        <v>0</v>
      </c>
      <c s="13" r="P1898"/>
      <c s="13" r="Q1898"/>
      <c s="13" r="R1898"/>
      <c s="13" r="S1898"/>
      <c s="11" r="T1898">
        <f>IF((O1898=0),(W1898*8),((R1898/O1898)*8))</f>
        <v>0</v>
      </c>
      <c s="11" r="U1898">
        <f>IF((T1898=0),0,(R1898/T1898))</f>
        <v>0</v>
      </c>
      <c s="4" r="V1898"/>
      <c s="13" r="W1898"/>
      <c s="24" r="X1898"/>
    </row>
    <row r="1899">
      <c s="16" r="A1899">
        <v>40804.0416666667</v>
      </c>
      <c s="6" r="B1899">
        <f>A1899+time(5,0,0)</f>
        <v>40804.25</v>
      </c>
      <c s="19" r="C1899">
        <f>date(year(B1899),month(B1899),day(B1899))</f>
        <v>40804</v>
      </c>
      <c s="17" r="D1899">
        <f>hour(B1899)</f>
        <v>6</v>
      </c>
      <c s="28" r="E1899">
        <f>(8-G1899)-M1899</f>
        <v>8</v>
      </c>
      <c s="10" r="F1899">
        <v>8</v>
      </c>
      <c s="21" r="G1899">
        <v>0</v>
      </c>
      <c t="str" s="21" r="H1899">
        <f>concat("AESbid:",(E1899*1000))</f>
        <v>AESbid:8000</v>
      </c>
      <c t="str" s="21" r="I1899">
        <f>concat("NYISOsched:",(F1899*1000))</f>
        <v>NYISOsched:8000</v>
      </c>
      <c t="s" s="21" r="J1899">
        <v>21</v>
      </c>
      <c t="str" s="21" r="K1899">
        <f>concat("Planned:",(M1899*1000))</f>
        <v>Planned:0</v>
      </c>
      <c t="str" s="5" r="L1899">
        <f>concat("Settled:",(O1899*1000))</f>
        <v>Settled:0</v>
      </c>
      <c s="21" r="M1899">
        <v>0</v>
      </c>
      <c s="3" r="N1899"/>
      <c s="10" r="O1899">
        <v>0</v>
      </c>
      <c s="13" r="P1899"/>
      <c s="13" r="Q1899"/>
      <c s="13" r="R1899"/>
      <c s="13" r="S1899"/>
      <c s="11" r="T1899">
        <f>IF((O1899=0),(W1899*8),((R1899/O1899)*8))</f>
        <v>0</v>
      </c>
      <c s="11" r="U1899">
        <f>IF((T1899=0),0,(R1899/T1899))</f>
        <v>0</v>
      </c>
      <c s="4" r="V1899"/>
      <c s="13" r="W1899"/>
      <c s="24" r="X1899"/>
    </row>
    <row r="1900">
      <c s="16" r="A1900">
        <v>40804.0833333333</v>
      </c>
      <c s="6" r="B1900">
        <f>A1900+time(5,0,0)</f>
        <v>40804.2916666667</v>
      </c>
      <c s="19" r="C1900">
        <f>date(year(B1900),month(B1900),day(B1900))</f>
        <v>40804</v>
      </c>
      <c s="17" r="D1900">
        <f>hour(B1900)</f>
        <v>7</v>
      </c>
      <c s="28" r="E1900">
        <f>(8-G1900)-M1900</f>
        <v>8</v>
      </c>
      <c s="10" r="F1900">
        <v>8</v>
      </c>
      <c s="21" r="G1900">
        <v>0</v>
      </c>
      <c t="str" s="21" r="H1900">
        <f>concat("AESbid:",(E1900*1000))</f>
        <v>AESbid:8000</v>
      </c>
      <c t="str" s="21" r="I1900">
        <f>concat("NYISOsched:",(F1900*1000))</f>
        <v>NYISOsched:8000</v>
      </c>
      <c t="s" s="21" r="J1900">
        <v>21</v>
      </c>
      <c t="str" s="21" r="K1900">
        <f>concat("Planned:",(M1900*1000))</f>
        <v>Planned:0</v>
      </c>
      <c t="str" s="5" r="L1900">
        <f>concat("Settled:",(O1900*1000))</f>
        <v>Settled:0</v>
      </c>
      <c s="21" r="M1900">
        <v>0</v>
      </c>
      <c s="3" r="N1900"/>
      <c s="10" r="O1900">
        <v>0</v>
      </c>
      <c s="13" r="P1900"/>
      <c s="13" r="Q1900"/>
      <c s="13" r="R1900"/>
      <c s="13" r="S1900"/>
      <c s="11" r="T1900">
        <f>IF((O1900=0),(W1900*8),((R1900/O1900)*8))</f>
        <v>0</v>
      </c>
      <c s="11" r="U1900">
        <f>IF((T1900=0),0,(R1900/T1900))</f>
        <v>0</v>
      </c>
      <c s="4" r="V1900"/>
      <c s="13" r="W1900"/>
      <c s="24" r="X1900"/>
    </row>
    <row r="1901">
      <c s="16" r="A1901">
        <v>40804.125</v>
      </c>
      <c s="6" r="B1901">
        <f>A1901+time(5,0,0)</f>
        <v>40804.3333333333</v>
      </c>
      <c s="19" r="C1901">
        <f>date(year(B1901),month(B1901),day(B1901))</f>
        <v>40804</v>
      </c>
      <c s="17" r="D1901">
        <f>hour(B1901)</f>
        <v>8</v>
      </c>
      <c s="28" r="E1901">
        <f>(8-G1901)-M1901</f>
        <v>8</v>
      </c>
      <c s="10" r="F1901">
        <v>8</v>
      </c>
      <c s="21" r="G1901">
        <v>0</v>
      </c>
      <c t="str" s="21" r="H1901">
        <f>concat("AESbid:",(E1901*1000))</f>
        <v>AESbid:8000</v>
      </c>
      <c t="str" s="21" r="I1901">
        <f>concat("NYISOsched:",(F1901*1000))</f>
        <v>NYISOsched:8000</v>
      </c>
      <c t="s" s="21" r="J1901">
        <v>21</v>
      </c>
      <c t="str" s="21" r="K1901">
        <f>concat("Planned:",(M1901*1000))</f>
        <v>Planned:0</v>
      </c>
      <c t="str" s="5" r="L1901">
        <f>concat("Settled:",(O1901*1000))</f>
        <v>Settled:0</v>
      </c>
      <c s="21" r="M1901">
        <v>0</v>
      </c>
      <c s="3" r="N1901"/>
      <c s="10" r="O1901">
        <v>0</v>
      </c>
      <c s="13" r="P1901"/>
      <c s="13" r="Q1901"/>
      <c s="13" r="R1901"/>
      <c s="13" r="S1901"/>
      <c s="11" r="T1901">
        <f>IF((O1901=0),(W1901*8),((R1901/O1901)*8))</f>
        <v>0</v>
      </c>
      <c s="11" r="U1901">
        <f>IF((T1901=0),0,(R1901/T1901))</f>
        <v>0</v>
      </c>
      <c s="4" r="V1901"/>
      <c s="13" r="W1901"/>
      <c s="24" r="X1901"/>
    </row>
    <row r="1902">
      <c s="16" r="A1902">
        <v>40804.1666666667</v>
      </c>
      <c s="6" r="B1902">
        <f>A1902+time(5,0,0)</f>
        <v>40804.375</v>
      </c>
      <c s="19" r="C1902">
        <f>date(year(B1902),month(B1902),day(B1902))</f>
        <v>40804</v>
      </c>
      <c s="17" r="D1902">
        <f>hour(B1902)</f>
        <v>9</v>
      </c>
      <c s="28" r="E1902">
        <f>(8-G1902)-M1902</f>
        <v>8</v>
      </c>
      <c s="10" r="F1902">
        <v>8</v>
      </c>
      <c s="21" r="G1902">
        <v>0</v>
      </c>
      <c t="str" s="21" r="H1902">
        <f>concat("AESbid:",(E1902*1000))</f>
        <v>AESbid:8000</v>
      </c>
      <c t="str" s="21" r="I1902">
        <f>concat("NYISOsched:",(F1902*1000))</f>
        <v>NYISOsched:8000</v>
      </c>
      <c t="s" s="21" r="J1902">
        <v>21</v>
      </c>
      <c t="str" s="21" r="K1902">
        <f>concat("Planned:",(M1902*1000))</f>
        <v>Planned:0</v>
      </c>
      <c t="str" s="5" r="L1902">
        <f>concat("Settled:",(O1902*1000))</f>
        <v>Settled:0</v>
      </c>
      <c s="21" r="M1902">
        <v>0</v>
      </c>
      <c s="3" r="N1902"/>
      <c s="10" r="O1902">
        <v>0</v>
      </c>
      <c s="13" r="P1902"/>
      <c s="13" r="Q1902"/>
      <c s="13" r="R1902"/>
      <c s="13" r="S1902"/>
      <c s="11" r="T1902">
        <f>IF((O1902=0),(W1902*8),((R1902/O1902)*8))</f>
        <v>0</v>
      </c>
      <c s="11" r="U1902">
        <f>IF((T1902=0),0,(R1902/T1902))</f>
        <v>0</v>
      </c>
      <c s="4" r="V1902"/>
      <c s="13" r="W1902"/>
      <c s="24" r="X1902"/>
    </row>
    <row r="1903">
      <c s="16" r="A1903">
        <v>40804.2083333333</v>
      </c>
      <c s="6" r="B1903">
        <f>A1903+time(5,0,0)</f>
        <v>40804.4166666667</v>
      </c>
      <c s="19" r="C1903">
        <f>date(year(B1903),month(B1903),day(B1903))</f>
        <v>40804</v>
      </c>
      <c s="17" r="D1903">
        <f>hour(B1903)</f>
        <v>10</v>
      </c>
      <c s="28" r="E1903">
        <f>(8-G1903)-M1903</f>
        <v>8</v>
      </c>
      <c s="10" r="F1903">
        <v>8</v>
      </c>
      <c s="21" r="G1903">
        <v>0</v>
      </c>
      <c t="str" s="21" r="H1903">
        <f>concat("AESbid:",(E1903*1000))</f>
        <v>AESbid:8000</v>
      </c>
      <c t="str" s="21" r="I1903">
        <f>concat("NYISOsched:",(F1903*1000))</f>
        <v>NYISOsched:8000</v>
      </c>
      <c t="s" s="21" r="J1903">
        <v>21</v>
      </c>
      <c t="str" s="21" r="K1903">
        <f>concat("Planned:",(M1903*1000))</f>
        <v>Planned:0</v>
      </c>
      <c t="str" s="5" r="L1903">
        <f>concat("Settled:",(O1903*1000))</f>
        <v>Settled:0</v>
      </c>
      <c s="21" r="M1903">
        <v>0</v>
      </c>
      <c s="3" r="N1903"/>
      <c s="10" r="O1903">
        <v>0</v>
      </c>
      <c s="13" r="P1903"/>
      <c s="13" r="Q1903"/>
      <c s="13" r="R1903"/>
      <c s="13" r="S1903"/>
      <c s="11" r="T1903">
        <f>IF((O1903=0),(W1903*8),((R1903/O1903)*8))</f>
        <v>0</v>
      </c>
      <c s="11" r="U1903">
        <f>IF((T1903=0),0,(R1903/T1903))</f>
        <v>0</v>
      </c>
      <c s="4" r="V1903"/>
      <c s="13" r="W1903"/>
      <c s="24" r="X1903"/>
    </row>
    <row r="1904">
      <c s="16" r="A1904">
        <v>40804.25</v>
      </c>
      <c s="6" r="B1904">
        <f>A1904+time(5,0,0)</f>
        <v>40804.4583333333</v>
      </c>
      <c s="19" r="C1904">
        <f>date(year(B1904),month(B1904),day(B1904))</f>
        <v>40804</v>
      </c>
      <c s="17" r="D1904">
        <f>hour(B1904)</f>
        <v>11</v>
      </c>
      <c s="28" r="E1904">
        <f>(8-G1904)-M1904</f>
        <v>8</v>
      </c>
      <c s="10" r="F1904">
        <v>8</v>
      </c>
      <c s="21" r="G1904">
        <v>0</v>
      </c>
      <c t="str" s="21" r="H1904">
        <f>concat("AESbid:",(E1904*1000))</f>
        <v>AESbid:8000</v>
      </c>
      <c t="str" s="21" r="I1904">
        <f>concat("NYISOsched:",(F1904*1000))</f>
        <v>NYISOsched:8000</v>
      </c>
      <c t="s" s="21" r="J1904">
        <v>21</v>
      </c>
      <c t="str" s="21" r="K1904">
        <f>concat("Planned:",(M1904*1000))</f>
        <v>Planned:0</v>
      </c>
      <c t="str" s="5" r="L1904">
        <f>concat("Settled:",(O1904*1000))</f>
        <v>Settled:0</v>
      </c>
      <c s="21" r="M1904">
        <v>0</v>
      </c>
      <c s="3" r="N1904"/>
      <c s="10" r="O1904">
        <v>0</v>
      </c>
      <c s="13" r="P1904"/>
      <c s="13" r="Q1904"/>
      <c s="13" r="R1904"/>
      <c s="13" r="S1904"/>
      <c s="11" r="T1904">
        <f>IF((O1904=0),(W1904*8),((R1904/O1904)*8))</f>
        <v>0</v>
      </c>
      <c s="11" r="U1904">
        <f>IF((T1904=0),0,(R1904/T1904))</f>
        <v>0</v>
      </c>
      <c s="4" r="V1904"/>
      <c s="13" r="W1904"/>
      <c s="24" r="X1904"/>
    </row>
    <row r="1905">
      <c s="16" r="A1905">
        <v>40804.2916666667</v>
      </c>
      <c s="6" r="B1905">
        <f>A1905+time(5,0,0)</f>
        <v>40804.5</v>
      </c>
      <c s="19" r="C1905">
        <f>date(year(B1905),month(B1905),day(B1905))</f>
        <v>40804</v>
      </c>
      <c s="17" r="D1905">
        <f>hour(B1905)</f>
        <v>12</v>
      </c>
      <c s="28" r="E1905">
        <f>(8-G1905)-M1905</f>
        <v>8</v>
      </c>
      <c s="10" r="F1905">
        <v>8</v>
      </c>
      <c s="21" r="G1905">
        <v>0</v>
      </c>
      <c t="str" s="21" r="H1905">
        <f>concat("AESbid:",(E1905*1000))</f>
        <v>AESbid:8000</v>
      </c>
      <c t="str" s="21" r="I1905">
        <f>concat("NYISOsched:",(F1905*1000))</f>
        <v>NYISOsched:8000</v>
      </c>
      <c t="s" s="21" r="J1905">
        <v>21</v>
      </c>
      <c t="str" s="21" r="K1905">
        <f>concat("Planned:",(M1905*1000))</f>
        <v>Planned:0</v>
      </c>
      <c t="str" s="5" r="L1905">
        <f>concat("Settled:",(O1905*1000))</f>
        <v>Settled:0</v>
      </c>
      <c s="21" r="M1905">
        <v>0</v>
      </c>
      <c s="3" r="N1905"/>
      <c s="10" r="O1905">
        <v>0</v>
      </c>
      <c s="13" r="P1905"/>
      <c s="13" r="Q1905"/>
      <c s="13" r="R1905"/>
      <c s="13" r="S1905"/>
      <c s="11" r="T1905">
        <f>IF((O1905=0),(W1905*8),((R1905/O1905)*8))</f>
        <v>0</v>
      </c>
      <c s="11" r="U1905">
        <f>IF((T1905=0),0,(R1905/T1905))</f>
        <v>0</v>
      </c>
      <c s="4" r="V1905"/>
      <c s="13" r="W1905"/>
      <c s="24" r="X1905"/>
    </row>
    <row r="1906">
      <c s="16" r="A1906">
        <v>40804.3333333333</v>
      </c>
      <c s="6" r="B1906">
        <f>A1906+time(5,0,0)</f>
        <v>40804.5416666667</v>
      </c>
      <c s="19" r="C1906">
        <f>date(year(B1906),month(B1906),day(B1906))</f>
        <v>40804</v>
      </c>
      <c s="17" r="D1906">
        <f>hour(B1906)</f>
        <v>13</v>
      </c>
      <c s="28" r="E1906">
        <f>(8-G1906)-M1906</f>
        <v>8</v>
      </c>
      <c s="10" r="F1906">
        <v>8</v>
      </c>
      <c s="21" r="G1906">
        <v>0</v>
      </c>
      <c t="str" s="21" r="H1906">
        <f>concat("AESbid:",(E1906*1000))</f>
        <v>AESbid:8000</v>
      </c>
      <c t="str" s="21" r="I1906">
        <f>concat("NYISOsched:",(F1906*1000))</f>
        <v>NYISOsched:8000</v>
      </c>
      <c t="s" s="21" r="J1906">
        <v>21</v>
      </c>
      <c t="str" s="21" r="K1906">
        <f>concat("Planned:",(M1906*1000))</f>
        <v>Planned:0</v>
      </c>
      <c t="str" s="5" r="L1906">
        <f>concat("Settled:",(O1906*1000))</f>
        <v>Settled:0</v>
      </c>
      <c s="21" r="M1906">
        <v>0</v>
      </c>
      <c s="3" r="N1906"/>
      <c s="10" r="O1906">
        <v>0</v>
      </c>
      <c s="13" r="P1906"/>
      <c s="13" r="Q1906"/>
      <c s="13" r="R1906"/>
      <c s="13" r="S1906"/>
      <c s="11" r="T1906">
        <f>IF((O1906=0),(W1906*8),((R1906/O1906)*8))</f>
        <v>0</v>
      </c>
      <c s="11" r="U1906">
        <f>IF((T1906=0),0,(R1906/T1906))</f>
        <v>0</v>
      </c>
      <c s="4" r="V1906"/>
      <c s="13" r="W1906"/>
      <c s="24" r="X1906"/>
    </row>
    <row r="1907">
      <c s="16" r="A1907">
        <v>40804.375</v>
      </c>
      <c s="6" r="B1907">
        <f>A1907+time(5,0,0)</f>
        <v>40804.5833333333</v>
      </c>
      <c s="19" r="C1907">
        <f>date(year(B1907),month(B1907),day(B1907))</f>
        <v>40804</v>
      </c>
      <c s="17" r="D1907">
        <f>hour(B1907)</f>
        <v>14</v>
      </c>
      <c s="28" r="E1907">
        <f>(8-G1907)-M1907</f>
        <v>8</v>
      </c>
      <c s="10" r="F1907">
        <v>8</v>
      </c>
      <c s="21" r="G1907">
        <v>0</v>
      </c>
      <c t="str" s="21" r="H1907">
        <f>concat("AESbid:",(E1907*1000))</f>
        <v>AESbid:8000</v>
      </c>
      <c t="str" s="21" r="I1907">
        <f>concat("NYISOsched:",(F1907*1000))</f>
        <v>NYISOsched:8000</v>
      </c>
      <c t="s" s="21" r="J1907">
        <v>21</v>
      </c>
      <c t="str" s="21" r="K1907">
        <f>concat("Planned:",(M1907*1000))</f>
        <v>Planned:0</v>
      </c>
      <c t="str" s="5" r="L1907">
        <f>concat("Settled:",(O1907*1000))</f>
        <v>Settled:0</v>
      </c>
      <c s="21" r="M1907">
        <v>0</v>
      </c>
      <c s="3" r="N1907"/>
      <c s="10" r="O1907">
        <v>0</v>
      </c>
      <c s="13" r="P1907"/>
      <c s="13" r="Q1907"/>
      <c s="13" r="R1907"/>
      <c s="13" r="S1907"/>
      <c s="11" r="T1907">
        <f>IF((O1907=0),(W1907*8),((R1907/O1907)*8))</f>
        <v>0</v>
      </c>
      <c s="11" r="U1907">
        <f>IF((T1907=0),0,(R1907/T1907))</f>
        <v>0</v>
      </c>
      <c s="4" r="V1907"/>
      <c s="13" r="W1907"/>
      <c s="24" r="X1907"/>
    </row>
    <row r="1908">
      <c s="16" r="A1908">
        <v>40804.4166666667</v>
      </c>
      <c s="6" r="B1908">
        <f>A1908+time(5,0,0)</f>
        <v>40804.625</v>
      </c>
      <c s="19" r="C1908">
        <f>date(year(B1908),month(B1908),day(B1908))</f>
        <v>40804</v>
      </c>
      <c s="17" r="D1908">
        <f>hour(B1908)</f>
        <v>15</v>
      </c>
      <c s="28" r="E1908">
        <f>(8-G1908)-M1908</f>
        <v>8</v>
      </c>
      <c s="10" r="F1908">
        <v>8</v>
      </c>
      <c s="21" r="G1908">
        <v>0</v>
      </c>
      <c t="str" s="21" r="H1908">
        <f>concat("AESbid:",(E1908*1000))</f>
        <v>AESbid:8000</v>
      </c>
      <c t="str" s="21" r="I1908">
        <f>concat("NYISOsched:",(F1908*1000))</f>
        <v>NYISOsched:8000</v>
      </c>
      <c t="s" s="21" r="J1908">
        <v>21</v>
      </c>
      <c t="str" s="21" r="K1908">
        <f>concat("Planned:",(M1908*1000))</f>
        <v>Planned:0</v>
      </c>
      <c t="str" s="5" r="L1908">
        <f>concat("Settled:",(O1908*1000))</f>
        <v>Settled:0</v>
      </c>
      <c s="21" r="M1908">
        <v>0</v>
      </c>
      <c s="3" r="N1908"/>
      <c s="10" r="O1908">
        <v>0</v>
      </c>
      <c s="13" r="P1908"/>
      <c s="13" r="Q1908"/>
      <c s="13" r="R1908"/>
      <c s="13" r="S1908"/>
      <c s="11" r="T1908">
        <f>IF((O1908=0),(W1908*8),((R1908/O1908)*8))</f>
        <v>0</v>
      </c>
      <c s="11" r="U1908">
        <f>IF((T1908=0),0,(R1908/T1908))</f>
        <v>0</v>
      </c>
      <c s="4" r="V1908"/>
      <c s="13" r="W1908"/>
      <c s="24" r="X1908"/>
    </row>
    <row r="1909">
      <c s="16" r="A1909">
        <v>40804.4583333333</v>
      </c>
      <c s="6" r="B1909">
        <f>A1909+time(5,0,0)</f>
        <v>40804.6666666667</v>
      </c>
      <c s="19" r="C1909">
        <f>date(year(B1909),month(B1909),day(B1909))</f>
        <v>40804</v>
      </c>
      <c s="17" r="D1909">
        <f>hour(B1909)</f>
        <v>16</v>
      </c>
      <c s="28" r="E1909">
        <f>(8-G1909)-M1909</f>
        <v>8</v>
      </c>
      <c s="10" r="F1909">
        <v>8</v>
      </c>
      <c s="21" r="G1909">
        <v>0</v>
      </c>
      <c t="str" s="21" r="H1909">
        <f>concat("AESbid:",(E1909*1000))</f>
        <v>AESbid:8000</v>
      </c>
      <c t="str" s="21" r="I1909">
        <f>concat("NYISOsched:",(F1909*1000))</f>
        <v>NYISOsched:8000</v>
      </c>
      <c t="s" s="21" r="J1909">
        <v>21</v>
      </c>
      <c t="str" s="21" r="K1909">
        <f>concat("Planned:",(M1909*1000))</f>
        <v>Planned:0</v>
      </c>
      <c t="str" s="5" r="L1909">
        <f>concat("Settled:",(O1909*1000))</f>
        <v>Settled:0</v>
      </c>
      <c s="21" r="M1909">
        <v>0</v>
      </c>
      <c s="3" r="N1909"/>
      <c s="10" r="O1909">
        <v>0</v>
      </c>
      <c s="13" r="P1909"/>
      <c s="13" r="Q1909"/>
      <c s="13" r="R1909"/>
      <c s="13" r="S1909"/>
      <c s="11" r="T1909">
        <f>IF((O1909=0),(W1909*8),((R1909/O1909)*8))</f>
        <v>0</v>
      </c>
      <c s="11" r="U1909">
        <f>IF((T1909=0),0,(R1909/T1909))</f>
        <v>0</v>
      </c>
      <c s="4" r="V1909"/>
      <c s="13" r="W1909"/>
      <c s="24" r="X1909"/>
    </row>
    <row r="1910">
      <c s="16" r="A1910">
        <v>40804.5</v>
      </c>
      <c s="6" r="B1910">
        <f>A1910+time(5,0,0)</f>
        <v>40804.7083333333</v>
      </c>
      <c s="19" r="C1910">
        <f>date(year(B1910),month(B1910),day(B1910))</f>
        <v>40804</v>
      </c>
      <c s="17" r="D1910">
        <f>hour(B1910)</f>
        <v>17</v>
      </c>
      <c s="28" r="E1910">
        <f>(8-G1910)-M1910</f>
        <v>8</v>
      </c>
      <c s="10" r="F1910">
        <v>8</v>
      </c>
      <c s="21" r="G1910">
        <v>0</v>
      </c>
      <c t="str" s="21" r="H1910">
        <f>concat("AESbid:",(E1910*1000))</f>
        <v>AESbid:8000</v>
      </c>
      <c t="str" s="21" r="I1910">
        <f>concat("NYISOsched:",(F1910*1000))</f>
        <v>NYISOsched:8000</v>
      </c>
      <c t="s" s="21" r="J1910">
        <v>21</v>
      </c>
      <c t="str" s="21" r="K1910">
        <f>concat("Planned:",(M1910*1000))</f>
        <v>Planned:0</v>
      </c>
      <c t="str" s="5" r="L1910">
        <f>concat("Settled:",(O1910*1000))</f>
        <v>Settled:0</v>
      </c>
      <c s="21" r="M1910">
        <v>0</v>
      </c>
      <c s="3" r="N1910"/>
      <c s="10" r="O1910">
        <v>0</v>
      </c>
      <c s="13" r="P1910"/>
      <c s="13" r="Q1910"/>
      <c s="13" r="R1910"/>
      <c s="13" r="S1910"/>
      <c s="11" r="T1910">
        <f>IF((O1910=0),(W1910*8),((R1910/O1910)*8))</f>
        <v>0</v>
      </c>
      <c s="11" r="U1910">
        <f>IF((T1910=0),0,(R1910/T1910))</f>
        <v>0</v>
      </c>
      <c s="4" r="V1910"/>
      <c s="13" r="W1910"/>
      <c s="24" r="X1910"/>
    </row>
    <row r="1911">
      <c s="16" r="A1911">
        <v>40804.5416666667</v>
      </c>
      <c s="6" r="B1911">
        <f>A1911+time(5,0,0)</f>
        <v>40804.75</v>
      </c>
      <c s="19" r="C1911">
        <f>date(year(B1911),month(B1911),day(B1911))</f>
        <v>40804</v>
      </c>
      <c s="17" r="D1911">
        <f>hour(B1911)</f>
        <v>18</v>
      </c>
      <c s="28" r="E1911">
        <f>(8-G1911)-M1911</f>
        <v>8</v>
      </c>
      <c s="10" r="F1911">
        <v>8</v>
      </c>
      <c s="21" r="G1911">
        <v>0</v>
      </c>
      <c t="str" s="21" r="H1911">
        <f>concat("AESbid:",(E1911*1000))</f>
        <v>AESbid:8000</v>
      </c>
      <c t="str" s="21" r="I1911">
        <f>concat("NYISOsched:",(F1911*1000))</f>
        <v>NYISOsched:8000</v>
      </c>
      <c t="s" s="21" r="J1911">
        <v>21</v>
      </c>
      <c t="str" s="21" r="K1911">
        <f>concat("Planned:",(M1911*1000))</f>
        <v>Planned:0</v>
      </c>
      <c t="str" s="5" r="L1911">
        <f>concat("Settled:",(O1911*1000))</f>
        <v>Settled:0</v>
      </c>
      <c s="21" r="M1911">
        <v>0</v>
      </c>
      <c s="3" r="N1911"/>
      <c s="10" r="O1911">
        <v>0</v>
      </c>
      <c s="13" r="P1911"/>
      <c s="13" r="Q1911"/>
      <c s="13" r="R1911"/>
      <c s="13" r="S1911"/>
      <c s="11" r="T1911">
        <f>IF((O1911=0),(W1911*8),((R1911/O1911)*8))</f>
        <v>0</v>
      </c>
      <c s="11" r="U1911">
        <f>IF((T1911=0),0,(R1911/T1911))</f>
        <v>0</v>
      </c>
      <c s="4" r="V1911"/>
      <c s="13" r="W1911"/>
      <c s="24" r="X1911"/>
    </row>
    <row r="1912">
      <c s="16" r="A1912">
        <v>40804.5833333333</v>
      </c>
      <c s="6" r="B1912">
        <f>A1912+time(5,0,0)</f>
        <v>40804.7916666667</v>
      </c>
      <c s="19" r="C1912">
        <f>date(year(B1912),month(B1912),day(B1912))</f>
        <v>40804</v>
      </c>
      <c s="17" r="D1912">
        <f>hour(B1912)</f>
        <v>19</v>
      </c>
      <c s="28" r="E1912">
        <f>(8-G1912)-M1912</f>
        <v>8</v>
      </c>
      <c s="10" r="F1912">
        <v>8</v>
      </c>
      <c s="21" r="G1912">
        <v>0</v>
      </c>
      <c t="str" s="21" r="H1912">
        <f>concat("AESbid:",(E1912*1000))</f>
        <v>AESbid:8000</v>
      </c>
      <c t="str" s="21" r="I1912">
        <f>concat("NYISOsched:",(F1912*1000))</f>
        <v>NYISOsched:8000</v>
      </c>
      <c t="s" s="21" r="J1912">
        <v>21</v>
      </c>
      <c t="str" s="21" r="K1912">
        <f>concat("Planned:",(M1912*1000))</f>
        <v>Planned:0</v>
      </c>
      <c t="str" s="5" r="L1912">
        <f>concat("Settled:",(O1912*1000))</f>
        <v>Settled:0</v>
      </c>
      <c s="21" r="M1912">
        <v>0</v>
      </c>
      <c s="3" r="N1912"/>
      <c s="10" r="O1912">
        <v>0</v>
      </c>
      <c s="13" r="P1912"/>
      <c s="13" r="Q1912"/>
      <c s="13" r="R1912"/>
      <c s="13" r="S1912"/>
      <c s="11" r="T1912">
        <f>IF((O1912=0),(W1912*8),((R1912/O1912)*8))</f>
        <v>0</v>
      </c>
      <c s="11" r="U1912">
        <f>IF((T1912=0),0,(R1912/T1912))</f>
        <v>0</v>
      </c>
      <c s="4" r="V1912"/>
      <c s="13" r="W1912"/>
      <c s="24" r="X1912"/>
    </row>
    <row r="1913">
      <c s="16" r="A1913">
        <v>40804.625</v>
      </c>
      <c s="6" r="B1913">
        <f>A1913+time(5,0,0)</f>
        <v>40804.8333333333</v>
      </c>
      <c s="19" r="C1913">
        <f>date(year(B1913),month(B1913),day(B1913))</f>
        <v>40804</v>
      </c>
      <c s="17" r="D1913">
        <f>hour(B1913)</f>
        <v>20</v>
      </c>
      <c s="28" r="E1913">
        <f>(8-G1913)-M1913</f>
        <v>8</v>
      </c>
      <c s="10" r="F1913">
        <v>8</v>
      </c>
      <c s="21" r="G1913">
        <v>0</v>
      </c>
      <c t="str" s="21" r="H1913">
        <f>concat("AESbid:",(E1913*1000))</f>
        <v>AESbid:8000</v>
      </c>
      <c t="str" s="21" r="I1913">
        <f>concat("NYISOsched:",(F1913*1000))</f>
        <v>NYISOsched:8000</v>
      </c>
      <c t="s" s="21" r="J1913">
        <v>21</v>
      </c>
      <c t="str" s="21" r="K1913">
        <f>concat("Planned:",(M1913*1000))</f>
        <v>Planned:0</v>
      </c>
      <c t="str" s="5" r="L1913">
        <f>concat("Settled:",(O1913*1000))</f>
        <v>Settled:0</v>
      </c>
      <c s="21" r="M1913">
        <v>0</v>
      </c>
      <c s="3" r="N1913"/>
      <c s="10" r="O1913">
        <v>0</v>
      </c>
      <c s="13" r="P1913"/>
      <c s="13" r="Q1913"/>
      <c s="13" r="R1913"/>
      <c s="13" r="S1913"/>
      <c s="11" r="T1913">
        <f>IF((O1913=0),(W1913*8),((R1913/O1913)*8))</f>
        <v>0</v>
      </c>
      <c s="11" r="U1913">
        <f>IF((T1913=0),0,(R1913/T1913))</f>
        <v>0</v>
      </c>
      <c s="4" r="V1913"/>
      <c s="13" r="W1913"/>
      <c s="24" r="X1913"/>
    </row>
    <row r="1914">
      <c s="16" r="A1914">
        <v>40804.6666666667</v>
      </c>
      <c s="6" r="B1914">
        <f>A1914+time(5,0,0)</f>
        <v>40804.875</v>
      </c>
      <c s="19" r="C1914">
        <f>date(year(B1914),month(B1914),day(B1914))</f>
        <v>40804</v>
      </c>
      <c s="17" r="D1914">
        <f>hour(B1914)</f>
        <v>21</v>
      </c>
      <c s="28" r="E1914">
        <f>(8-G1914)-M1914</f>
        <v>8</v>
      </c>
      <c s="10" r="F1914">
        <v>8</v>
      </c>
      <c s="21" r="G1914">
        <v>0</v>
      </c>
      <c t="str" s="21" r="H1914">
        <f>concat("AESbid:",(E1914*1000))</f>
        <v>AESbid:8000</v>
      </c>
      <c t="str" s="21" r="I1914">
        <f>concat("NYISOsched:",(F1914*1000))</f>
        <v>NYISOsched:8000</v>
      </c>
      <c t="s" s="21" r="J1914">
        <v>21</v>
      </c>
      <c t="str" s="21" r="K1914">
        <f>concat("Planned:",(M1914*1000))</f>
        <v>Planned:0</v>
      </c>
      <c t="str" s="5" r="L1914">
        <f>concat("Settled:",(O1914*1000))</f>
        <v>Settled:0</v>
      </c>
      <c s="21" r="M1914">
        <v>0</v>
      </c>
      <c s="3" r="N1914"/>
      <c s="10" r="O1914">
        <v>0</v>
      </c>
      <c s="13" r="P1914"/>
      <c s="13" r="Q1914"/>
      <c s="13" r="R1914"/>
      <c s="13" r="S1914"/>
      <c s="11" r="T1914">
        <f>IF((O1914=0),(W1914*8),((R1914/O1914)*8))</f>
        <v>0</v>
      </c>
      <c s="11" r="U1914">
        <f>IF((T1914=0),0,(R1914/T1914))</f>
        <v>0</v>
      </c>
      <c s="4" r="V1914"/>
      <c s="13" r="W1914"/>
      <c s="24" r="X1914"/>
    </row>
    <row r="1915">
      <c s="16" r="A1915">
        <v>40804.7083333333</v>
      </c>
      <c s="6" r="B1915">
        <f>A1915+time(5,0,0)</f>
        <v>40804.9166666667</v>
      </c>
      <c s="19" r="C1915">
        <f>date(year(B1915),month(B1915),day(B1915))</f>
        <v>40804</v>
      </c>
      <c s="17" r="D1915">
        <f>hour(B1915)</f>
        <v>22</v>
      </c>
      <c s="28" r="E1915">
        <f>(8-G1915)-M1915</f>
        <v>8</v>
      </c>
      <c s="10" r="F1915">
        <v>8</v>
      </c>
      <c s="21" r="G1915">
        <v>0</v>
      </c>
      <c t="str" s="21" r="H1915">
        <f>concat("AESbid:",(E1915*1000))</f>
        <v>AESbid:8000</v>
      </c>
      <c t="str" s="21" r="I1915">
        <f>concat("NYISOsched:",(F1915*1000))</f>
        <v>NYISOsched:8000</v>
      </c>
      <c t="s" s="21" r="J1915">
        <v>21</v>
      </c>
      <c t="str" s="21" r="K1915">
        <f>concat("Planned:",(M1915*1000))</f>
        <v>Planned:0</v>
      </c>
      <c t="str" s="5" r="L1915">
        <f>concat("Settled:",(O1915*1000))</f>
        <v>Settled:0</v>
      </c>
      <c s="21" r="M1915">
        <v>0</v>
      </c>
      <c s="3" r="N1915"/>
      <c s="10" r="O1915">
        <v>0</v>
      </c>
      <c s="13" r="P1915"/>
      <c s="13" r="Q1915"/>
      <c s="13" r="R1915"/>
      <c s="13" r="S1915"/>
      <c s="11" r="T1915">
        <f>IF((O1915=0),(W1915*8),((R1915/O1915)*8))</f>
        <v>0</v>
      </c>
      <c s="11" r="U1915">
        <f>IF((T1915=0),0,(R1915/T1915))</f>
        <v>0</v>
      </c>
      <c s="4" r="V1915"/>
      <c s="13" r="W1915"/>
      <c s="24" r="X1915"/>
    </row>
    <row r="1916">
      <c s="16" r="A1916">
        <v>40804.75</v>
      </c>
      <c s="6" r="B1916">
        <f>A1916+time(5,0,0)</f>
        <v>40804.9583333333</v>
      </c>
      <c s="19" r="C1916">
        <f>date(year(B1916),month(B1916),day(B1916))</f>
        <v>40804</v>
      </c>
      <c s="17" r="D1916">
        <f>hour(B1916)</f>
        <v>23</v>
      </c>
      <c s="28" r="E1916">
        <f>(8-G1916)-M1916</f>
        <v>8</v>
      </c>
      <c s="10" r="F1916">
        <v>8</v>
      </c>
      <c s="21" r="G1916">
        <v>0</v>
      </c>
      <c t="str" s="21" r="H1916">
        <f>concat("AESbid:",(E1916*1000))</f>
        <v>AESbid:8000</v>
      </c>
      <c t="str" s="21" r="I1916">
        <f>concat("NYISOsched:",(F1916*1000))</f>
        <v>NYISOsched:8000</v>
      </c>
      <c t="s" s="21" r="J1916">
        <v>21</v>
      </c>
      <c t="str" s="21" r="K1916">
        <f>concat("Planned:",(M1916*1000))</f>
        <v>Planned:0</v>
      </c>
      <c t="str" s="5" r="L1916">
        <f>concat("Settled:",(O1916*1000))</f>
        <v>Settled:0</v>
      </c>
      <c s="21" r="M1916">
        <v>0</v>
      </c>
      <c s="3" r="N1916"/>
      <c s="10" r="O1916">
        <v>0</v>
      </c>
      <c s="13" r="P1916"/>
      <c s="13" r="Q1916"/>
      <c s="13" r="R1916"/>
      <c s="13" r="S1916"/>
      <c s="11" r="T1916">
        <f>IF((O1916=0),(W1916*8),((R1916/O1916)*8))</f>
        <v>0</v>
      </c>
      <c s="11" r="U1916">
        <f>IF((T1916=0),0,(R1916/T1916))</f>
        <v>0</v>
      </c>
      <c s="4" r="V1916"/>
      <c s="13" r="W1916"/>
      <c s="24" r="X1916"/>
    </row>
    <row r="1917">
      <c s="16" r="A1917">
        <v>40804.7916666667</v>
      </c>
      <c s="19" r="B1917">
        <f>A1917+time(5,0,0)</f>
        <v>40805</v>
      </c>
      <c s="19" r="C1917">
        <f>date(year(B1917),month(B1917),day(B1917))</f>
        <v>40805</v>
      </c>
      <c s="17" r="D1917">
        <f>hour(B1917)</f>
        <v>0</v>
      </c>
      <c s="28" r="E1917">
        <f>(8-G1917)-M1917</f>
        <v>8</v>
      </c>
      <c s="10" r="F1917">
        <v>8</v>
      </c>
      <c s="21" r="G1917">
        <v>0</v>
      </c>
      <c t="str" s="21" r="H1917">
        <f>concat("AESbid:",(E1917*1000))</f>
        <v>AESbid:8000</v>
      </c>
      <c t="str" s="21" r="I1917">
        <f>concat("NYISOsched:",(F1917*1000))</f>
        <v>NYISOsched:8000</v>
      </c>
      <c t="s" s="21" r="J1917">
        <v>21</v>
      </c>
      <c t="str" s="21" r="K1917">
        <f>concat("Planned:",(M1917*1000))</f>
        <v>Planned:0</v>
      </c>
      <c t="str" s="5" r="L1917">
        <f>concat("Settled:",(O1917*1000))</f>
        <v>Settled:0</v>
      </c>
      <c s="21" r="M1917">
        <v>0</v>
      </c>
      <c s="3" r="N1917"/>
      <c s="10" r="O1917">
        <v>0</v>
      </c>
      <c s="13" r="P1917"/>
      <c s="13" r="Q1917"/>
      <c s="13" r="R1917"/>
      <c s="13" r="S1917"/>
      <c s="11" r="T1917">
        <f>IF((O1917=0),(W1917*8),((R1917/O1917)*8))</f>
        <v>0</v>
      </c>
      <c s="11" r="U1917">
        <f>IF((T1917=0),0,(R1917/T1917))</f>
        <v>0</v>
      </c>
      <c s="4" r="V1917"/>
      <c s="13" r="W1917"/>
      <c s="24" r="X1917"/>
    </row>
    <row r="1918">
      <c s="16" r="A1918">
        <v>40804.8333333333</v>
      </c>
      <c s="6" r="B1918">
        <f>A1918+time(5,0,0)</f>
        <v>40805.0416666667</v>
      </c>
      <c s="19" r="C1918">
        <f>date(year(B1918),month(B1918),day(B1918))</f>
        <v>40805</v>
      </c>
      <c s="17" r="D1918">
        <f>hour(B1918)</f>
        <v>1</v>
      </c>
      <c s="28" r="E1918">
        <f>(8-G1918)-M1918</f>
        <v>8</v>
      </c>
      <c s="10" r="F1918">
        <v>8</v>
      </c>
      <c s="21" r="G1918">
        <v>0</v>
      </c>
      <c t="str" s="21" r="H1918">
        <f>concat("AESbid:",(E1918*1000))</f>
        <v>AESbid:8000</v>
      </c>
      <c t="str" s="21" r="I1918">
        <f>concat("NYISOsched:",(F1918*1000))</f>
        <v>NYISOsched:8000</v>
      </c>
      <c t="s" s="21" r="J1918">
        <v>21</v>
      </c>
      <c t="str" s="21" r="K1918">
        <f>concat("Planned:",(M1918*1000))</f>
        <v>Planned:0</v>
      </c>
      <c t="str" s="5" r="L1918">
        <f>concat("Settled:",(O1918*1000))</f>
        <v>Settled:0</v>
      </c>
      <c s="21" r="M1918">
        <v>0</v>
      </c>
      <c s="3" r="N1918"/>
      <c s="10" r="O1918">
        <v>0</v>
      </c>
      <c s="13" r="P1918"/>
      <c s="13" r="Q1918"/>
      <c s="13" r="R1918"/>
      <c s="13" r="S1918"/>
      <c s="11" r="T1918">
        <f>IF((O1918=0),(W1918*8),((R1918/O1918)*8))</f>
        <v>0</v>
      </c>
      <c s="11" r="U1918">
        <f>IF((T1918=0),0,(R1918/T1918))</f>
        <v>0</v>
      </c>
      <c s="4" r="V1918"/>
      <c s="13" r="W1918"/>
      <c s="24" r="X1918"/>
    </row>
    <row r="1919">
      <c s="16" r="A1919">
        <v>40804.875</v>
      </c>
      <c s="6" r="B1919">
        <f>A1919+time(5,0,0)</f>
        <v>40805.0833333333</v>
      </c>
      <c s="19" r="C1919">
        <f>date(year(B1919),month(B1919),day(B1919))</f>
        <v>40805</v>
      </c>
      <c s="17" r="D1919">
        <f>hour(B1919)</f>
        <v>2</v>
      </c>
      <c s="28" r="E1919">
        <f>(8-G1919)-M1919</f>
        <v>8</v>
      </c>
      <c s="10" r="F1919">
        <v>8</v>
      </c>
      <c s="21" r="G1919">
        <v>0</v>
      </c>
      <c t="str" s="21" r="H1919">
        <f>concat("AESbid:",(E1919*1000))</f>
        <v>AESbid:8000</v>
      </c>
      <c t="str" s="21" r="I1919">
        <f>concat("NYISOsched:",(F1919*1000))</f>
        <v>NYISOsched:8000</v>
      </c>
      <c t="s" s="21" r="J1919">
        <v>21</v>
      </c>
      <c t="str" s="21" r="K1919">
        <f>concat("Planned:",(M1919*1000))</f>
        <v>Planned:0</v>
      </c>
      <c t="str" s="5" r="L1919">
        <f>concat("Settled:",(O1919*1000))</f>
        <v>Settled:0</v>
      </c>
      <c s="21" r="M1919">
        <v>0</v>
      </c>
      <c s="3" r="N1919"/>
      <c s="10" r="O1919">
        <v>0</v>
      </c>
      <c s="13" r="P1919"/>
      <c s="13" r="Q1919"/>
      <c s="13" r="R1919"/>
      <c s="13" r="S1919"/>
      <c s="11" r="T1919">
        <f>IF((O1919=0),(W1919*8),((R1919/O1919)*8))</f>
        <v>0</v>
      </c>
      <c s="11" r="U1919">
        <f>IF((T1919=0),0,(R1919/T1919))</f>
        <v>0</v>
      </c>
      <c s="4" r="V1919"/>
      <c s="13" r="W1919"/>
      <c s="24" r="X1919"/>
    </row>
    <row r="1920">
      <c s="16" r="A1920">
        <v>40804.9166666667</v>
      </c>
      <c s="6" r="B1920">
        <f>A1920+time(5,0,0)</f>
        <v>40805.125</v>
      </c>
      <c s="19" r="C1920">
        <f>date(year(B1920),month(B1920),day(B1920))</f>
        <v>40805</v>
      </c>
      <c s="17" r="D1920">
        <f>hour(B1920)</f>
        <v>3</v>
      </c>
      <c s="28" r="E1920">
        <f>(8-G1920)-M1920</f>
        <v>8</v>
      </c>
      <c s="10" r="F1920">
        <v>8</v>
      </c>
      <c s="21" r="G1920">
        <v>0</v>
      </c>
      <c t="str" s="21" r="H1920">
        <f>concat("AESbid:",(E1920*1000))</f>
        <v>AESbid:8000</v>
      </c>
      <c t="str" s="21" r="I1920">
        <f>concat("NYISOsched:",(F1920*1000))</f>
        <v>NYISOsched:8000</v>
      </c>
      <c t="s" s="21" r="J1920">
        <v>21</v>
      </c>
      <c t="str" s="21" r="K1920">
        <f>concat("Planned:",(M1920*1000))</f>
        <v>Planned:0</v>
      </c>
      <c t="str" s="5" r="L1920">
        <f>concat("Settled:",(O1920*1000))</f>
        <v>Settled:0</v>
      </c>
      <c s="21" r="M1920">
        <v>0</v>
      </c>
      <c s="3" r="N1920"/>
      <c s="10" r="O1920">
        <v>0</v>
      </c>
      <c s="13" r="P1920"/>
      <c s="13" r="Q1920"/>
      <c s="13" r="R1920"/>
      <c s="13" r="S1920"/>
      <c s="11" r="T1920">
        <f>IF((O1920=0),(W1920*8),((R1920/O1920)*8))</f>
        <v>0</v>
      </c>
      <c s="11" r="U1920">
        <f>IF((T1920=0),0,(R1920/T1920))</f>
        <v>0</v>
      </c>
      <c s="4" r="V1920"/>
      <c s="13" r="W1920"/>
      <c s="24" r="X1920"/>
    </row>
    <row r="1921">
      <c s="16" r="A1921">
        <v>40804.9583333333</v>
      </c>
      <c s="6" r="B1921">
        <f>A1921+time(5,0,0)</f>
        <v>40805.1666666667</v>
      </c>
      <c s="19" r="C1921">
        <f>date(year(B1921),month(B1921),day(B1921))</f>
        <v>40805</v>
      </c>
      <c s="17" r="D1921">
        <f>hour(B1921)</f>
        <v>4</v>
      </c>
      <c s="28" r="E1921">
        <f>(8-G1921)-M1921</f>
        <v>8</v>
      </c>
      <c s="10" r="F1921">
        <v>8</v>
      </c>
      <c s="21" r="G1921">
        <v>0</v>
      </c>
      <c t="str" s="21" r="H1921">
        <f>concat("AESbid:",(E1921*1000))</f>
        <v>AESbid:8000</v>
      </c>
      <c t="str" s="21" r="I1921">
        <f>concat("NYISOsched:",(F1921*1000))</f>
        <v>NYISOsched:8000</v>
      </c>
      <c t="s" s="21" r="J1921">
        <v>21</v>
      </c>
      <c t="str" s="21" r="K1921">
        <f>concat("Planned:",(M1921*1000))</f>
        <v>Planned:0</v>
      </c>
      <c t="str" s="5" r="L1921">
        <f>concat("Settled:",(O1921*1000))</f>
        <v>Settled:0</v>
      </c>
      <c s="21" r="M1921">
        <v>0</v>
      </c>
      <c s="3" r="N1921"/>
      <c s="10" r="O1921">
        <v>0</v>
      </c>
      <c s="13" r="P1921"/>
      <c s="13" r="Q1921"/>
      <c s="13" r="R1921"/>
      <c s="13" r="S1921"/>
      <c s="11" r="T1921">
        <f>IF((O1921=0),(W1921*8),((R1921/O1921)*8))</f>
        <v>0</v>
      </c>
      <c s="11" r="U1921">
        <f>IF((T1921=0),0,(R1921/T1921))</f>
        <v>0</v>
      </c>
      <c s="4" r="V1921"/>
      <c s="13" r="W1921"/>
      <c s="24" r="X1921"/>
    </row>
    <row r="1922">
      <c s="16" r="A1922">
        <v>40805</v>
      </c>
      <c s="6" r="B1922">
        <f>A1922+time(5,0,0)</f>
        <v>40805.2083333333</v>
      </c>
      <c s="19" r="C1922">
        <f>date(year(B1922),month(B1922),day(B1922))</f>
        <v>40805</v>
      </c>
      <c s="17" r="D1922">
        <f>hour(B1922)</f>
        <v>5</v>
      </c>
      <c s="28" r="E1922">
        <f>(8-G1922)-M1922</f>
        <v>8</v>
      </c>
      <c s="10" r="F1922">
        <v>8</v>
      </c>
      <c s="21" r="G1922">
        <v>0</v>
      </c>
      <c t="str" s="21" r="H1922">
        <f>concat("AESbid:",(E1922*1000))</f>
        <v>AESbid:8000</v>
      </c>
      <c t="str" s="21" r="I1922">
        <f>concat("NYISOsched:",(F1922*1000))</f>
        <v>NYISOsched:8000</v>
      </c>
      <c t="s" s="21" r="J1922">
        <v>21</v>
      </c>
      <c t="str" s="21" r="K1922">
        <f>concat("Planned:",(M1922*1000))</f>
        <v>Planned:0</v>
      </c>
      <c t="str" s="5" r="L1922">
        <f>concat("Settled:",(O1922*1000))</f>
        <v>Settled:0</v>
      </c>
      <c s="21" r="M1922">
        <v>0</v>
      </c>
      <c s="3" r="N1922"/>
      <c s="10" r="O1922">
        <v>0</v>
      </c>
      <c s="13" r="P1922"/>
      <c s="13" r="Q1922"/>
      <c s="13" r="R1922"/>
      <c s="13" r="S1922"/>
      <c s="11" r="T1922">
        <f>IF((O1922=0),(W1922*8),((R1922/O1922)*8))</f>
        <v>0</v>
      </c>
      <c s="11" r="U1922">
        <f>IF((T1922=0),0,(R1922/T1922))</f>
        <v>0</v>
      </c>
      <c s="4" r="V1922"/>
      <c s="13" r="W1922"/>
      <c s="24" r="X1922"/>
    </row>
    <row r="1923">
      <c s="16" r="A1923">
        <v>40805.0416666667</v>
      </c>
      <c s="6" r="B1923">
        <f>A1923+time(5,0,0)</f>
        <v>40805.25</v>
      </c>
      <c s="19" r="C1923">
        <f>date(year(B1923),month(B1923),day(B1923))</f>
        <v>40805</v>
      </c>
      <c s="17" r="D1923">
        <f>hour(B1923)</f>
        <v>6</v>
      </c>
      <c s="28" r="E1923">
        <f>(8-G1923)-M1923</f>
        <v>8</v>
      </c>
      <c s="10" r="F1923">
        <v>8</v>
      </c>
      <c s="21" r="G1923">
        <v>0</v>
      </c>
      <c t="str" s="21" r="H1923">
        <f>concat("AESbid:",(E1923*1000))</f>
        <v>AESbid:8000</v>
      </c>
      <c t="str" s="21" r="I1923">
        <f>concat("NYISOsched:",(F1923*1000))</f>
        <v>NYISOsched:8000</v>
      </c>
      <c t="s" s="21" r="J1923">
        <v>21</v>
      </c>
      <c t="str" s="21" r="K1923">
        <f>concat("Planned:",(M1923*1000))</f>
        <v>Planned:0</v>
      </c>
      <c t="str" s="5" r="L1923">
        <f>concat("Settled:",(O1923*1000))</f>
        <v>Settled:0</v>
      </c>
      <c s="21" r="M1923">
        <v>0</v>
      </c>
      <c s="3" r="N1923"/>
      <c s="10" r="O1923">
        <v>0</v>
      </c>
      <c s="13" r="P1923"/>
      <c s="13" r="Q1923"/>
      <c s="13" r="R1923"/>
      <c s="13" r="S1923"/>
      <c s="11" r="T1923">
        <f>IF((O1923=0),(W1923*8),((R1923/O1923)*8))</f>
        <v>0</v>
      </c>
      <c s="11" r="U1923">
        <f>IF((T1923=0),0,(R1923/T1923))</f>
        <v>0</v>
      </c>
      <c s="4" r="V1923"/>
      <c s="13" r="W1923"/>
      <c s="24" r="X1923"/>
    </row>
    <row r="1924">
      <c s="16" r="A1924">
        <v>40805.0833333333</v>
      </c>
      <c s="6" r="B1924">
        <f>A1924+time(5,0,0)</f>
        <v>40805.2916666667</v>
      </c>
      <c s="19" r="C1924">
        <f>date(year(B1924),month(B1924),day(B1924))</f>
        <v>40805</v>
      </c>
      <c s="17" r="D1924">
        <f>hour(B1924)</f>
        <v>7</v>
      </c>
      <c s="28" r="E1924">
        <f>(8-G1924)-M1924</f>
        <v>8</v>
      </c>
      <c s="10" r="F1924">
        <v>8</v>
      </c>
      <c s="21" r="G1924">
        <v>0</v>
      </c>
      <c t="str" s="21" r="H1924">
        <f>concat("AESbid:",(E1924*1000))</f>
        <v>AESbid:8000</v>
      </c>
      <c t="str" s="21" r="I1924">
        <f>concat("NYISOsched:",(F1924*1000))</f>
        <v>NYISOsched:8000</v>
      </c>
      <c t="s" s="21" r="J1924">
        <v>21</v>
      </c>
      <c t="str" s="21" r="K1924">
        <f>concat("Planned:",(M1924*1000))</f>
        <v>Planned:0</v>
      </c>
      <c t="str" s="5" r="L1924">
        <f>concat("Settled:",(O1924*1000))</f>
        <v>Settled:0</v>
      </c>
      <c s="21" r="M1924">
        <v>0</v>
      </c>
      <c s="3" r="N1924"/>
      <c s="10" r="O1924">
        <v>0</v>
      </c>
      <c s="13" r="P1924"/>
      <c s="13" r="Q1924"/>
      <c s="13" r="R1924"/>
      <c s="13" r="S1924"/>
      <c s="11" r="T1924">
        <f>IF((O1924=0),(W1924*8),((R1924/O1924)*8))</f>
        <v>0</v>
      </c>
      <c s="11" r="U1924">
        <f>IF((T1924=0),0,(R1924/T1924))</f>
        <v>0</v>
      </c>
      <c s="4" r="V1924"/>
      <c s="13" r="W1924"/>
      <c s="24" r="X1924"/>
    </row>
    <row r="1925">
      <c s="16" r="A1925">
        <v>40805.125</v>
      </c>
      <c s="6" r="B1925">
        <f>A1925+time(5,0,0)</f>
        <v>40805.3333333333</v>
      </c>
      <c s="19" r="C1925">
        <f>date(year(B1925),month(B1925),day(B1925))</f>
        <v>40805</v>
      </c>
      <c s="17" r="D1925">
        <f>hour(B1925)</f>
        <v>8</v>
      </c>
      <c s="28" r="E1925">
        <f>(8-G1925)-M1925</f>
        <v>8</v>
      </c>
      <c s="10" r="F1925">
        <v>8</v>
      </c>
      <c s="21" r="G1925">
        <v>0</v>
      </c>
      <c t="str" s="21" r="H1925">
        <f>concat("AESbid:",(E1925*1000))</f>
        <v>AESbid:8000</v>
      </c>
      <c t="str" s="21" r="I1925">
        <f>concat("NYISOsched:",(F1925*1000))</f>
        <v>NYISOsched:8000</v>
      </c>
      <c t="s" s="21" r="J1925">
        <v>21</v>
      </c>
      <c t="str" s="21" r="K1925">
        <f>concat("Planned:",(M1925*1000))</f>
        <v>Planned:0</v>
      </c>
      <c t="str" s="5" r="L1925">
        <f>concat("Settled:",(O1925*1000))</f>
        <v>Settled:0</v>
      </c>
      <c s="21" r="M1925">
        <v>0</v>
      </c>
      <c s="3" r="N1925"/>
      <c s="10" r="O1925">
        <v>0</v>
      </c>
      <c s="13" r="P1925"/>
      <c s="13" r="Q1925"/>
      <c s="13" r="R1925"/>
      <c s="13" r="S1925"/>
      <c s="11" r="T1925">
        <f>IF((O1925=0),(W1925*8),((R1925/O1925)*8))</f>
        <v>0</v>
      </c>
      <c s="11" r="U1925">
        <f>IF((T1925=0),0,(R1925/T1925))</f>
        <v>0</v>
      </c>
      <c s="4" r="V1925"/>
      <c s="13" r="W1925"/>
      <c s="24" r="X1925"/>
    </row>
    <row r="1926">
      <c s="16" r="A1926">
        <v>40805.1666666667</v>
      </c>
      <c s="6" r="B1926">
        <f>A1926+time(5,0,0)</f>
        <v>40805.375</v>
      </c>
      <c s="19" r="C1926">
        <f>date(year(B1926),month(B1926),day(B1926))</f>
        <v>40805</v>
      </c>
      <c s="17" r="D1926">
        <f>hour(B1926)</f>
        <v>9</v>
      </c>
      <c s="28" r="E1926">
        <f>(8-G1926)-M1926</f>
        <v>8</v>
      </c>
      <c s="10" r="F1926">
        <v>8</v>
      </c>
      <c s="21" r="G1926">
        <v>0</v>
      </c>
      <c t="str" s="21" r="H1926">
        <f>concat("AESbid:",(E1926*1000))</f>
        <v>AESbid:8000</v>
      </c>
      <c t="str" s="21" r="I1926">
        <f>concat("NYISOsched:",(F1926*1000))</f>
        <v>NYISOsched:8000</v>
      </c>
      <c t="s" s="21" r="J1926">
        <v>21</v>
      </c>
      <c t="str" s="21" r="K1926">
        <f>concat("Planned:",(M1926*1000))</f>
        <v>Planned:0</v>
      </c>
      <c t="str" s="5" r="L1926">
        <f>concat("Settled:",(O1926*1000))</f>
        <v>Settled:0</v>
      </c>
      <c s="21" r="M1926">
        <v>0</v>
      </c>
      <c s="3" r="N1926"/>
      <c s="10" r="O1926">
        <v>0</v>
      </c>
      <c s="13" r="P1926"/>
      <c s="13" r="Q1926"/>
      <c s="13" r="R1926"/>
      <c s="13" r="S1926"/>
      <c s="11" r="T1926">
        <f>IF((O1926=0),(W1926*8),((R1926/O1926)*8))</f>
        <v>0</v>
      </c>
      <c s="11" r="U1926">
        <f>IF((T1926=0),0,(R1926/T1926))</f>
        <v>0</v>
      </c>
      <c s="4" r="V1926"/>
      <c s="13" r="W1926"/>
      <c s="24" r="X1926"/>
    </row>
    <row r="1927">
      <c s="16" r="A1927">
        <v>40805.2083333333</v>
      </c>
      <c s="6" r="B1927">
        <f>A1927+time(5,0,0)</f>
        <v>40805.4166666667</v>
      </c>
      <c s="19" r="C1927">
        <f>date(year(B1927),month(B1927),day(B1927))</f>
        <v>40805</v>
      </c>
      <c s="17" r="D1927">
        <f>hour(B1927)</f>
        <v>10</v>
      </c>
      <c s="28" r="E1927">
        <f>(8-G1927)-M1927</f>
        <v>8</v>
      </c>
      <c s="10" r="F1927">
        <v>8</v>
      </c>
      <c s="21" r="G1927">
        <v>0</v>
      </c>
      <c t="str" s="21" r="H1927">
        <f>concat("AESbid:",(E1927*1000))</f>
        <v>AESbid:8000</v>
      </c>
      <c t="str" s="21" r="I1927">
        <f>concat("NYISOsched:",(F1927*1000))</f>
        <v>NYISOsched:8000</v>
      </c>
      <c t="s" s="21" r="J1927">
        <v>21</v>
      </c>
      <c t="str" s="21" r="K1927">
        <f>concat("Planned:",(M1927*1000))</f>
        <v>Planned:0</v>
      </c>
      <c t="str" s="5" r="L1927">
        <f>concat("Settled:",(O1927*1000))</f>
        <v>Settled:0</v>
      </c>
      <c s="21" r="M1927">
        <v>0</v>
      </c>
      <c s="3" r="N1927"/>
      <c s="10" r="O1927">
        <v>0</v>
      </c>
      <c s="13" r="P1927"/>
      <c s="13" r="Q1927"/>
      <c s="13" r="R1927"/>
      <c s="13" r="S1927"/>
      <c s="11" r="T1927">
        <f>IF((O1927=0),(W1927*8),((R1927/O1927)*8))</f>
        <v>0</v>
      </c>
      <c s="11" r="U1927">
        <f>IF((T1927=0),0,(R1927/T1927))</f>
        <v>0</v>
      </c>
      <c s="4" r="V1927"/>
      <c s="13" r="W1927"/>
      <c s="24" r="X1927"/>
    </row>
    <row r="1928">
      <c s="16" r="A1928">
        <v>40805.25</v>
      </c>
      <c s="6" r="B1928">
        <f>A1928+time(5,0,0)</f>
        <v>40805.4583333333</v>
      </c>
      <c s="19" r="C1928">
        <f>date(year(B1928),month(B1928),day(B1928))</f>
        <v>40805</v>
      </c>
      <c s="17" r="D1928">
        <f>hour(B1928)</f>
        <v>11</v>
      </c>
      <c s="28" r="E1928">
        <f>(8-G1928)-M1928</f>
        <v>8</v>
      </c>
      <c s="10" r="F1928">
        <v>8</v>
      </c>
      <c s="21" r="G1928">
        <v>0</v>
      </c>
      <c t="str" s="21" r="H1928">
        <f>concat("AESbid:",(E1928*1000))</f>
        <v>AESbid:8000</v>
      </c>
      <c t="str" s="21" r="I1928">
        <f>concat("NYISOsched:",(F1928*1000))</f>
        <v>NYISOsched:8000</v>
      </c>
      <c t="s" s="29" r="J1928">
        <v>21</v>
      </c>
      <c t="str" s="29" r="K1928">
        <f>concat("Planned:",(M1928*1000))</f>
        <v>Planned:0</v>
      </c>
      <c t="str" s="5" r="L1928">
        <f>concat("Settled:",(O1928*1000))</f>
        <v>Settled:0</v>
      </c>
      <c s="21" r="M1928">
        <v>0</v>
      </c>
      <c s="3" r="N1928"/>
      <c s="10" r="O1928">
        <v>0</v>
      </c>
      <c s="13" r="P1928"/>
      <c s="13" r="Q1928"/>
      <c s="13" r="R1928"/>
      <c s="13" r="S1928"/>
      <c s="11" r="T1928">
        <f>IF((O1928=0),(W1928*8),((R1928/O1928)*8))</f>
        <v>0</v>
      </c>
      <c s="11" r="U1928">
        <f>IF((T1928=0),0,(R1928/T1928))</f>
        <v>0</v>
      </c>
      <c s="4" r="V1928"/>
      <c s="13" r="W1928"/>
      <c s="24" r="X1928"/>
    </row>
    <row r="1929">
      <c s="16" r="A1929">
        <v>40805.2916666667</v>
      </c>
      <c s="6" r="B1929">
        <f>A1929+time(5,0,0)</f>
        <v>40805.5</v>
      </c>
      <c s="19" r="C1929">
        <f>date(year(B1929),month(B1929),day(B1929))</f>
        <v>40805</v>
      </c>
      <c s="17" r="D1929">
        <f>hour(B1929)</f>
        <v>12</v>
      </c>
      <c s="28" r="E1929">
        <f>(8-G1929)-M1929</f>
        <v>8</v>
      </c>
      <c s="10" r="F1929">
        <v>8</v>
      </c>
      <c s="21" r="G1929">
        <v>0</v>
      </c>
      <c t="str" s="21" r="H1929">
        <f>concat("AESbid:",(E1929*1000))</f>
        <v>AESbid:8000</v>
      </c>
      <c t="str" s="21" r="I1929">
        <f>concat("NYISOsched:",(F1929*1000))</f>
        <v>NYISOsched:8000</v>
      </c>
      <c t="s" s="21" r="J1929">
        <v>21</v>
      </c>
      <c t="str" s="21" r="K1929">
        <f>concat("Planned:",(M1929*1000))</f>
        <v>Planned:0</v>
      </c>
      <c t="str" s="5" r="L1929">
        <f>concat("Settled:",(O1929*1000))</f>
        <v>Settled:0</v>
      </c>
      <c s="21" r="M1929">
        <v>0</v>
      </c>
      <c s="3" r="N1929"/>
      <c s="10" r="O1929">
        <v>0</v>
      </c>
      <c s="13" r="P1929"/>
      <c s="13" r="Q1929"/>
      <c s="13" r="R1929"/>
      <c s="13" r="S1929"/>
      <c s="11" r="T1929">
        <f>IF((O1929=0),(W1929*8),((R1929/O1929)*8))</f>
        <v>0</v>
      </c>
      <c s="11" r="U1929">
        <f>IF((T1929=0),0,(R1929/T1929))</f>
        <v>0</v>
      </c>
      <c s="4" r="V1929"/>
      <c s="13" r="W1929"/>
      <c s="24" r="X1929"/>
    </row>
    <row r="1930">
      <c s="16" r="A1930">
        <v>40805.3333333333</v>
      </c>
      <c s="6" r="B1930">
        <f>A1930+time(5,0,0)</f>
        <v>40805.5416666667</v>
      </c>
      <c s="19" r="C1930">
        <f>date(year(B1930),month(B1930),day(B1930))</f>
        <v>40805</v>
      </c>
      <c s="17" r="D1930">
        <f>hour(B1930)</f>
        <v>13</v>
      </c>
      <c s="28" r="E1930">
        <f>(8-G1930)-M1930</f>
        <v>8</v>
      </c>
      <c s="10" r="F1930">
        <v>8</v>
      </c>
      <c s="21" r="G1930">
        <v>0</v>
      </c>
      <c t="str" s="21" r="H1930">
        <f>concat("AESbid:",(E1930*1000))</f>
        <v>AESbid:8000</v>
      </c>
      <c t="str" s="21" r="I1930">
        <f>concat("NYISOsched:",(F1930*1000))</f>
        <v>NYISOsched:8000</v>
      </c>
      <c t="s" s="21" r="J1930">
        <v>21</v>
      </c>
      <c t="str" s="21" r="K1930">
        <f>concat("Planned:",(M1930*1000))</f>
        <v>Planned:0</v>
      </c>
      <c t="str" s="5" r="L1930">
        <f>concat("Settled:",(O1930*1000))</f>
        <v>Settled:0</v>
      </c>
      <c s="21" r="M1930">
        <v>0</v>
      </c>
      <c s="3" r="N1930"/>
      <c s="10" r="O1930">
        <v>0</v>
      </c>
      <c s="13" r="P1930"/>
      <c s="13" r="Q1930"/>
      <c s="13" r="R1930"/>
      <c s="13" r="S1930"/>
      <c s="11" r="T1930">
        <f>IF((O1930=0),(W1930*8),((R1930/O1930)*8))</f>
        <v>0</v>
      </c>
      <c s="11" r="U1930">
        <f>IF((T1930=0),0,(R1930/T1930))</f>
        <v>0</v>
      </c>
      <c s="4" r="V1930"/>
      <c s="13" r="W1930"/>
      <c s="24" r="X1930"/>
    </row>
    <row r="1931">
      <c s="16" r="A1931">
        <v>40805.375</v>
      </c>
      <c s="6" r="B1931">
        <f>A1931+time(5,0,0)</f>
        <v>40805.5833333333</v>
      </c>
      <c s="19" r="C1931">
        <f>date(year(B1931),month(B1931),day(B1931))</f>
        <v>40805</v>
      </c>
      <c s="17" r="D1931">
        <f>hour(B1931)</f>
        <v>14</v>
      </c>
      <c s="28" r="E1931">
        <f>(8-G1931)-M1931</f>
        <v>8</v>
      </c>
      <c s="10" r="F1931">
        <v>8</v>
      </c>
      <c s="21" r="G1931">
        <v>0</v>
      </c>
      <c t="str" s="21" r="H1931">
        <f>concat("AESbid:",(E1931*1000))</f>
        <v>AESbid:8000</v>
      </c>
      <c t="str" s="21" r="I1931">
        <f>concat("NYISOsched:",(F1931*1000))</f>
        <v>NYISOsched:8000</v>
      </c>
      <c t="s" s="21" r="J1931">
        <v>21</v>
      </c>
      <c t="str" s="21" r="K1931">
        <f>concat("Planned:",(M1931*1000))</f>
        <v>Planned:0</v>
      </c>
      <c t="str" s="5" r="L1931">
        <f>concat("Settled:",(O1931*1000))</f>
        <v>Settled:0</v>
      </c>
      <c s="21" r="M1931">
        <v>0</v>
      </c>
      <c s="3" r="N1931"/>
      <c s="10" r="O1931">
        <v>0</v>
      </c>
      <c s="13" r="P1931"/>
      <c s="13" r="Q1931"/>
      <c s="13" r="R1931"/>
      <c s="13" r="S1931"/>
      <c s="11" r="T1931">
        <f>IF((O1931=0),(W1931*8),((R1931/O1931)*8))</f>
        <v>0</v>
      </c>
      <c s="11" r="U1931">
        <f>IF((T1931=0),0,(R1931/T1931))</f>
        <v>0</v>
      </c>
      <c s="4" r="V1931"/>
      <c s="13" r="W1931"/>
      <c s="24" r="X1931"/>
    </row>
    <row r="1932">
      <c s="16" r="A1932">
        <v>40805.4166666667</v>
      </c>
      <c s="6" r="B1932">
        <f>A1932+time(5,0,0)</f>
        <v>40805.625</v>
      </c>
      <c s="19" r="C1932">
        <f>date(year(B1932),month(B1932),day(B1932))</f>
        <v>40805</v>
      </c>
      <c s="17" r="D1932">
        <f>hour(B1932)</f>
        <v>15</v>
      </c>
      <c s="28" r="E1932">
        <f>(8-G1932)-M1932</f>
        <v>8</v>
      </c>
      <c s="10" r="F1932">
        <v>8</v>
      </c>
      <c s="21" r="G1932">
        <v>0</v>
      </c>
      <c t="str" s="21" r="H1932">
        <f>concat("AESbid:",(E1932*1000))</f>
        <v>AESbid:8000</v>
      </c>
      <c t="str" s="21" r="I1932">
        <f>concat("NYISOsched:",(F1932*1000))</f>
        <v>NYISOsched:8000</v>
      </c>
      <c t="s" s="21" r="J1932">
        <v>21</v>
      </c>
      <c t="str" s="21" r="K1932">
        <f>concat("Planned:",(M1932*1000))</f>
        <v>Planned:0</v>
      </c>
      <c t="str" s="5" r="L1932">
        <f>concat("Settled:",(O1932*1000))</f>
        <v>Settled:0</v>
      </c>
      <c s="21" r="M1932">
        <v>0</v>
      </c>
      <c s="3" r="N1932"/>
      <c s="10" r="O1932">
        <v>0</v>
      </c>
      <c s="13" r="P1932"/>
      <c s="13" r="Q1932"/>
      <c s="13" r="R1932"/>
      <c s="13" r="S1932"/>
      <c s="11" r="T1932">
        <f>IF((O1932=0),(W1932*8),((R1932/O1932)*8))</f>
        <v>0</v>
      </c>
      <c s="11" r="U1932">
        <f>IF((T1932=0),0,(R1932/T1932))</f>
        <v>0</v>
      </c>
      <c s="4" r="V1932"/>
      <c s="13" r="W1932"/>
      <c s="24" r="X1932"/>
    </row>
    <row r="1933">
      <c s="16" r="A1933">
        <v>40805.4583333333</v>
      </c>
      <c s="6" r="B1933">
        <f>A1933+time(5,0,0)</f>
        <v>40805.6666666667</v>
      </c>
      <c s="19" r="C1933">
        <f>date(year(B1933),month(B1933),day(B1933))</f>
        <v>40805</v>
      </c>
      <c s="17" r="D1933">
        <f>hour(B1933)</f>
        <v>16</v>
      </c>
      <c s="28" r="E1933">
        <f>(8-G1933)-M1933</f>
        <v>8</v>
      </c>
      <c s="10" r="F1933">
        <v>8</v>
      </c>
      <c s="21" r="G1933">
        <v>0</v>
      </c>
      <c t="str" s="21" r="H1933">
        <f>concat("AESbid:",(E1933*1000))</f>
        <v>AESbid:8000</v>
      </c>
      <c t="str" s="21" r="I1933">
        <f>concat("NYISOsched:",(F1933*1000))</f>
        <v>NYISOsched:8000</v>
      </c>
      <c t="s" s="21" r="J1933">
        <v>21</v>
      </c>
      <c t="str" s="21" r="K1933">
        <f>concat("Planned:",(M1933*1000))</f>
        <v>Planned:0</v>
      </c>
      <c t="str" s="5" r="L1933">
        <f>concat("Settled:",(O1933*1000))</f>
        <v>Settled:0</v>
      </c>
      <c s="21" r="M1933">
        <v>0</v>
      </c>
      <c s="3" r="N1933"/>
      <c s="10" r="O1933">
        <v>0</v>
      </c>
      <c s="13" r="P1933"/>
      <c s="13" r="Q1933"/>
      <c s="13" r="R1933"/>
      <c s="13" r="S1933"/>
      <c s="11" r="T1933">
        <f>IF((O1933=0),(W1933*8),((R1933/O1933)*8))</f>
        <v>0</v>
      </c>
      <c s="11" r="U1933">
        <f>IF((T1933=0),0,(R1933/T1933))</f>
        <v>0</v>
      </c>
      <c s="4" r="V1933"/>
      <c s="13" r="W1933"/>
      <c s="24" r="X1933"/>
    </row>
    <row r="1934">
      <c s="16" r="A1934">
        <v>40805.5</v>
      </c>
      <c s="6" r="B1934">
        <f>A1934+time(5,0,0)</f>
        <v>40805.7083333333</v>
      </c>
      <c s="19" r="C1934">
        <f>date(year(B1934),month(B1934),day(B1934))</f>
        <v>40805</v>
      </c>
      <c s="17" r="D1934">
        <f>hour(B1934)</f>
        <v>17</v>
      </c>
      <c s="28" r="E1934">
        <f>(8-G1934)-M1934</f>
        <v>8</v>
      </c>
      <c s="10" r="F1934">
        <v>8</v>
      </c>
      <c s="21" r="G1934">
        <v>0</v>
      </c>
      <c t="str" s="21" r="H1934">
        <f>concat("AESbid:",(E1934*1000))</f>
        <v>AESbid:8000</v>
      </c>
      <c t="str" s="21" r="I1934">
        <f>concat("NYISOsched:",(F1934*1000))</f>
        <v>NYISOsched:8000</v>
      </c>
      <c t="s" s="21" r="J1934">
        <v>21</v>
      </c>
      <c t="str" s="21" r="K1934">
        <f>concat("Planned:",(M1934*1000))</f>
        <v>Planned:0</v>
      </c>
      <c t="str" s="5" r="L1934">
        <f>concat("Settled:",(O1934*1000))</f>
        <v>Settled:0</v>
      </c>
      <c s="21" r="M1934">
        <v>0</v>
      </c>
      <c s="3" r="N1934"/>
      <c s="10" r="O1934">
        <v>0</v>
      </c>
      <c s="13" r="P1934"/>
      <c s="13" r="Q1934"/>
      <c s="13" r="R1934"/>
      <c s="13" r="S1934"/>
      <c s="11" r="T1934">
        <f>IF((O1934=0),(W1934*8),((R1934/O1934)*8))</f>
        <v>0</v>
      </c>
      <c s="11" r="U1934">
        <f>IF((T1934=0),0,(R1934/T1934))</f>
        <v>0</v>
      </c>
      <c s="4" r="V1934"/>
      <c s="13" r="W1934"/>
      <c s="24" r="X1934"/>
    </row>
    <row r="1935">
      <c s="16" r="A1935">
        <v>40805.5416666667</v>
      </c>
      <c s="6" r="B1935">
        <f>A1935+time(5,0,0)</f>
        <v>40805.75</v>
      </c>
      <c s="19" r="C1935">
        <f>date(year(B1935),month(B1935),day(B1935))</f>
        <v>40805</v>
      </c>
      <c s="17" r="D1935">
        <f>hour(B1935)</f>
        <v>18</v>
      </c>
      <c s="28" r="E1935">
        <f>(8-G1935)-M1935</f>
        <v>8</v>
      </c>
      <c s="10" r="F1935">
        <v>8</v>
      </c>
      <c s="21" r="G1935">
        <v>0</v>
      </c>
      <c t="str" s="21" r="H1935">
        <f>concat("AESbid:",(E1935*1000))</f>
        <v>AESbid:8000</v>
      </c>
      <c t="str" s="21" r="I1935">
        <f>concat("NYISOsched:",(F1935*1000))</f>
        <v>NYISOsched:8000</v>
      </c>
      <c t="s" s="21" r="J1935">
        <v>21</v>
      </c>
      <c t="str" s="21" r="K1935">
        <f>concat("Planned:",(M1935*1000))</f>
        <v>Planned:0</v>
      </c>
      <c t="str" s="5" r="L1935">
        <f>concat("Settled:",(O1935*1000))</f>
        <v>Settled:0</v>
      </c>
      <c s="21" r="M1935">
        <v>0</v>
      </c>
      <c s="3" r="N1935"/>
      <c s="10" r="O1935">
        <v>0</v>
      </c>
      <c s="13" r="P1935"/>
      <c s="13" r="Q1935"/>
      <c s="13" r="R1935"/>
      <c s="13" r="S1935"/>
      <c s="11" r="T1935">
        <f>IF((O1935=0),(W1935*8),((R1935/O1935)*8))</f>
        <v>0</v>
      </c>
      <c s="11" r="U1935">
        <f>IF((T1935=0),0,(R1935/T1935))</f>
        <v>0</v>
      </c>
      <c s="4" r="V1935"/>
      <c s="13" r="W1935"/>
      <c s="24" r="X1935"/>
    </row>
    <row r="1936">
      <c s="16" r="A1936">
        <v>40805.5833333333</v>
      </c>
      <c s="6" r="B1936">
        <f>A1936+time(5,0,0)</f>
        <v>40805.7916666667</v>
      </c>
      <c s="19" r="C1936">
        <f>date(year(B1936),month(B1936),day(B1936))</f>
        <v>40805</v>
      </c>
      <c s="17" r="D1936">
        <f>hour(B1936)</f>
        <v>19</v>
      </c>
      <c s="28" r="E1936">
        <f>(8-G1936)-M1936</f>
        <v>8</v>
      </c>
      <c s="10" r="F1936">
        <v>8</v>
      </c>
      <c s="21" r="G1936">
        <v>0</v>
      </c>
      <c t="str" s="21" r="H1936">
        <f>concat("AESbid:",(E1936*1000))</f>
        <v>AESbid:8000</v>
      </c>
      <c t="str" s="21" r="I1936">
        <f>concat("NYISOsched:",(F1936*1000))</f>
        <v>NYISOsched:8000</v>
      </c>
      <c t="s" s="21" r="J1936">
        <v>21</v>
      </c>
      <c t="str" s="21" r="K1936">
        <f>concat("Planned:",(M1936*1000))</f>
        <v>Planned:0</v>
      </c>
      <c t="str" s="5" r="L1936">
        <f>concat("Settled:",(O1936*1000))</f>
        <v>Settled:0</v>
      </c>
      <c s="21" r="M1936">
        <v>0</v>
      </c>
      <c s="3" r="N1936"/>
      <c s="10" r="O1936">
        <v>0</v>
      </c>
      <c s="13" r="P1936"/>
      <c s="13" r="Q1936"/>
      <c s="13" r="R1936"/>
      <c s="13" r="S1936"/>
      <c s="11" r="T1936">
        <f>IF((O1936=0),(W1936*8),((R1936/O1936)*8))</f>
        <v>0</v>
      </c>
      <c s="11" r="U1936">
        <f>IF((T1936=0),0,(R1936/T1936))</f>
        <v>0</v>
      </c>
      <c s="4" r="V1936"/>
      <c s="13" r="W1936"/>
      <c s="24" r="X1936"/>
    </row>
    <row r="1937">
      <c s="16" r="A1937">
        <v>40805.625</v>
      </c>
      <c s="6" r="B1937">
        <f>A1937+time(5,0,0)</f>
        <v>40805.8333333333</v>
      </c>
      <c s="19" r="C1937">
        <f>date(year(B1937),month(B1937),day(B1937))</f>
        <v>40805</v>
      </c>
      <c s="17" r="D1937">
        <f>hour(B1937)</f>
        <v>20</v>
      </c>
      <c s="28" r="E1937">
        <f>(8-G1937)-M1937</f>
        <v>8</v>
      </c>
      <c s="10" r="F1937">
        <v>8</v>
      </c>
      <c s="21" r="G1937">
        <v>0</v>
      </c>
      <c t="str" s="21" r="H1937">
        <f>concat("AESbid:",(E1937*1000))</f>
        <v>AESbid:8000</v>
      </c>
      <c t="str" s="21" r="I1937">
        <f>concat("NYISOsched:",(F1937*1000))</f>
        <v>NYISOsched:8000</v>
      </c>
      <c t="s" s="21" r="J1937">
        <v>21</v>
      </c>
      <c t="str" s="21" r="K1937">
        <f>concat("Planned:",(M1937*1000))</f>
        <v>Planned:0</v>
      </c>
      <c t="str" s="5" r="L1937">
        <f>concat("Settled:",(O1937*1000))</f>
        <v>Settled:0</v>
      </c>
      <c s="21" r="M1937">
        <v>0</v>
      </c>
      <c s="3" r="N1937"/>
      <c s="10" r="O1937">
        <v>0</v>
      </c>
      <c s="13" r="P1937"/>
      <c s="13" r="Q1937"/>
      <c s="13" r="R1937"/>
      <c s="13" r="S1937"/>
      <c s="11" r="T1937">
        <f>IF((O1937=0),(W1937*8),((R1937/O1937)*8))</f>
        <v>0</v>
      </c>
      <c s="11" r="U1937">
        <f>IF((T1937=0),0,(R1937/T1937))</f>
        <v>0</v>
      </c>
      <c s="4" r="V1937"/>
      <c s="13" r="W1937"/>
      <c s="24" r="X1937"/>
    </row>
    <row r="1938">
      <c s="16" r="A1938">
        <v>40805.6666666667</v>
      </c>
      <c s="6" r="B1938">
        <f>A1938+time(5,0,0)</f>
        <v>40805.875</v>
      </c>
      <c s="19" r="C1938">
        <f>date(year(B1938),month(B1938),day(B1938))</f>
        <v>40805</v>
      </c>
      <c s="17" r="D1938">
        <f>hour(B1938)</f>
        <v>21</v>
      </c>
      <c s="28" r="E1938">
        <f>(8-G1938)-M1938</f>
        <v>8</v>
      </c>
      <c s="10" r="F1938">
        <v>8</v>
      </c>
      <c s="21" r="G1938">
        <v>0</v>
      </c>
      <c t="str" s="21" r="H1938">
        <f>concat("AESbid:",(E1938*1000))</f>
        <v>AESbid:8000</v>
      </c>
      <c t="str" s="21" r="I1938">
        <f>concat("NYISOsched:",(F1938*1000))</f>
        <v>NYISOsched:8000</v>
      </c>
      <c t="s" s="21" r="J1938">
        <v>21</v>
      </c>
      <c t="str" s="21" r="K1938">
        <f>concat("Planned:",(M1938*1000))</f>
        <v>Planned:0</v>
      </c>
      <c t="str" s="5" r="L1938">
        <f>concat("Settled:",(O1938*1000))</f>
        <v>Settled:0</v>
      </c>
      <c s="21" r="M1938">
        <v>0</v>
      </c>
      <c s="3" r="N1938"/>
      <c s="10" r="O1938">
        <v>0</v>
      </c>
      <c s="13" r="P1938"/>
      <c s="13" r="Q1938"/>
      <c s="13" r="R1938"/>
      <c s="13" r="S1938"/>
      <c s="11" r="T1938">
        <f>IF((O1938=0),(W1938*8),((R1938/O1938)*8))</f>
        <v>0</v>
      </c>
      <c s="11" r="U1938">
        <f>IF((T1938=0),0,(R1938/T1938))</f>
        <v>0</v>
      </c>
      <c s="4" r="V1938"/>
      <c s="13" r="W1938"/>
      <c s="24" r="X1938"/>
    </row>
    <row r="1939">
      <c s="16" r="A1939">
        <v>40805.7083333333</v>
      </c>
      <c s="6" r="B1939">
        <f>A1939+time(5,0,0)</f>
        <v>40805.9166666667</v>
      </c>
      <c s="19" r="C1939">
        <f>date(year(B1939),month(B1939),day(B1939))</f>
        <v>40805</v>
      </c>
      <c s="17" r="D1939">
        <f>hour(B1939)</f>
        <v>22</v>
      </c>
      <c s="28" r="E1939">
        <f>(8-G1939)-M1939</f>
        <v>8</v>
      </c>
      <c s="10" r="F1939">
        <v>8</v>
      </c>
      <c s="21" r="G1939">
        <v>0</v>
      </c>
      <c t="str" s="21" r="H1939">
        <f>concat("AESbid:",(E1939*1000))</f>
        <v>AESbid:8000</v>
      </c>
      <c t="str" s="21" r="I1939">
        <f>concat("NYISOsched:",(F1939*1000))</f>
        <v>NYISOsched:8000</v>
      </c>
      <c t="s" s="21" r="J1939">
        <v>21</v>
      </c>
      <c t="str" s="21" r="K1939">
        <f>concat("Planned:",(M1939*1000))</f>
        <v>Planned:0</v>
      </c>
      <c t="str" s="5" r="L1939">
        <f>concat("Settled:",(O1939*1000))</f>
        <v>Settled:0</v>
      </c>
      <c s="21" r="M1939">
        <v>0</v>
      </c>
      <c s="3" r="N1939"/>
      <c s="10" r="O1939">
        <v>0</v>
      </c>
      <c s="13" r="P1939"/>
      <c s="13" r="Q1939"/>
      <c s="13" r="R1939"/>
      <c s="13" r="S1939"/>
      <c s="11" r="T1939">
        <f>IF((O1939=0),(W1939*8),((R1939/O1939)*8))</f>
        <v>0</v>
      </c>
      <c s="11" r="U1939">
        <f>IF((T1939=0),0,(R1939/T1939))</f>
        <v>0</v>
      </c>
      <c s="4" r="V1939"/>
      <c s="13" r="W1939"/>
      <c s="24" r="X1939"/>
    </row>
    <row r="1940">
      <c s="16" r="A1940">
        <v>40805.75</v>
      </c>
      <c s="6" r="B1940">
        <f>A1940+time(5,0,0)</f>
        <v>40805.9583333333</v>
      </c>
      <c s="19" r="C1940">
        <f>date(year(B1940),month(B1940),day(B1940))</f>
        <v>40805</v>
      </c>
      <c s="17" r="D1940">
        <f>hour(B1940)</f>
        <v>23</v>
      </c>
      <c s="28" r="E1940">
        <f>(8-G1940)-M1940</f>
        <v>8</v>
      </c>
      <c s="10" r="F1940">
        <v>8</v>
      </c>
      <c s="21" r="G1940">
        <v>0</v>
      </c>
      <c t="str" s="21" r="H1940">
        <f>concat("AESbid:",(E1940*1000))</f>
        <v>AESbid:8000</v>
      </c>
      <c t="str" s="21" r="I1940">
        <f>concat("NYISOsched:",(F1940*1000))</f>
        <v>NYISOsched:8000</v>
      </c>
      <c t="s" s="21" r="J1940">
        <v>21</v>
      </c>
      <c t="str" s="21" r="K1940">
        <f>concat("Planned:",(M1940*1000))</f>
        <v>Planned:0</v>
      </c>
      <c t="str" s="5" r="L1940">
        <f>concat("Settled:",(O1940*1000))</f>
        <v>Settled:0</v>
      </c>
      <c s="21" r="M1940">
        <v>0</v>
      </c>
      <c s="3" r="N1940"/>
      <c s="10" r="O1940">
        <v>0</v>
      </c>
      <c s="13" r="P1940"/>
      <c s="13" r="Q1940"/>
      <c s="13" r="R1940"/>
      <c s="13" r="S1940"/>
      <c s="11" r="T1940">
        <f>IF((O1940=0),(W1940*8),((R1940/O1940)*8))</f>
        <v>0</v>
      </c>
      <c s="11" r="U1940">
        <f>IF((T1940=0),0,(R1940/T1940))</f>
        <v>0</v>
      </c>
      <c s="4" r="V1940"/>
      <c s="13" r="W1940"/>
      <c s="24" r="X1940"/>
    </row>
    <row r="1941">
      <c s="16" r="A1941">
        <v>40805.7916666667</v>
      </c>
      <c s="19" r="B1941">
        <f>A1941+time(5,0,0)</f>
        <v>40806</v>
      </c>
      <c s="19" r="C1941">
        <f>date(year(B1941),month(B1941),day(B1941))</f>
        <v>40806</v>
      </c>
      <c s="17" r="D1941">
        <f>hour(B1941)</f>
        <v>0</v>
      </c>
      <c s="28" r="E1941">
        <f>(8-G1941)-M1941</f>
        <v>8</v>
      </c>
      <c s="10" r="F1941">
        <v>8</v>
      </c>
      <c s="21" r="G1941">
        <v>0</v>
      </c>
      <c t="str" s="21" r="H1941">
        <f>concat("AESbid:",(E1941*1000))</f>
        <v>AESbid:8000</v>
      </c>
      <c t="str" s="21" r="I1941">
        <f>concat("NYISOsched:",(F1941*1000))</f>
        <v>NYISOsched:8000</v>
      </c>
      <c t="s" s="21" r="J1941">
        <v>21</v>
      </c>
      <c t="str" s="21" r="K1941">
        <f>concat("Planned:",(M1941*1000))</f>
        <v>Planned:0</v>
      </c>
      <c t="str" s="5" r="L1941">
        <f>concat("Settled:",(O1941*1000))</f>
        <v>Settled:0</v>
      </c>
      <c s="21" r="M1941">
        <v>0</v>
      </c>
      <c s="3" r="N1941"/>
      <c s="10" r="O1941">
        <v>0</v>
      </c>
      <c s="13" r="P1941"/>
      <c s="13" r="Q1941"/>
      <c s="13" r="R1941"/>
      <c s="13" r="S1941"/>
      <c s="11" r="T1941">
        <f>IF((O1941=0),(W1941*8),((R1941/O1941)*8))</f>
        <v>0</v>
      </c>
      <c s="11" r="U1941">
        <f>IF((T1941=0),0,(R1941/T1941))</f>
        <v>0</v>
      </c>
      <c s="4" r="V1941"/>
      <c s="13" r="W1941"/>
      <c s="24" r="X1941"/>
    </row>
    <row r="1942">
      <c s="16" r="A1942">
        <v>40805.8333333333</v>
      </c>
      <c s="6" r="B1942">
        <f>A1942+time(5,0,0)</f>
        <v>40806.0416666667</v>
      </c>
      <c s="19" r="C1942">
        <f>date(year(B1942),month(B1942),day(B1942))</f>
        <v>40806</v>
      </c>
      <c s="17" r="D1942">
        <f>hour(B1942)</f>
        <v>1</v>
      </c>
      <c s="28" r="E1942">
        <f>(8-G1942)-M1942</f>
        <v>8</v>
      </c>
      <c s="10" r="F1942">
        <v>8</v>
      </c>
      <c s="21" r="G1942">
        <v>0</v>
      </c>
      <c t="str" s="21" r="H1942">
        <f>concat("AESbid:",(E1942*1000))</f>
        <v>AESbid:8000</v>
      </c>
      <c t="str" s="21" r="I1942">
        <f>concat("NYISOsched:",(F1942*1000))</f>
        <v>NYISOsched:8000</v>
      </c>
      <c t="s" s="21" r="J1942">
        <v>21</v>
      </c>
      <c t="str" s="21" r="K1942">
        <f>concat("Planned:",(M1942*1000))</f>
        <v>Planned:0</v>
      </c>
      <c t="str" s="5" r="L1942">
        <f>concat("Settled:",(O1942*1000))</f>
        <v>Settled:0</v>
      </c>
      <c s="21" r="M1942">
        <v>0</v>
      </c>
      <c s="3" r="N1942"/>
      <c s="10" r="O1942">
        <v>0</v>
      </c>
      <c s="13" r="P1942"/>
      <c s="13" r="Q1942"/>
      <c s="13" r="R1942"/>
      <c s="13" r="S1942"/>
      <c s="11" r="T1942">
        <f>IF((O1942=0),(W1942*8),((R1942/O1942)*8))</f>
        <v>0</v>
      </c>
      <c s="11" r="U1942">
        <f>IF((T1942=0),0,(R1942/T1942))</f>
        <v>0</v>
      </c>
      <c s="4" r="V1942"/>
      <c s="13" r="W1942"/>
      <c s="24" r="X1942"/>
    </row>
    <row r="1943">
      <c s="16" r="A1943">
        <v>40805.875</v>
      </c>
      <c s="6" r="B1943">
        <f>A1943+time(5,0,0)</f>
        <v>40806.0833333333</v>
      </c>
      <c s="19" r="C1943">
        <f>date(year(B1943),month(B1943),day(B1943))</f>
        <v>40806</v>
      </c>
      <c s="17" r="D1943">
        <f>hour(B1943)</f>
        <v>2</v>
      </c>
      <c s="28" r="E1943">
        <f>(8-G1943)-M1943</f>
        <v>8</v>
      </c>
      <c s="10" r="F1943">
        <v>8</v>
      </c>
      <c s="21" r="G1943">
        <v>0</v>
      </c>
      <c t="str" s="21" r="H1943">
        <f>concat("AESbid:",(E1943*1000))</f>
        <v>AESbid:8000</v>
      </c>
      <c t="str" s="21" r="I1943">
        <f>concat("NYISOsched:",(F1943*1000))</f>
        <v>NYISOsched:8000</v>
      </c>
      <c t="s" s="21" r="J1943">
        <v>21</v>
      </c>
      <c t="str" s="21" r="K1943">
        <f>concat("Planned:",(M1943*1000))</f>
        <v>Planned:0</v>
      </c>
      <c t="str" s="5" r="L1943">
        <f>concat("Settled:",(O1943*1000))</f>
        <v>Settled:0</v>
      </c>
      <c s="21" r="M1943">
        <v>0</v>
      </c>
      <c s="3" r="N1943"/>
      <c s="10" r="O1943">
        <v>0</v>
      </c>
      <c s="13" r="P1943"/>
      <c s="13" r="Q1943"/>
      <c s="13" r="R1943"/>
      <c s="13" r="S1943"/>
      <c s="11" r="T1943">
        <f>IF((O1943=0),(W1943*8),((R1943/O1943)*8))</f>
        <v>0</v>
      </c>
      <c s="11" r="U1943">
        <f>IF((T1943=0),0,(R1943/T1943))</f>
        <v>0</v>
      </c>
      <c s="4" r="V1943"/>
      <c s="13" r="W1943"/>
      <c s="24" r="X1943"/>
    </row>
    <row r="1944">
      <c s="16" r="A1944">
        <v>40805.9166666667</v>
      </c>
      <c s="6" r="B1944">
        <f>A1944+time(5,0,0)</f>
        <v>40806.125</v>
      </c>
      <c s="19" r="C1944">
        <f>date(year(B1944),month(B1944),day(B1944))</f>
        <v>40806</v>
      </c>
      <c s="17" r="D1944">
        <f>hour(B1944)</f>
        <v>3</v>
      </c>
      <c s="28" r="E1944">
        <f>(8-G1944)-M1944</f>
        <v>8</v>
      </c>
      <c s="10" r="F1944">
        <v>8</v>
      </c>
      <c s="21" r="G1944">
        <v>0</v>
      </c>
      <c t="str" s="21" r="H1944">
        <f>concat("AESbid:",(E1944*1000))</f>
        <v>AESbid:8000</v>
      </c>
      <c t="str" s="21" r="I1944">
        <f>concat("NYISOsched:",(F1944*1000))</f>
        <v>NYISOsched:8000</v>
      </c>
      <c t="s" s="21" r="J1944">
        <v>21</v>
      </c>
      <c t="str" s="21" r="K1944">
        <f>concat("Planned:",(M1944*1000))</f>
        <v>Planned:0</v>
      </c>
      <c t="str" s="5" r="L1944">
        <f>concat("Settled:",(O1944*1000))</f>
        <v>Settled:0</v>
      </c>
      <c s="21" r="M1944">
        <v>0</v>
      </c>
      <c s="3" r="N1944"/>
      <c s="10" r="O1944">
        <v>0</v>
      </c>
      <c s="13" r="P1944"/>
      <c s="13" r="Q1944"/>
      <c s="13" r="R1944"/>
      <c s="13" r="S1944"/>
      <c s="11" r="T1944">
        <f>IF((O1944=0),(W1944*8),((R1944/O1944)*8))</f>
        <v>0</v>
      </c>
      <c s="11" r="U1944">
        <f>IF((T1944=0),0,(R1944/T1944))</f>
        <v>0</v>
      </c>
      <c s="4" r="V1944"/>
      <c s="13" r="W1944"/>
      <c s="24" r="X1944"/>
    </row>
    <row r="1945">
      <c s="16" r="A1945">
        <v>40805.9583333333</v>
      </c>
      <c s="6" r="B1945">
        <f>A1945+time(5,0,0)</f>
        <v>40806.1666666667</v>
      </c>
      <c s="19" r="C1945">
        <f>date(year(B1945),month(B1945),day(B1945))</f>
        <v>40806</v>
      </c>
      <c s="17" r="D1945">
        <f>hour(B1945)</f>
        <v>4</v>
      </c>
      <c s="28" r="E1945">
        <f>(8-G1945)-M1945</f>
        <v>8</v>
      </c>
      <c s="10" r="F1945">
        <v>8</v>
      </c>
      <c s="21" r="G1945">
        <v>0</v>
      </c>
      <c t="str" s="21" r="H1945">
        <f>concat("AESbid:",(E1945*1000))</f>
        <v>AESbid:8000</v>
      </c>
      <c t="str" s="21" r="I1945">
        <f>concat("NYISOsched:",(F1945*1000))</f>
        <v>NYISOsched:8000</v>
      </c>
      <c t="s" s="21" r="J1945">
        <v>21</v>
      </c>
      <c t="str" s="21" r="K1945">
        <f>concat("Planned:",(M1945*1000))</f>
        <v>Planned:0</v>
      </c>
      <c t="str" s="5" r="L1945">
        <f>concat("Settled:",(O1945*1000))</f>
        <v>Settled:0</v>
      </c>
      <c s="21" r="M1945">
        <v>0</v>
      </c>
      <c s="3" r="N1945"/>
      <c s="10" r="O1945">
        <v>0</v>
      </c>
      <c s="13" r="P1945"/>
      <c s="13" r="Q1945"/>
      <c s="13" r="R1945"/>
      <c s="13" r="S1945"/>
      <c s="11" r="T1945">
        <f>IF((O1945=0),(W1945*8),((R1945/O1945)*8))</f>
        <v>0</v>
      </c>
      <c s="11" r="U1945">
        <f>IF((T1945=0),0,(R1945/T1945))</f>
        <v>0</v>
      </c>
      <c s="4" r="V1945"/>
      <c s="13" r="W1945"/>
      <c s="24" r="X1945"/>
    </row>
    <row r="1946">
      <c s="16" r="A1946">
        <v>40806</v>
      </c>
      <c s="6" r="B1946">
        <f>A1946+time(5,0,0)</f>
        <v>40806.2083333333</v>
      </c>
      <c s="19" r="C1946">
        <f>date(year(B1946),month(B1946),day(B1946))</f>
        <v>40806</v>
      </c>
      <c s="17" r="D1946">
        <f>hour(B1946)</f>
        <v>5</v>
      </c>
      <c s="28" r="E1946">
        <f>(8-G1946)-M1946</f>
        <v>8</v>
      </c>
      <c s="10" r="F1946">
        <v>8</v>
      </c>
      <c s="21" r="G1946">
        <v>0</v>
      </c>
      <c t="str" s="21" r="H1946">
        <f>concat("AESbid:",(E1946*1000))</f>
        <v>AESbid:8000</v>
      </c>
      <c t="str" s="21" r="I1946">
        <f>concat("NYISOsched:",(F1946*1000))</f>
        <v>NYISOsched:8000</v>
      </c>
      <c t="s" s="21" r="J1946">
        <v>21</v>
      </c>
      <c t="str" s="21" r="K1946">
        <f>concat("Planned:",(M1946*1000))</f>
        <v>Planned:0</v>
      </c>
      <c t="str" s="5" r="L1946">
        <f>concat("Settled:",(O1946*1000))</f>
        <v>Settled:0</v>
      </c>
      <c s="21" r="M1946">
        <v>0</v>
      </c>
      <c s="3" r="N1946"/>
      <c s="10" r="O1946">
        <v>0</v>
      </c>
      <c s="13" r="P1946"/>
      <c s="13" r="Q1946"/>
      <c s="13" r="R1946"/>
      <c s="13" r="S1946"/>
      <c s="11" r="T1946">
        <f>IF((O1946=0),(W1946*8),((R1946/O1946)*8))</f>
        <v>0</v>
      </c>
      <c s="11" r="U1946">
        <f>IF((T1946=0),0,(R1946/T1946))</f>
        <v>0</v>
      </c>
      <c s="4" r="V1946"/>
      <c s="13" r="W1946"/>
      <c s="24" r="X1946"/>
    </row>
    <row r="1947">
      <c s="16" r="A1947">
        <v>40806.0416666667</v>
      </c>
      <c s="6" r="B1947">
        <f>A1947+time(5,0,0)</f>
        <v>40806.25</v>
      </c>
      <c s="19" r="C1947">
        <f>date(year(B1947),month(B1947),day(B1947))</f>
        <v>40806</v>
      </c>
      <c s="17" r="D1947">
        <f>hour(B1947)</f>
        <v>6</v>
      </c>
      <c s="28" r="E1947">
        <f>(8-G1947)-M1947</f>
        <v>8</v>
      </c>
      <c s="10" r="F1947">
        <v>8</v>
      </c>
      <c s="21" r="G1947">
        <v>0</v>
      </c>
      <c t="str" s="21" r="H1947">
        <f>concat("AESbid:",(E1947*1000))</f>
        <v>AESbid:8000</v>
      </c>
      <c t="str" s="21" r="I1947">
        <f>concat("NYISOsched:",(F1947*1000))</f>
        <v>NYISOsched:8000</v>
      </c>
      <c t="s" s="21" r="J1947">
        <v>21</v>
      </c>
      <c t="str" s="21" r="K1947">
        <f>concat("Planned:",(M1947*1000))</f>
        <v>Planned:0</v>
      </c>
      <c t="str" s="5" r="L1947">
        <f>concat("Settled:",(O1947*1000))</f>
        <v>Settled:0</v>
      </c>
      <c s="21" r="M1947">
        <v>0</v>
      </c>
      <c s="3" r="N1947"/>
      <c s="10" r="O1947">
        <v>0</v>
      </c>
      <c s="13" r="P1947"/>
      <c s="13" r="Q1947"/>
      <c s="13" r="R1947"/>
      <c s="13" r="S1947"/>
      <c s="11" r="T1947">
        <f>IF((O1947=0),(W1947*8),((R1947/O1947)*8))</f>
        <v>0</v>
      </c>
      <c s="11" r="U1947">
        <f>IF((T1947=0),0,(R1947/T1947))</f>
        <v>0</v>
      </c>
      <c s="4" r="V1947"/>
      <c s="13" r="W1947"/>
      <c s="24" r="X1947"/>
    </row>
    <row r="1948">
      <c s="16" r="A1948">
        <v>40806.0833333333</v>
      </c>
      <c s="6" r="B1948">
        <f>A1948+time(5,0,0)</f>
        <v>40806.2916666667</v>
      </c>
      <c s="19" r="C1948">
        <f>date(year(B1948),month(B1948),day(B1948))</f>
        <v>40806</v>
      </c>
      <c s="17" r="D1948">
        <f>hour(B1948)</f>
        <v>7</v>
      </c>
      <c s="28" r="E1948">
        <f>(8-G1948)-M1948</f>
        <v>8</v>
      </c>
      <c s="10" r="F1948">
        <v>8</v>
      </c>
      <c s="21" r="G1948">
        <v>0</v>
      </c>
      <c t="str" s="21" r="H1948">
        <f>concat("AESbid:",(E1948*1000))</f>
        <v>AESbid:8000</v>
      </c>
      <c t="str" s="21" r="I1948">
        <f>concat("NYISOsched:",(F1948*1000))</f>
        <v>NYISOsched:8000</v>
      </c>
      <c t="s" s="21" r="J1948">
        <v>21</v>
      </c>
      <c t="str" s="21" r="K1948">
        <f>concat("Planned:",(M1948*1000))</f>
        <v>Planned:0</v>
      </c>
      <c t="str" s="5" r="L1948">
        <f>concat("Settled:",(O1948*1000))</f>
        <v>Settled:0</v>
      </c>
      <c s="21" r="M1948">
        <v>0</v>
      </c>
      <c s="3" r="N1948"/>
      <c s="10" r="O1948">
        <v>0</v>
      </c>
      <c s="13" r="P1948"/>
      <c s="13" r="Q1948"/>
      <c s="13" r="R1948"/>
      <c s="13" r="S1948"/>
      <c s="11" r="T1948">
        <f>IF((O1948=0),(W1948*8),((R1948/O1948)*8))</f>
        <v>0</v>
      </c>
      <c s="11" r="U1948">
        <f>IF((T1948=0),0,(R1948/T1948))</f>
        <v>0</v>
      </c>
      <c s="4" r="V1948"/>
      <c s="13" r="W1948"/>
      <c s="24" r="X1948"/>
    </row>
    <row r="1949">
      <c s="16" r="A1949">
        <v>40806.125</v>
      </c>
      <c s="6" r="B1949">
        <f>A1949+time(5,0,0)</f>
        <v>40806.3333333333</v>
      </c>
      <c s="19" r="C1949">
        <f>date(year(B1949),month(B1949),day(B1949))</f>
        <v>40806</v>
      </c>
      <c s="17" r="D1949">
        <f>hour(B1949)</f>
        <v>8</v>
      </c>
      <c s="28" r="E1949">
        <f>(8-G1949)-M1949</f>
        <v>8</v>
      </c>
      <c s="10" r="F1949">
        <v>8</v>
      </c>
      <c s="21" r="G1949">
        <v>0</v>
      </c>
      <c t="str" s="21" r="H1949">
        <f>concat("AESbid:",(E1949*1000))</f>
        <v>AESbid:8000</v>
      </c>
      <c t="str" s="21" r="I1949">
        <f>concat("NYISOsched:",(F1949*1000))</f>
        <v>NYISOsched:8000</v>
      </c>
      <c t="s" s="21" r="J1949">
        <v>21</v>
      </c>
      <c t="str" s="21" r="K1949">
        <f>concat("Planned:",(M1949*1000))</f>
        <v>Planned:0</v>
      </c>
      <c t="str" s="5" r="L1949">
        <f>concat("Settled:",(O1949*1000))</f>
        <v>Settled:0</v>
      </c>
      <c s="21" r="M1949">
        <v>0</v>
      </c>
      <c s="3" r="N1949"/>
      <c s="10" r="O1949">
        <v>0</v>
      </c>
      <c s="13" r="P1949"/>
      <c s="13" r="Q1949"/>
      <c s="13" r="R1949"/>
      <c s="13" r="S1949"/>
      <c s="11" r="T1949">
        <f>IF((O1949=0),(W1949*8),((R1949/O1949)*8))</f>
        <v>0</v>
      </c>
      <c s="11" r="U1949">
        <f>IF((T1949=0),0,(R1949/T1949))</f>
        <v>0</v>
      </c>
      <c s="4" r="V1949"/>
      <c s="13" r="W1949"/>
      <c s="24" r="X1949"/>
    </row>
    <row r="1950">
      <c s="16" r="A1950">
        <v>40806.1666666667</v>
      </c>
      <c s="6" r="B1950">
        <f>A1950+time(5,0,0)</f>
        <v>40806.375</v>
      </c>
      <c s="19" r="C1950">
        <f>date(year(B1950),month(B1950),day(B1950))</f>
        <v>40806</v>
      </c>
      <c s="17" r="D1950">
        <f>hour(B1950)</f>
        <v>9</v>
      </c>
      <c s="28" r="E1950">
        <f>(8-G1950)-M1950</f>
        <v>8</v>
      </c>
      <c s="10" r="F1950">
        <v>8</v>
      </c>
      <c s="21" r="G1950">
        <v>0</v>
      </c>
      <c t="str" s="21" r="H1950">
        <f>concat("AESbid:",(E1950*1000))</f>
        <v>AESbid:8000</v>
      </c>
      <c t="str" s="21" r="I1950">
        <f>concat("NYISOsched:",(F1950*1000))</f>
        <v>NYISOsched:8000</v>
      </c>
      <c t="s" s="21" r="J1950">
        <v>21</v>
      </c>
      <c t="str" s="21" r="K1950">
        <f>concat("Planned:",(M1950*1000))</f>
        <v>Planned:0</v>
      </c>
      <c t="str" s="5" r="L1950">
        <f>concat("Settled:",(O1950*1000))</f>
        <v>Settled:0</v>
      </c>
      <c s="21" r="M1950">
        <v>0</v>
      </c>
      <c s="3" r="N1950"/>
      <c s="10" r="O1950">
        <v>0</v>
      </c>
      <c s="13" r="P1950"/>
      <c s="13" r="Q1950"/>
      <c s="13" r="R1950"/>
      <c s="13" r="S1950"/>
      <c s="11" r="T1950">
        <f>IF((O1950=0),(W1950*8),((R1950/O1950)*8))</f>
        <v>0</v>
      </c>
      <c s="11" r="U1950">
        <f>IF((T1950=0),0,(R1950/T1950))</f>
        <v>0</v>
      </c>
      <c s="4" r="V1950"/>
      <c s="13" r="W1950"/>
      <c s="24" r="X1950"/>
    </row>
    <row r="1951">
      <c s="16" r="A1951">
        <v>40806.2083333333</v>
      </c>
      <c s="6" r="B1951">
        <f>A1951+time(5,0,0)</f>
        <v>40806.4166666667</v>
      </c>
      <c s="19" r="C1951">
        <f>date(year(B1951),month(B1951),day(B1951))</f>
        <v>40806</v>
      </c>
      <c s="17" r="D1951">
        <f>hour(B1951)</f>
        <v>10</v>
      </c>
      <c s="28" r="E1951">
        <f>(8-G1951)-M1951</f>
        <v>8</v>
      </c>
      <c s="10" r="F1951">
        <v>8</v>
      </c>
      <c s="21" r="G1951">
        <v>0</v>
      </c>
      <c t="str" s="21" r="H1951">
        <f>concat("AESbid:",(E1951*1000))</f>
        <v>AESbid:8000</v>
      </c>
      <c t="str" s="21" r="I1951">
        <f>concat("NYISOsched:",(F1951*1000))</f>
        <v>NYISOsched:8000</v>
      </c>
      <c t="s" s="21" r="J1951">
        <v>21</v>
      </c>
      <c t="str" s="21" r="K1951">
        <f>concat("Planned:",(M1951*1000))</f>
        <v>Planned:0</v>
      </c>
      <c t="str" s="5" r="L1951">
        <f>concat("Settled:",(O1951*1000))</f>
        <v>Settled:0</v>
      </c>
      <c s="21" r="M1951">
        <v>0</v>
      </c>
      <c s="3" r="N1951"/>
      <c s="10" r="O1951">
        <v>0</v>
      </c>
      <c s="13" r="P1951"/>
      <c s="13" r="Q1951"/>
      <c s="13" r="R1951"/>
      <c s="13" r="S1951"/>
      <c s="11" r="T1951">
        <f>IF((O1951=0),(W1951*8),((R1951/O1951)*8))</f>
        <v>0</v>
      </c>
      <c s="11" r="U1951">
        <f>IF((T1951=0),0,(R1951/T1951))</f>
        <v>0</v>
      </c>
      <c s="4" r="V1951"/>
      <c s="13" r="W1951"/>
      <c s="24" r="X1951"/>
    </row>
    <row r="1952">
      <c s="16" r="A1952">
        <v>40806.25</v>
      </c>
      <c s="6" r="B1952">
        <f>A1952+time(5,0,0)</f>
        <v>40806.4583333333</v>
      </c>
      <c s="19" r="C1952">
        <f>date(year(B1952),month(B1952),day(B1952))</f>
        <v>40806</v>
      </c>
      <c s="17" r="D1952">
        <f>hour(B1952)</f>
        <v>11</v>
      </c>
      <c s="28" r="E1952">
        <f>(8-G1952)-M1952</f>
        <v>8</v>
      </c>
      <c s="10" r="F1952">
        <v>8</v>
      </c>
      <c s="21" r="G1952">
        <v>0</v>
      </c>
      <c t="str" s="21" r="H1952">
        <f>concat("AESbid:",(E1952*1000))</f>
        <v>AESbid:8000</v>
      </c>
      <c t="str" s="21" r="I1952">
        <f>concat("NYISOsched:",(F1952*1000))</f>
        <v>NYISOsched:8000</v>
      </c>
      <c t="s" s="21" r="J1952">
        <v>21</v>
      </c>
      <c t="str" s="21" r="K1952">
        <f>concat("Planned:",(M1952*1000))</f>
        <v>Planned:0</v>
      </c>
      <c t="str" s="5" r="L1952">
        <f>concat("Settled:",(O1952*1000))</f>
        <v>Settled:0</v>
      </c>
      <c s="21" r="M1952">
        <v>0</v>
      </c>
      <c s="3" r="N1952"/>
      <c s="10" r="O1952">
        <v>0</v>
      </c>
      <c s="13" r="P1952"/>
      <c s="13" r="Q1952"/>
      <c s="13" r="R1952"/>
      <c s="13" r="S1952"/>
      <c s="11" r="T1952">
        <f>IF((O1952=0),(W1952*8),((R1952/O1952)*8))</f>
        <v>0</v>
      </c>
      <c s="11" r="U1952">
        <f>IF((T1952=0),0,(R1952/T1952))</f>
        <v>0</v>
      </c>
      <c s="4" r="V1952"/>
      <c s="13" r="W1952"/>
      <c s="24" r="X1952"/>
    </row>
    <row r="1953">
      <c s="16" r="A1953">
        <v>40806.2916666667</v>
      </c>
      <c s="6" r="B1953">
        <f>A1953+time(5,0,0)</f>
        <v>40806.5</v>
      </c>
      <c s="19" r="C1953">
        <f>date(year(B1953),month(B1953),day(B1953))</f>
        <v>40806</v>
      </c>
      <c s="17" r="D1953">
        <f>hour(B1953)</f>
        <v>12</v>
      </c>
      <c s="28" r="E1953">
        <f>(8-G1953)-M1953</f>
        <v>8</v>
      </c>
      <c s="10" r="F1953">
        <v>8</v>
      </c>
      <c s="21" r="G1953">
        <v>0</v>
      </c>
      <c t="str" s="21" r="H1953">
        <f>concat("AESbid:",(E1953*1000))</f>
        <v>AESbid:8000</v>
      </c>
      <c t="str" s="21" r="I1953">
        <f>concat("NYISOsched:",(F1953*1000))</f>
        <v>NYISOsched:8000</v>
      </c>
      <c t="s" s="21" r="J1953">
        <v>21</v>
      </c>
      <c t="str" s="21" r="K1953">
        <f>concat("Planned:",(M1953*1000))</f>
        <v>Planned:0</v>
      </c>
      <c t="str" s="5" r="L1953">
        <f>concat("Settled:",(O1953*1000))</f>
        <v>Settled:0</v>
      </c>
      <c s="21" r="M1953">
        <v>0</v>
      </c>
      <c s="3" r="N1953"/>
      <c s="10" r="O1953">
        <v>0</v>
      </c>
      <c s="13" r="P1953"/>
      <c s="13" r="Q1953"/>
      <c s="13" r="R1953"/>
      <c s="13" r="S1953"/>
      <c s="11" r="T1953">
        <f>IF((O1953=0),(W1953*8),((R1953/O1953)*8))</f>
        <v>0</v>
      </c>
      <c s="11" r="U1953">
        <f>IF((T1953=0),0,(R1953/T1953))</f>
        <v>0</v>
      </c>
      <c s="4" r="V1953"/>
      <c s="13" r="W1953"/>
      <c s="24" r="X1953"/>
    </row>
    <row r="1954">
      <c s="16" r="A1954">
        <v>40806.3333333333</v>
      </c>
      <c s="6" r="B1954">
        <f>A1954+time(5,0,0)</f>
        <v>40806.5416666667</v>
      </c>
      <c s="19" r="C1954">
        <f>date(year(B1954),month(B1954),day(B1954))</f>
        <v>40806</v>
      </c>
      <c s="17" r="D1954">
        <f>hour(B1954)</f>
        <v>13</v>
      </c>
      <c s="28" r="E1954">
        <f>(8-G1954)-M1954</f>
        <v>8</v>
      </c>
      <c s="10" r="F1954">
        <v>8</v>
      </c>
      <c s="21" r="G1954">
        <v>0</v>
      </c>
      <c t="str" s="21" r="H1954">
        <f>concat("AESbid:",(E1954*1000))</f>
        <v>AESbid:8000</v>
      </c>
      <c t="str" s="21" r="I1954">
        <f>concat("NYISOsched:",(F1954*1000))</f>
        <v>NYISOsched:8000</v>
      </c>
      <c t="s" s="21" r="J1954">
        <v>21</v>
      </c>
      <c t="str" s="21" r="K1954">
        <f>concat("Planned:",(M1954*1000))</f>
        <v>Planned:0</v>
      </c>
      <c t="str" s="5" r="L1954">
        <f>concat("Settled:",(O1954*1000))</f>
        <v>Settled:0</v>
      </c>
      <c s="21" r="M1954">
        <v>0</v>
      </c>
      <c s="3" r="N1954"/>
      <c s="10" r="O1954">
        <v>0</v>
      </c>
      <c s="13" r="P1954"/>
      <c s="13" r="Q1954"/>
      <c s="13" r="R1954"/>
      <c s="13" r="S1954"/>
      <c s="11" r="T1954">
        <f>IF((O1954=0),(W1954*8),((R1954/O1954)*8))</f>
        <v>0</v>
      </c>
      <c s="11" r="U1954">
        <f>IF((T1954=0),0,(R1954/T1954))</f>
        <v>0</v>
      </c>
      <c s="4" r="V1954"/>
      <c s="13" r="W1954"/>
      <c s="24" r="X1954"/>
    </row>
    <row r="1955">
      <c s="16" r="A1955">
        <v>40806.375</v>
      </c>
      <c s="6" r="B1955">
        <f>A1955+time(5,0,0)</f>
        <v>40806.5833333333</v>
      </c>
      <c s="19" r="C1955">
        <f>date(year(B1955),month(B1955),day(B1955))</f>
        <v>40806</v>
      </c>
      <c s="17" r="D1955">
        <f>hour(B1955)</f>
        <v>14</v>
      </c>
      <c s="28" r="E1955">
        <f>(8-G1955)-M1955</f>
        <v>8</v>
      </c>
      <c s="10" r="F1955">
        <v>8</v>
      </c>
      <c s="21" r="G1955">
        <v>0</v>
      </c>
      <c t="str" s="21" r="H1955">
        <f>concat("AESbid:",(E1955*1000))</f>
        <v>AESbid:8000</v>
      </c>
      <c t="str" s="21" r="I1955">
        <f>concat("NYISOsched:",(F1955*1000))</f>
        <v>NYISOsched:8000</v>
      </c>
      <c t="s" s="21" r="J1955">
        <v>21</v>
      </c>
      <c t="str" s="21" r="K1955">
        <f>concat("Planned:",(M1955*1000))</f>
        <v>Planned:0</v>
      </c>
      <c t="str" s="5" r="L1955">
        <f>concat("Settled:",(O1955*1000))</f>
        <v>Settled:0</v>
      </c>
      <c s="21" r="M1955">
        <v>0</v>
      </c>
      <c s="3" r="N1955"/>
      <c s="10" r="O1955">
        <v>0</v>
      </c>
      <c s="13" r="P1955"/>
      <c s="13" r="Q1955"/>
      <c s="13" r="R1955"/>
      <c s="13" r="S1955"/>
      <c s="11" r="T1955">
        <f>IF((O1955=0),(W1955*8),((R1955/O1955)*8))</f>
        <v>0</v>
      </c>
      <c s="11" r="U1955">
        <f>IF((T1955=0),0,(R1955/T1955))</f>
        <v>0</v>
      </c>
      <c s="4" r="V1955"/>
      <c s="13" r="W1955"/>
      <c s="24" r="X1955"/>
    </row>
    <row r="1956">
      <c s="16" r="A1956">
        <v>40806.4166666667</v>
      </c>
      <c s="6" r="B1956">
        <f>A1956+time(5,0,0)</f>
        <v>40806.625</v>
      </c>
      <c s="19" r="C1956">
        <f>date(year(B1956),month(B1956),day(B1956))</f>
        <v>40806</v>
      </c>
      <c s="17" r="D1956">
        <f>hour(B1956)</f>
        <v>15</v>
      </c>
      <c s="28" r="E1956">
        <f>(8-G1956)-M1956</f>
        <v>8</v>
      </c>
      <c s="10" r="F1956">
        <v>8</v>
      </c>
      <c s="21" r="G1956">
        <v>0</v>
      </c>
      <c t="str" s="21" r="H1956">
        <f>concat("AESbid:",(E1956*1000))</f>
        <v>AESbid:8000</v>
      </c>
      <c t="str" s="21" r="I1956">
        <f>concat("NYISOsched:",(F1956*1000))</f>
        <v>NYISOsched:8000</v>
      </c>
      <c t="s" s="21" r="J1956">
        <v>21</v>
      </c>
      <c t="str" s="21" r="K1956">
        <f>concat("Planned:",(M1956*1000))</f>
        <v>Planned:0</v>
      </c>
      <c t="str" s="5" r="L1956">
        <f>concat("Settled:",(O1956*1000))</f>
        <v>Settled:0</v>
      </c>
      <c s="21" r="M1956">
        <v>0</v>
      </c>
      <c s="3" r="N1956"/>
      <c s="10" r="O1956">
        <v>0</v>
      </c>
      <c s="13" r="P1956"/>
      <c s="13" r="Q1956"/>
      <c s="13" r="R1956"/>
      <c s="13" r="S1956"/>
      <c s="11" r="T1956">
        <f>IF((O1956=0),(W1956*8),((R1956/O1956)*8))</f>
        <v>0</v>
      </c>
      <c s="11" r="U1956">
        <f>IF((T1956=0),0,(R1956/T1956))</f>
        <v>0</v>
      </c>
      <c s="4" r="V1956"/>
      <c s="13" r="W1956"/>
      <c s="24" r="X1956"/>
    </row>
    <row r="1957">
      <c s="16" r="A1957">
        <v>40806.4583333333</v>
      </c>
      <c s="6" r="B1957">
        <f>A1957+time(5,0,0)</f>
        <v>40806.6666666667</v>
      </c>
      <c s="19" r="C1957">
        <f>date(year(B1957),month(B1957),day(B1957))</f>
        <v>40806</v>
      </c>
      <c s="17" r="D1957">
        <f>hour(B1957)</f>
        <v>16</v>
      </c>
      <c s="28" r="E1957">
        <f>(8-G1957)-M1957</f>
        <v>8</v>
      </c>
      <c s="10" r="F1957">
        <v>8</v>
      </c>
      <c s="21" r="G1957">
        <v>0</v>
      </c>
      <c t="str" s="21" r="H1957">
        <f>concat("AESbid:",(E1957*1000))</f>
        <v>AESbid:8000</v>
      </c>
      <c t="str" s="21" r="I1957">
        <f>concat("NYISOsched:",(F1957*1000))</f>
        <v>NYISOsched:8000</v>
      </c>
      <c t="s" s="21" r="J1957">
        <v>21</v>
      </c>
      <c t="str" s="21" r="K1957">
        <f>concat("Planned:",(M1957*1000))</f>
        <v>Planned:0</v>
      </c>
      <c t="str" s="5" r="L1957">
        <f>concat("Settled:",(O1957*1000))</f>
        <v>Settled:0</v>
      </c>
      <c s="21" r="M1957">
        <v>0</v>
      </c>
      <c s="3" r="N1957"/>
      <c s="10" r="O1957">
        <v>0</v>
      </c>
      <c s="13" r="P1957"/>
      <c s="13" r="Q1957"/>
      <c s="13" r="R1957"/>
      <c s="13" r="S1957"/>
      <c s="11" r="T1957">
        <f>IF((O1957=0),(W1957*8),((R1957/O1957)*8))</f>
        <v>0</v>
      </c>
      <c s="11" r="U1957">
        <f>IF((T1957=0),0,(R1957/T1957))</f>
        <v>0</v>
      </c>
      <c s="4" r="V1957"/>
      <c s="13" r="W1957"/>
      <c s="24" r="X1957"/>
    </row>
    <row r="1958">
      <c s="16" r="A1958">
        <v>40806.5</v>
      </c>
      <c s="6" r="B1958">
        <f>A1958+time(5,0,0)</f>
        <v>40806.7083333333</v>
      </c>
      <c s="19" r="C1958">
        <f>date(year(B1958),month(B1958),day(B1958))</f>
        <v>40806</v>
      </c>
      <c s="17" r="D1958">
        <f>hour(B1958)</f>
        <v>17</v>
      </c>
      <c s="28" r="E1958">
        <f>(8-G1958)-M1958</f>
        <v>8</v>
      </c>
      <c s="10" r="F1958">
        <v>8</v>
      </c>
      <c s="21" r="G1958">
        <v>0</v>
      </c>
      <c t="str" s="21" r="H1958">
        <f>concat("AESbid:",(E1958*1000))</f>
        <v>AESbid:8000</v>
      </c>
      <c t="str" s="21" r="I1958">
        <f>concat("NYISOsched:",(F1958*1000))</f>
        <v>NYISOsched:8000</v>
      </c>
      <c t="s" s="21" r="J1958">
        <v>21</v>
      </c>
      <c t="str" s="21" r="K1958">
        <f>concat("Planned:",(M1958*1000))</f>
        <v>Planned:0</v>
      </c>
      <c t="str" s="5" r="L1958">
        <f>concat("Settled:",(O1958*1000))</f>
        <v>Settled:0</v>
      </c>
      <c s="21" r="M1958">
        <v>0</v>
      </c>
      <c s="3" r="N1958"/>
      <c s="10" r="O1958">
        <v>0</v>
      </c>
      <c s="13" r="P1958"/>
      <c s="13" r="Q1958"/>
      <c s="13" r="R1958"/>
      <c s="13" r="S1958"/>
      <c s="11" r="T1958">
        <f>IF((O1958=0),(W1958*8),((R1958/O1958)*8))</f>
        <v>0</v>
      </c>
      <c s="11" r="U1958">
        <f>IF((T1958=0),0,(R1958/T1958))</f>
        <v>0</v>
      </c>
      <c s="4" r="V1958"/>
      <c s="13" r="W1958"/>
      <c s="24" r="X1958"/>
    </row>
    <row r="1959">
      <c s="16" r="A1959">
        <v>40806.5416666667</v>
      </c>
      <c s="6" r="B1959">
        <f>A1959+time(5,0,0)</f>
        <v>40806.75</v>
      </c>
      <c s="19" r="C1959">
        <f>date(year(B1959),month(B1959),day(B1959))</f>
        <v>40806</v>
      </c>
      <c s="17" r="D1959">
        <f>hour(B1959)</f>
        <v>18</v>
      </c>
      <c s="28" r="E1959">
        <f>(8-G1959)-M1959</f>
        <v>8</v>
      </c>
      <c s="10" r="F1959">
        <v>8</v>
      </c>
      <c s="21" r="G1959">
        <v>0</v>
      </c>
      <c t="str" s="21" r="H1959">
        <f>concat("AESbid:",(E1959*1000))</f>
        <v>AESbid:8000</v>
      </c>
      <c t="str" s="21" r="I1959">
        <f>concat("NYISOsched:",(F1959*1000))</f>
        <v>NYISOsched:8000</v>
      </c>
      <c t="s" s="21" r="J1959">
        <v>21</v>
      </c>
      <c t="str" s="21" r="K1959">
        <f>concat("Planned:",(M1959*1000))</f>
        <v>Planned:0</v>
      </c>
      <c t="str" s="5" r="L1959">
        <f>concat("Settled:",(O1959*1000))</f>
        <v>Settled:0</v>
      </c>
      <c s="21" r="M1959">
        <v>0</v>
      </c>
      <c s="3" r="N1959"/>
      <c s="10" r="O1959">
        <v>0</v>
      </c>
      <c s="13" r="P1959"/>
      <c s="13" r="Q1959"/>
      <c s="13" r="R1959"/>
      <c s="13" r="S1959"/>
      <c s="11" r="T1959">
        <f>IF((O1959=0),(W1959*8),((R1959/O1959)*8))</f>
        <v>0</v>
      </c>
      <c s="11" r="U1959">
        <f>IF((T1959=0),0,(R1959/T1959))</f>
        <v>0</v>
      </c>
      <c s="4" r="V1959"/>
      <c s="13" r="W1959"/>
      <c s="24" r="X1959"/>
    </row>
    <row r="1960">
      <c s="16" r="A1960">
        <v>40806.5833333333</v>
      </c>
      <c s="6" r="B1960">
        <f>A1960+time(5,0,0)</f>
        <v>40806.7916666667</v>
      </c>
      <c s="19" r="C1960">
        <f>date(year(B1960),month(B1960),day(B1960))</f>
        <v>40806</v>
      </c>
      <c s="17" r="D1960">
        <f>hour(B1960)</f>
        <v>19</v>
      </c>
      <c s="28" r="E1960">
        <f>(8-G1960)-M1960</f>
        <v>8</v>
      </c>
      <c s="10" r="F1960">
        <v>8</v>
      </c>
      <c s="21" r="G1960">
        <v>0</v>
      </c>
      <c t="str" s="21" r="H1960">
        <f>concat("AESbid:",(E1960*1000))</f>
        <v>AESbid:8000</v>
      </c>
      <c t="str" s="21" r="I1960">
        <f>concat("NYISOsched:",(F1960*1000))</f>
        <v>NYISOsched:8000</v>
      </c>
      <c t="s" s="21" r="J1960">
        <v>21</v>
      </c>
      <c t="str" s="21" r="K1960">
        <f>concat("Planned:",(M1960*1000))</f>
        <v>Planned:0</v>
      </c>
      <c t="str" s="5" r="L1960">
        <f>concat("Settled:",(O1960*1000))</f>
        <v>Settled:0</v>
      </c>
      <c s="21" r="M1960">
        <v>0</v>
      </c>
      <c s="3" r="N1960"/>
      <c s="10" r="O1960">
        <v>0</v>
      </c>
      <c s="13" r="P1960"/>
      <c s="13" r="Q1960"/>
      <c s="13" r="R1960"/>
      <c s="13" r="S1960"/>
      <c s="11" r="T1960">
        <f>IF((O1960=0),(W1960*8),((R1960/O1960)*8))</f>
        <v>0</v>
      </c>
      <c s="11" r="U1960">
        <f>IF((T1960=0),0,(R1960/T1960))</f>
        <v>0</v>
      </c>
      <c s="4" r="V1960"/>
      <c s="13" r="W1960"/>
      <c s="24" r="X1960"/>
    </row>
    <row r="1961">
      <c s="16" r="A1961">
        <v>40806.625</v>
      </c>
      <c s="6" r="B1961">
        <f>A1961+time(5,0,0)</f>
        <v>40806.8333333333</v>
      </c>
      <c s="19" r="C1961">
        <f>date(year(B1961),month(B1961),day(B1961))</f>
        <v>40806</v>
      </c>
      <c s="17" r="D1961">
        <f>hour(B1961)</f>
        <v>20</v>
      </c>
      <c s="28" r="E1961">
        <f>(8-G1961)-M1961</f>
        <v>8</v>
      </c>
      <c s="10" r="F1961">
        <v>8</v>
      </c>
      <c s="21" r="G1961">
        <v>0</v>
      </c>
      <c t="str" s="21" r="H1961">
        <f>concat("AESbid:",(E1961*1000))</f>
        <v>AESbid:8000</v>
      </c>
      <c t="str" s="21" r="I1961">
        <f>concat("NYISOsched:",(F1961*1000))</f>
        <v>NYISOsched:8000</v>
      </c>
      <c t="s" s="21" r="J1961">
        <v>21</v>
      </c>
      <c t="str" s="21" r="K1961">
        <f>concat("Planned:",(M1961*1000))</f>
        <v>Planned:0</v>
      </c>
      <c t="str" s="5" r="L1961">
        <f>concat("Settled:",(O1961*1000))</f>
        <v>Settled:0</v>
      </c>
      <c s="21" r="M1961">
        <v>0</v>
      </c>
      <c s="3" r="N1961"/>
      <c s="10" r="O1961">
        <v>0</v>
      </c>
      <c s="13" r="P1961"/>
      <c s="13" r="Q1961"/>
      <c s="13" r="R1961"/>
      <c s="13" r="S1961"/>
      <c s="11" r="T1961">
        <f>IF((O1961=0),(W1961*8),((R1961/O1961)*8))</f>
        <v>0</v>
      </c>
      <c s="11" r="U1961">
        <f>IF((T1961=0),0,(R1961/T1961))</f>
        <v>0</v>
      </c>
      <c s="4" r="V1961"/>
      <c s="13" r="W1961"/>
      <c s="24" r="X1961"/>
    </row>
    <row r="1962">
      <c s="16" r="A1962">
        <v>40806.6666666667</v>
      </c>
      <c s="6" r="B1962">
        <f>A1962+time(5,0,0)</f>
        <v>40806.875</v>
      </c>
      <c s="19" r="C1962">
        <f>date(year(B1962),month(B1962),day(B1962))</f>
        <v>40806</v>
      </c>
      <c s="17" r="D1962">
        <f>hour(B1962)</f>
        <v>21</v>
      </c>
      <c s="28" r="E1962">
        <f>(8-G1962)-M1962</f>
        <v>8</v>
      </c>
      <c s="10" r="F1962">
        <v>8</v>
      </c>
      <c s="21" r="G1962">
        <v>0</v>
      </c>
      <c t="str" s="21" r="H1962">
        <f>concat("AESbid:",(E1962*1000))</f>
        <v>AESbid:8000</v>
      </c>
      <c t="str" s="21" r="I1962">
        <f>concat("NYISOsched:",(F1962*1000))</f>
        <v>NYISOsched:8000</v>
      </c>
      <c t="s" s="21" r="J1962">
        <v>21</v>
      </c>
      <c t="str" s="21" r="K1962">
        <f>concat("Planned:",(M1962*1000))</f>
        <v>Planned:0</v>
      </c>
      <c t="str" s="5" r="L1962">
        <f>concat("Settled:",(O1962*1000))</f>
        <v>Settled:0</v>
      </c>
      <c s="21" r="M1962">
        <v>0</v>
      </c>
      <c s="3" r="N1962"/>
      <c s="10" r="O1962">
        <v>0</v>
      </c>
      <c s="13" r="P1962"/>
      <c s="13" r="Q1962"/>
      <c s="13" r="R1962"/>
      <c s="13" r="S1962"/>
      <c s="11" r="T1962">
        <f>IF((O1962=0),(W1962*8),((R1962/O1962)*8))</f>
        <v>0</v>
      </c>
      <c s="11" r="U1962">
        <f>IF((T1962=0),0,(R1962/T1962))</f>
        <v>0</v>
      </c>
      <c s="4" r="V1962"/>
      <c s="13" r="W1962"/>
      <c s="24" r="X1962"/>
    </row>
    <row r="1963">
      <c s="16" r="A1963">
        <v>40806.7083333333</v>
      </c>
      <c s="6" r="B1963">
        <f>A1963+time(5,0,0)</f>
        <v>40806.9166666667</v>
      </c>
      <c s="19" r="C1963">
        <f>date(year(B1963),month(B1963),day(B1963))</f>
        <v>40806</v>
      </c>
      <c s="17" r="D1963">
        <f>hour(B1963)</f>
        <v>22</v>
      </c>
      <c s="28" r="E1963">
        <f>(8-G1963)-M1963</f>
        <v>8</v>
      </c>
      <c s="10" r="F1963">
        <v>8</v>
      </c>
      <c s="21" r="G1963">
        <v>0</v>
      </c>
      <c t="str" s="21" r="H1963">
        <f>concat("AESbid:",(E1963*1000))</f>
        <v>AESbid:8000</v>
      </c>
      <c t="str" s="21" r="I1963">
        <f>concat("NYISOsched:",(F1963*1000))</f>
        <v>NYISOsched:8000</v>
      </c>
      <c t="s" s="21" r="J1963">
        <v>21</v>
      </c>
      <c t="str" s="21" r="K1963">
        <f>concat("Planned:",(M1963*1000))</f>
        <v>Planned:0</v>
      </c>
      <c t="str" s="5" r="L1963">
        <f>concat("Settled:",(O1963*1000))</f>
        <v>Settled:0</v>
      </c>
      <c s="21" r="M1963">
        <v>0</v>
      </c>
      <c s="3" r="N1963"/>
      <c s="10" r="O1963">
        <v>0</v>
      </c>
      <c s="13" r="P1963"/>
      <c s="13" r="Q1963"/>
      <c s="13" r="R1963"/>
      <c s="13" r="S1963"/>
      <c s="11" r="T1963">
        <f>IF((O1963=0),(W1963*8),((R1963/O1963)*8))</f>
        <v>0</v>
      </c>
      <c s="11" r="U1963">
        <f>IF((T1963=0),0,(R1963/T1963))</f>
        <v>0</v>
      </c>
      <c s="4" r="V1963"/>
      <c s="13" r="W1963"/>
      <c s="24" r="X1963"/>
    </row>
    <row r="1964">
      <c s="16" r="A1964">
        <v>40806.75</v>
      </c>
      <c s="6" r="B1964">
        <f>A1964+time(5,0,0)</f>
        <v>40806.9583333333</v>
      </c>
      <c s="19" r="C1964">
        <f>date(year(B1964),month(B1964),day(B1964))</f>
        <v>40806</v>
      </c>
      <c s="17" r="D1964">
        <f>hour(B1964)</f>
        <v>23</v>
      </c>
      <c s="28" r="E1964">
        <f>(8-G1964)-M1964</f>
        <v>8</v>
      </c>
      <c s="10" r="F1964">
        <v>8</v>
      </c>
      <c s="21" r="G1964">
        <v>0</v>
      </c>
      <c t="str" s="21" r="H1964">
        <f>concat("AESbid:",(E1964*1000))</f>
        <v>AESbid:8000</v>
      </c>
      <c t="str" s="21" r="I1964">
        <f>concat("NYISOsched:",(F1964*1000))</f>
        <v>NYISOsched:8000</v>
      </c>
      <c t="s" s="21" r="J1964">
        <v>21</v>
      </c>
      <c t="str" s="21" r="K1964">
        <f>concat("Planned:",(M1964*1000))</f>
        <v>Planned:0</v>
      </c>
      <c t="str" s="5" r="L1964">
        <f>concat("Settled:",(O1964*1000))</f>
        <v>Settled:0</v>
      </c>
      <c s="21" r="M1964">
        <v>0</v>
      </c>
      <c s="3" r="N1964"/>
      <c s="10" r="O1964">
        <v>0</v>
      </c>
      <c s="13" r="P1964"/>
      <c s="13" r="Q1964"/>
      <c s="13" r="R1964"/>
      <c s="13" r="S1964"/>
      <c s="11" r="T1964">
        <f>IF((O1964=0),(W1964*8),((R1964/O1964)*8))</f>
        <v>0</v>
      </c>
      <c s="11" r="U1964">
        <f>IF((T1964=0),0,(R1964/T1964))</f>
        <v>0</v>
      </c>
      <c s="4" r="V1964"/>
      <c s="13" r="W1964"/>
      <c s="24" r="X1964"/>
    </row>
    <row r="1965">
      <c s="16" r="A1965">
        <v>40806.7916666667</v>
      </c>
      <c s="19" r="B1965">
        <f>A1965+time(5,0,0)</f>
        <v>40807</v>
      </c>
      <c s="19" r="C1965">
        <f>date(year(B1965),month(B1965),day(B1965))</f>
        <v>40807</v>
      </c>
      <c s="17" r="D1965">
        <f>hour(B1965)</f>
        <v>0</v>
      </c>
      <c s="28" r="E1965">
        <f>(8-G1965)-M1965</f>
        <v>8</v>
      </c>
      <c s="10" r="F1965">
        <v>8</v>
      </c>
      <c s="21" r="G1965">
        <v>0</v>
      </c>
      <c t="str" s="21" r="H1965">
        <f>concat("AESbid:",(E1965*1000))</f>
        <v>AESbid:8000</v>
      </c>
      <c t="str" s="21" r="I1965">
        <f>concat("NYISOsched:",(F1965*1000))</f>
        <v>NYISOsched:8000</v>
      </c>
      <c t="s" s="21" r="J1965">
        <v>21</v>
      </c>
      <c t="str" s="21" r="K1965">
        <f>concat("Planned:",(M1965*1000))</f>
        <v>Planned:0</v>
      </c>
      <c t="str" s="5" r="L1965">
        <f>concat("Settled:",(O1965*1000))</f>
        <v>Settled:0</v>
      </c>
      <c s="21" r="M1965">
        <v>0</v>
      </c>
      <c s="3" r="N1965"/>
      <c s="10" r="O1965">
        <v>0</v>
      </c>
      <c s="13" r="P1965"/>
      <c s="13" r="Q1965"/>
      <c s="13" r="R1965"/>
      <c s="13" r="S1965"/>
      <c s="11" r="T1965">
        <f>IF((O1965=0),(W1965*8),((R1965/O1965)*8))</f>
        <v>0</v>
      </c>
      <c s="11" r="U1965">
        <f>IF((T1965=0),0,(R1965/T1965))</f>
        <v>0</v>
      </c>
      <c s="4" r="V1965"/>
      <c s="13" r="W1965"/>
      <c s="24" r="X1965"/>
    </row>
    <row r="1966">
      <c s="16" r="A1966">
        <v>40806.8333333333</v>
      </c>
      <c s="6" r="B1966">
        <f>A1966+time(5,0,0)</f>
        <v>40807.0416666667</v>
      </c>
      <c s="19" r="C1966">
        <f>date(year(B1966),month(B1966),day(B1966))</f>
        <v>40807</v>
      </c>
      <c s="17" r="D1966">
        <f>hour(B1966)</f>
        <v>1</v>
      </c>
      <c s="28" r="E1966">
        <f>(8-G1966)-M1966</f>
        <v>8</v>
      </c>
      <c s="10" r="F1966">
        <v>8</v>
      </c>
      <c s="21" r="G1966">
        <v>0</v>
      </c>
      <c t="str" s="21" r="H1966">
        <f>concat("AESbid:",(E1966*1000))</f>
        <v>AESbid:8000</v>
      </c>
      <c t="str" s="21" r="I1966">
        <f>concat("NYISOsched:",(F1966*1000))</f>
        <v>NYISOsched:8000</v>
      </c>
      <c t="s" s="21" r="J1966">
        <v>21</v>
      </c>
      <c t="str" s="21" r="K1966">
        <f>concat("Planned:",(M1966*1000))</f>
        <v>Planned:0</v>
      </c>
      <c t="str" s="5" r="L1966">
        <f>concat("Settled:",(O1966*1000))</f>
        <v>Settled:0</v>
      </c>
      <c s="21" r="M1966">
        <v>0</v>
      </c>
      <c s="3" r="N1966"/>
      <c s="10" r="O1966">
        <v>0</v>
      </c>
      <c s="13" r="P1966"/>
      <c s="13" r="Q1966"/>
      <c s="13" r="R1966"/>
      <c s="13" r="S1966"/>
      <c s="11" r="T1966">
        <f>IF((O1966=0),(W1966*8),((R1966/O1966)*8))</f>
        <v>0</v>
      </c>
      <c s="11" r="U1966">
        <f>IF((T1966=0),0,(R1966/T1966))</f>
        <v>0</v>
      </c>
      <c s="4" r="V1966"/>
      <c s="13" r="W1966"/>
      <c s="24" r="X1966"/>
    </row>
    <row r="1967">
      <c s="16" r="A1967">
        <v>40806.875</v>
      </c>
      <c s="6" r="B1967">
        <f>A1967+time(5,0,0)</f>
        <v>40807.0833333333</v>
      </c>
      <c s="19" r="C1967">
        <f>date(year(B1967),month(B1967),day(B1967))</f>
        <v>40807</v>
      </c>
      <c s="17" r="D1967">
        <f>hour(B1967)</f>
        <v>2</v>
      </c>
      <c s="28" r="E1967">
        <f>(8-G1967)-M1967</f>
        <v>8</v>
      </c>
      <c s="10" r="F1967">
        <v>8</v>
      </c>
      <c s="21" r="G1967">
        <v>0</v>
      </c>
      <c t="str" s="21" r="H1967">
        <f>concat("AESbid:",(E1967*1000))</f>
        <v>AESbid:8000</v>
      </c>
      <c t="str" s="21" r="I1967">
        <f>concat("NYISOsched:",(F1967*1000))</f>
        <v>NYISOsched:8000</v>
      </c>
      <c t="s" s="21" r="J1967">
        <v>21</v>
      </c>
      <c t="str" s="21" r="K1967">
        <f>concat("Planned:",(M1967*1000))</f>
        <v>Planned:0</v>
      </c>
      <c t="str" s="5" r="L1967">
        <f>concat("Settled:",(O1967*1000))</f>
        <v>Settled:0</v>
      </c>
      <c s="21" r="M1967">
        <v>0</v>
      </c>
      <c s="3" r="N1967"/>
      <c s="10" r="O1967">
        <v>0</v>
      </c>
      <c s="13" r="P1967"/>
      <c s="13" r="Q1967"/>
      <c s="13" r="R1967"/>
      <c s="13" r="S1967"/>
      <c s="11" r="T1967">
        <f>IF((O1967=0),(W1967*8),((R1967/O1967)*8))</f>
        <v>0</v>
      </c>
      <c s="11" r="U1967">
        <f>IF((T1967=0),0,(R1967/T1967))</f>
        <v>0</v>
      </c>
      <c s="4" r="V1967"/>
      <c s="13" r="W1967"/>
      <c s="24" r="X1967"/>
    </row>
    <row r="1968">
      <c s="16" r="A1968">
        <v>40806.9166666667</v>
      </c>
      <c s="6" r="B1968">
        <f>A1968+time(5,0,0)</f>
        <v>40807.125</v>
      </c>
      <c s="19" r="C1968">
        <f>date(year(B1968),month(B1968),day(B1968))</f>
        <v>40807</v>
      </c>
      <c s="17" r="D1968">
        <f>hour(B1968)</f>
        <v>3</v>
      </c>
      <c s="28" r="E1968">
        <f>(8-G1968)-M1968</f>
        <v>8</v>
      </c>
      <c s="10" r="F1968">
        <v>8</v>
      </c>
      <c s="21" r="G1968">
        <v>0</v>
      </c>
      <c t="str" s="21" r="H1968">
        <f>concat("AESbid:",(E1968*1000))</f>
        <v>AESbid:8000</v>
      </c>
      <c t="str" s="21" r="I1968">
        <f>concat("NYISOsched:",(F1968*1000))</f>
        <v>NYISOsched:8000</v>
      </c>
      <c t="s" s="21" r="J1968">
        <v>21</v>
      </c>
      <c t="str" s="21" r="K1968">
        <f>concat("Planned:",(M1968*1000))</f>
        <v>Planned:0</v>
      </c>
      <c t="str" s="5" r="L1968">
        <f>concat("Settled:",(O1968*1000))</f>
        <v>Settled:0</v>
      </c>
      <c s="21" r="M1968">
        <v>0</v>
      </c>
      <c s="3" r="N1968"/>
      <c s="10" r="O1968">
        <v>0</v>
      </c>
      <c s="13" r="P1968"/>
      <c s="13" r="Q1968"/>
      <c s="13" r="R1968"/>
      <c s="13" r="S1968"/>
      <c s="11" r="T1968">
        <f>IF((O1968=0),(W1968*8),((R1968/O1968)*8))</f>
        <v>0</v>
      </c>
      <c s="11" r="U1968">
        <f>IF((T1968=0),0,(R1968/T1968))</f>
        <v>0</v>
      </c>
      <c s="4" r="V1968"/>
      <c s="13" r="W1968"/>
      <c s="24" r="X1968"/>
    </row>
    <row r="1969">
      <c s="16" r="A1969">
        <v>40806.9583333333</v>
      </c>
      <c s="6" r="B1969">
        <f>A1969+time(5,0,0)</f>
        <v>40807.1666666667</v>
      </c>
      <c s="19" r="C1969">
        <f>date(year(B1969),month(B1969),day(B1969))</f>
        <v>40807</v>
      </c>
      <c s="17" r="D1969">
        <f>hour(B1969)</f>
        <v>4</v>
      </c>
      <c s="28" r="E1969">
        <f>(8-G1969)-M1969</f>
        <v>8</v>
      </c>
      <c s="10" r="F1969">
        <v>8</v>
      </c>
      <c s="21" r="G1969">
        <v>0</v>
      </c>
      <c t="str" s="21" r="H1969">
        <f>concat("AESbid:",(E1969*1000))</f>
        <v>AESbid:8000</v>
      </c>
      <c t="str" s="21" r="I1969">
        <f>concat("NYISOsched:",(F1969*1000))</f>
        <v>NYISOsched:8000</v>
      </c>
      <c t="s" s="21" r="J1969">
        <v>21</v>
      </c>
      <c t="str" s="21" r="K1969">
        <f>concat("Planned:",(M1969*1000))</f>
        <v>Planned:0</v>
      </c>
      <c t="str" s="5" r="L1969">
        <f>concat("Settled:",(O1969*1000))</f>
        <v>Settled:0</v>
      </c>
      <c s="21" r="M1969">
        <v>0</v>
      </c>
      <c s="3" r="N1969"/>
      <c s="10" r="O1969">
        <v>0</v>
      </c>
      <c s="13" r="P1969"/>
      <c s="13" r="Q1969"/>
      <c s="13" r="R1969"/>
      <c s="13" r="S1969"/>
      <c s="11" r="T1969">
        <f>IF((O1969=0),(W1969*8),((R1969/O1969)*8))</f>
        <v>0</v>
      </c>
      <c s="11" r="U1969">
        <f>IF((T1969=0),0,(R1969/T1969))</f>
        <v>0</v>
      </c>
      <c s="4" r="V1969"/>
      <c s="13" r="W1969"/>
      <c s="24" r="X1969"/>
    </row>
    <row r="1970">
      <c s="16" r="A1970">
        <v>40807</v>
      </c>
      <c s="6" r="B1970">
        <f>A1970+time(5,0,0)</f>
        <v>40807.2083333333</v>
      </c>
      <c s="19" r="C1970">
        <f>date(year(B1970),month(B1970),day(B1970))</f>
        <v>40807</v>
      </c>
      <c s="17" r="D1970">
        <f>hour(B1970)</f>
        <v>5</v>
      </c>
      <c s="28" r="E1970">
        <f>(8-G1970)-M1970</f>
        <v>8</v>
      </c>
      <c s="10" r="F1970">
        <v>8</v>
      </c>
      <c s="21" r="G1970">
        <v>0</v>
      </c>
      <c t="str" s="21" r="H1970">
        <f>concat("AESbid:",(E1970*1000))</f>
        <v>AESbid:8000</v>
      </c>
      <c t="str" s="21" r="I1970">
        <f>concat("NYISOsched:",(F1970*1000))</f>
        <v>NYISOsched:8000</v>
      </c>
      <c t="s" s="21" r="J1970">
        <v>21</v>
      </c>
      <c t="str" s="21" r="K1970">
        <f>concat("Planned:",(M1970*1000))</f>
        <v>Planned:0</v>
      </c>
      <c t="str" s="5" r="L1970">
        <f>concat("Settled:",(O1970*1000))</f>
        <v>Settled:0</v>
      </c>
      <c s="21" r="M1970">
        <v>0</v>
      </c>
      <c s="3" r="N1970"/>
      <c s="10" r="O1970">
        <v>0</v>
      </c>
      <c s="13" r="P1970"/>
      <c s="13" r="Q1970"/>
      <c s="13" r="R1970"/>
      <c s="13" r="S1970"/>
      <c s="11" r="T1970">
        <f>IF((O1970=0),(W1970*8),((R1970/O1970)*8))</f>
        <v>0</v>
      </c>
      <c s="11" r="U1970">
        <f>IF((T1970=0),0,(R1970/T1970))</f>
        <v>0</v>
      </c>
      <c s="4" r="V1970"/>
      <c s="13" r="W1970"/>
      <c s="24" r="X1970"/>
    </row>
    <row r="1971">
      <c s="16" r="A1971">
        <v>40807.0416666667</v>
      </c>
      <c s="6" r="B1971">
        <f>A1971+time(5,0,0)</f>
        <v>40807.25</v>
      </c>
      <c s="19" r="C1971">
        <f>date(year(B1971),month(B1971),day(B1971))</f>
        <v>40807</v>
      </c>
      <c s="17" r="D1971">
        <f>hour(B1971)</f>
        <v>6</v>
      </c>
      <c s="28" r="E1971">
        <f>(8-G1971)-M1971</f>
        <v>8</v>
      </c>
      <c s="10" r="F1971">
        <v>8</v>
      </c>
      <c s="21" r="G1971">
        <v>0</v>
      </c>
      <c t="str" s="21" r="H1971">
        <f>concat("AESbid:",(E1971*1000))</f>
        <v>AESbid:8000</v>
      </c>
      <c t="str" s="21" r="I1971">
        <f>concat("NYISOsched:",(F1971*1000))</f>
        <v>NYISOsched:8000</v>
      </c>
      <c t="s" s="21" r="J1971">
        <v>21</v>
      </c>
      <c t="str" s="21" r="K1971">
        <f>concat("Planned:",(M1971*1000))</f>
        <v>Planned:0</v>
      </c>
      <c t="str" s="5" r="L1971">
        <f>concat("Settled:",(O1971*1000))</f>
        <v>Settled:0</v>
      </c>
      <c s="21" r="M1971">
        <v>0</v>
      </c>
      <c s="3" r="N1971"/>
      <c s="10" r="O1971">
        <v>0</v>
      </c>
      <c s="13" r="P1971"/>
      <c s="13" r="Q1971"/>
      <c s="13" r="R1971"/>
      <c s="13" r="S1971"/>
      <c s="11" r="T1971">
        <f>IF((O1971=0),(W1971*8),((R1971/O1971)*8))</f>
        <v>0</v>
      </c>
      <c s="11" r="U1971">
        <f>IF((T1971=0),0,(R1971/T1971))</f>
        <v>0</v>
      </c>
      <c s="4" r="V1971"/>
      <c s="13" r="W1971"/>
      <c s="24" r="X1971"/>
    </row>
    <row r="1972">
      <c s="16" r="A1972">
        <v>40807.0833333333</v>
      </c>
      <c s="6" r="B1972">
        <f>A1972+time(5,0,0)</f>
        <v>40807.2916666667</v>
      </c>
      <c s="19" r="C1972">
        <f>date(year(B1972),month(B1972),day(B1972))</f>
        <v>40807</v>
      </c>
      <c s="17" r="D1972">
        <f>hour(B1972)</f>
        <v>7</v>
      </c>
      <c s="28" r="E1972">
        <f>(8-G1972)-M1972</f>
        <v>8</v>
      </c>
      <c s="10" r="F1972">
        <v>8</v>
      </c>
      <c s="21" r="G1972">
        <v>0</v>
      </c>
      <c t="str" s="21" r="H1972">
        <f>concat("AESbid:",(E1972*1000))</f>
        <v>AESbid:8000</v>
      </c>
      <c t="str" s="21" r="I1972">
        <f>concat("NYISOsched:",(F1972*1000))</f>
        <v>NYISOsched:8000</v>
      </c>
      <c t="s" s="21" r="J1972">
        <v>21</v>
      </c>
      <c t="str" s="21" r="K1972">
        <f>concat("Planned:",(M1972*1000))</f>
        <v>Planned:0</v>
      </c>
      <c t="str" s="5" r="L1972">
        <f>concat("Settled:",(O1972*1000))</f>
        <v>Settled:0</v>
      </c>
      <c s="21" r="M1972">
        <v>0</v>
      </c>
      <c s="3" r="N1972"/>
      <c s="10" r="O1972">
        <v>0</v>
      </c>
      <c s="13" r="P1972"/>
      <c s="13" r="Q1972"/>
      <c s="13" r="R1972"/>
      <c s="13" r="S1972"/>
      <c s="11" r="T1972">
        <f>IF((O1972=0),(W1972*8),((R1972/O1972)*8))</f>
        <v>0</v>
      </c>
      <c s="11" r="U1972">
        <f>IF((T1972=0),0,(R1972/T1972))</f>
        <v>0</v>
      </c>
      <c s="4" r="V1972"/>
      <c s="13" r="W1972"/>
      <c s="24" r="X1972"/>
    </row>
    <row r="1973">
      <c s="16" r="A1973">
        <v>40807.125</v>
      </c>
      <c s="6" r="B1973">
        <f>A1973+time(5,0,0)</f>
        <v>40807.3333333333</v>
      </c>
      <c s="19" r="C1973">
        <f>date(year(B1973),month(B1973),day(B1973))</f>
        <v>40807</v>
      </c>
      <c s="17" r="D1973">
        <f>hour(B1973)</f>
        <v>8</v>
      </c>
      <c s="28" r="E1973">
        <f>(8-G1973)-M1973</f>
        <v>8</v>
      </c>
      <c s="10" r="F1973">
        <v>8</v>
      </c>
      <c s="21" r="G1973">
        <v>0</v>
      </c>
      <c t="str" s="21" r="H1973">
        <f>concat("AESbid:",(E1973*1000))</f>
        <v>AESbid:8000</v>
      </c>
      <c t="str" s="21" r="I1973">
        <f>concat("NYISOsched:",(F1973*1000))</f>
        <v>NYISOsched:8000</v>
      </c>
      <c t="s" s="21" r="J1973">
        <v>21</v>
      </c>
      <c t="str" s="21" r="K1973">
        <f>concat("Planned:",(M1973*1000))</f>
        <v>Planned:0</v>
      </c>
      <c t="str" s="5" r="L1973">
        <f>concat("Settled:",(O1973*1000))</f>
        <v>Settled:0</v>
      </c>
      <c s="21" r="M1973">
        <v>0</v>
      </c>
      <c s="3" r="N1973"/>
      <c s="10" r="O1973">
        <v>0</v>
      </c>
      <c s="13" r="P1973"/>
      <c s="13" r="Q1973"/>
      <c s="13" r="R1973"/>
      <c s="13" r="S1973"/>
      <c s="11" r="T1973">
        <f>IF((O1973=0),(W1973*8),((R1973/O1973)*8))</f>
        <v>0</v>
      </c>
      <c s="11" r="U1973">
        <f>IF((T1973=0),0,(R1973/T1973))</f>
        <v>0</v>
      </c>
      <c s="4" r="V1973"/>
      <c s="13" r="W1973"/>
      <c s="24" r="X1973"/>
    </row>
    <row r="1974">
      <c s="16" r="A1974">
        <v>40807.1666666667</v>
      </c>
      <c s="6" r="B1974">
        <f>A1974+time(5,0,0)</f>
        <v>40807.375</v>
      </c>
      <c s="19" r="C1974">
        <f>date(year(B1974),month(B1974),day(B1974))</f>
        <v>40807</v>
      </c>
      <c s="17" r="D1974">
        <f>hour(B1974)</f>
        <v>9</v>
      </c>
      <c s="28" r="E1974">
        <f>(8-G1974)-M1974</f>
        <v>8</v>
      </c>
      <c s="10" r="F1974">
        <v>8</v>
      </c>
      <c s="21" r="G1974">
        <v>0</v>
      </c>
      <c t="str" s="21" r="H1974">
        <f>concat("AESbid:",(E1974*1000))</f>
        <v>AESbid:8000</v>
      </c>
      <c t="str" s="21" r="I1974">
        <f>concat("NYISOsched:",(F1974*1000))</f>
        <v>NYISOsched:8000</v>
      </c>
      <c t="s" s="21" r="J1974">
        <v>21</v>
      </c>
      <c t="str" s="21" r="K1974">
        <f>concat("Planned:",(M1974*1000))</f>
        <v>Planned:0</v>
      </c>
      <c t="str" s="5" r="L1974">
        <f>concat("Settled:",(O1974*1000))</f>
        <v>Settled:0</v>
      </c>
      <c s="21" r="M1974">
        <v>0</v>
      </c>
      <c s="3" r="N1974"/>
      <c s="10" r="O1974">
        <v>0</v>
      </c>
      <c s="13" r="P1974"/>
      <c s="13" r="Q1974"/>
      <c s="13" r="R1974"/>
      <c s="13" r="S1974"/>
      <c s="11" r="T1974">
        <f>IF((O1974=0),(W1974*8),((R1974/O1974)*8))</f>
        <v>0</v>
      </c>
      <c s="11" r="U1974">
        <f>IF((T1974=0),0,(R1974/T1974))</f>
        <v>0</v>
      </c>
      <c s="4" r="V1974"/>
      <c s="13" r="W1974"/>
      <c s="24" r="X1974"/>
    </row>
    <row r="1975">
      <c s="16" r="A1975">
        <v>40807.2083333333</v>
      </c>
      <c s="6" r="B1975">
        <f>A1975+time(5,0,0)</f>
        <v>40807.4166666667</v>
      </c>
      <c s="19" r="C1975">
        <f>date(year(B1975),month(B1975),day(B1975))</f>
        <v>40807</v>
      </c>
      <c s="17" r="D1975">
        <f>hour(B1975)</f>
        <v>10</v>
      </c>
      <c s="28" r="E1975">
        <f>(8-G1975)-M1975</f>
        <v>8</v>
      </c>
      <c s="10" r="F1975">
        <v>8</v>
      </c>
      <c s="21" r="G1975">
        <v>0</v>
      </c>
      <c t="str" s="21" r="H1975">
        <f>concat("AESbid:",(E1975*1000))</f>
        <v>AESbid:8000</v>
      </c>
      <c t="str" s="21" r="I1975">
        <f>concat("NYISOsched:",(F1975*1000))</f>
        <v>NYISOsched:8000</v>
      </c>
      <c t="s" s="21" r="J1975">
        <v>21</v>
      </c>
      <c t="str" s="21" r="K1975">
        <f>concat("Planned:",(M1975*1000))</f>
        <v>Planned:0</v>
      </c>
      <c t="str" s="5" r="L1975">
        <f>concat("Settled:",(O1975*1000))</f>
        <v>Settled:0</v>
      </c>
      <c s="21" r="M1975">
        <v>0</v>
      </c>
      <c s="3" r="N1975"/>
      <c s="10" r="O1975">
        <v>0</v>
      </c>
      <c s="13" r="P1975"/>
      <c s="13" r="Q1975"/>
      <c s="13" r="R1975"/>
      <c s="13" r="S1975"/>
      <c s="11" r="T1975">
        <f>IF((O1975=0),(W1975*8),((R1975/O1975)*8))</f>
        <v>0</v>
      </c>
      <c s="11" r="U1975">
        <f>IF((T1975=0),0,(R1975/T1975))</f>
        <v>0</v>
      </c>
      <c s="4" r="V1975"/>
      <c s="13" r="W1975"/>
      <c s="24" r="X1975"/>
    </row>
    <row r="1976">
      <c s="16" r="A1976">
        <v>40807.25</v>
      </c>
      <c s="6" r="B1976">
        <f>A1976+time(5,0,0)</f>
        <v>40807.4583333333</v>
      </c>
      <c s="19" r="C1976">
        <f>date(year(B1976),month(B1976),day(B1976))</f>
        <v>40807</v>
      </c>
      <c s="17" r="D1976">
        <f>hour(B1976)</f>
        <v>11</v>
      </c>
      <c s="28" r="E1976">
        <f>(8-G1976)-M1976</f>
        <v>8</v>
      </c>
      <c s="10" r="F1976">
        <v>8</v>
      </c>
      <c s="21" r="G1976">
        <v>0</v>
      </c>
      <c t="str" s="21" r="H1976">
        <f>concat("AESbid:",(E1976*1000))</f>
        <v>AESbid:8000</v>
      </c>
      <c t="str" s="21" r="I1976">
        <f>concat("NYISOsched:",(F1976*1000))</f>
        <v>NYISOsched:8000</v>
      </c>
      <c t="s" s="21" r="J1976">
        <v>21</v>
      </c>
      <c t="str" s="21" r="K1976">
        <f>concat("Planned:",(M1976*1000))</f>
        <v>Planned:0</v>
      </c>
      <c t="str" s="5" r="L1976">
        <f>concat("Settled:",(O1976*1000))</f>
        <v>Settled:0</v>
      </c>
      <c s="21" r="M1976">
        <v>0</v>
      </c>
      <c s="3" r="N1976"/>
      <c s="10" r="O1976">
        <v>0</v>
      </c>
      <c s="13" r="P1976"/>
      <c s="13" r="Q1976"/>
      <c s="13" r="R1976"/>
      <c s="13" r="S1976"/>
      <c s="11" r="T1976">
        <f>IF((O1976=0),(W1976*8),((R1976/O1976)*8))</f>
        <v>0</v>
      </c>
      <c s="11" r="U1976">
        <f>IF((T1976=0),0,(R1976/T1976))</f>
        <v>0</v>
      </c>
      <c s="4" r="V1976"/>
      <c s="13" r="W1976"/>
      <c s="24" r="X1976"/>
    </row>
    <row r="1977">
      <c s="16" r="A1977">
        <v>40807.2916666667</v>
      </c>
      <c s="6" r="B1977">
        <f>A1977+time(5,0,0)</f>
        <v>40807.5</v>
      </c>
      <c s="19" r="C1977">
        <f>date(year(B1977),month(B1977),day(B1977))</f>
        <v>40807</v>
      </c>
      <c s="17" r="D1977">
        <f>hour(B1977)</f>
        <v>12</v>
      </c>
      <c s="28" r="E1977">
        <f>(8-G1977)-M1977</f>
        <v>8</v>
      </c>
      <c s="10" r="F1977">
        <v>8</v>
      </c>
      <c s="21" r="G1977">
        <v>0</v>
      </c>
      <c t="str" s="21" r="H1977">
        <f>concat("AESbid:",(E1977*1000))</f>
        <v>AESbid:8000</v>
      </c>
      <c t="str" s="21" r="I1977">
        <f>concat("NYISOsched:",(F1977*1000))</f>
        <v>NYISOsched:8000</v>
      </c>
      <c t="s" s="21" r="J1977">
        <v>21</v>
      </c>
      <c t="str" s="21" r="K1977">
        <f>concat("Planned:",(M1977*1000))</f>
        <v>Planned:0</v>
      </c>
      <c t="str" s="5" r="L1977">
        <f>concat("Settled:",(O1977*1000))</f>
        <v>Settled:0</v>
      </c>
      <c s="21" r="M1977">
        <v>0</v>
      </c>
      <c s="3" r="N1977"/>
      <c s="10" r="O1977">
        <v>0</v>
      </c>
      <c s="13" r="P1977"/>
      <c s="13" r="Q1977"/>
      <c s="13" r="R1977"/>
      <c s="13" r="S1977"/>
      <c s="11" r="T1977">
        <f>IF((O1977=0),(W1977*8),((R1977/O1977)*8))</f>
        <v>0</v>
      </c>
      <c s="11" r="U1977">
        <f>IF((T1977=0),0,(R1977/T1977))</f>
        <v>0</v>
      </c>
      <c s="4" r="V1977"/>
      <c s="13" r="W1977"/>
      <c s="24" r="X1977"/>
    </row>
    <row r="1978">
      <c s="16" r="A1978">
        <v>40807.3333333333</v>
      </c>
      <c s="6" r="B1978">
        <f>A1978+time(5,0,0)</f>
        <v>40807.5416666667</v>
      </c>
      <c s="19" r="C1978">
        <f>date(year(B1978),month(B1978),day(B1978))</f>
        <v>40807</v>
      </c>
      <c s="17" r="D1978">
        <f>hour(B1978)</f>
        <v>13</v>
      </c>
      <c s="28" r="E1978">
        <f>(8-G1978)-M1978</f>
        <v>8</v>
      </c>
      <c s="10" r="F1978">
        <v>8</v>
      </c>
      <c s="21" r="G1978">
        <v>0</v>
      </c>
      <c t="str" s="21" r="H1978">
        <f>concat("AESbid:",(E1978*1000))</f>
        <v>AESbid:8000</v>
      </c>
      <c t="str" s="21" r="I1978">
        <f>concat("NYISOsched:",(F1978*1000))</f>
        <v>NYISOsched:8000</v>
      </c>
      <c t="s" s="21" r="J1978">
        <v>21</v>
      </c>
      <c t="str" s="21" r="K1978">
        <f>concat("Planned:",(M1978*1000))</f>
        <v>Planned:0</v>
      </c>
      <c t="str" s="5" r="L1978">
        <f>concat("Settled:",(O1978*1000))</f>
        <v>Settled:0</v>
      </c>
      <c s="21" r="M1978">
        <v>0</v>
      </c>
      <c s="3" r="N1978"/>
      <c s="10" r="O1978">
        <v>0</v>
      </c>
      <c s="13" r="P1978"/>
      <c s="13" r="Q1978"/>
      <c s="13" r="R1978"/>
      <c s="13" r="S1978"/>
      <c s="11" r="T1978">
        <f>IF((O1978=0),(W1978*8),((R1978/O1978)*8))</f>
        <v>0</v>
      </c>
      <c s="11" r="U1978">
        <f>IF((T1978=0),0,(R1978/T1978))</f>
        <v>0</v>
      </c>
      <c s="4" r="V1978"/>
      <c s="13" r="W1978"/>
      <c s="24" r="X1978"/>
    </row>
    <row r="1979">
      <c s="16" r="A1979">
        <v>40807.375</v>
      </c>
      <c s="6" r="B1979">
        <f>A1979+time(5,0,0)</f>
        <v>40807.5833333333</v>
      </c>
      <c s="19" r="C1979">
        <f>date(year(B1979),month(B1979),day(B1979))</f>
        <v>40807</v>
      </c>
      <c s="17" r="D1979">
        <f>hour(B1979)</f>
        <v>14</v>
      </c>
      <c s="28" r="E1979">
        <f>(8-G1979)-M1979</f>
        <v>8</v>
      </c>
      <c s="10" r="F1979">
        <v>8</v>
      </c>
      <c s="21" r="G1979">
        <v>0</v>
      </c>
      <c t="str" s="21" r="H1979">
        <f>concat("AESbid:",(E1979*1000))</f>
        <v>AESbid:8000</v>
      </c>
      <c t="str" s="21" r="I1979">
        <f>concat("NYISOsched:",(F1979*1000))</f>
        <v>NYISOsched:8000</v>
      </c>
      <c t="s" s="21" r="J1979">
        <v>21</v>
      </c>
      <c t="str" s="21" r="K1979">
        <f>concat("Planned:",(M1979*1000))</f>
        <v>Planned:0</v>
      </c>
      <c t="str" s="5" r="L1979">
        <f>concat("Settled:",(O1979*1000))</f>
        <v>Settled:0</v>
      </c>
      <c s="21" r="M1979">
        <v>0</v>
      </c>
      <c s="3" r="N1979"/>
      <c s="10" r="O1979">
        <v>0</v>
      </c>
      <c s="13" r="P1979"/>
      <c s="13" r="Q1979"/>
      <c s="13" r="R1979"/>
      <c s="13" r="S1979"/>
      <c s="11" r="T1979">
        <f>IF((O1979=0),(W1979*8),((R1979/O1979)*8))</f>
        <v>0</v>
      </c>
      <c s="11" r="U1979">
        <f>IF((T1979=0),0,(R1979/T1979))</f>
        <v>0</v>
      </c>
      <c s="4" r="V1979"/>
      <c s="13" r="W1979"/>
      <c s="24" r="X1979"/>
    </row>
    <row r="1980">
      <c s="16" r="A1980">
        <v>40807.4166666667</v>
      </c>
      <c s="6" r="B1980">
        <f>A1980+time(5,0,0)</f>
        <v>40807.625</v>
      </c>
      <c s="19" r="C1980">
        <f>date(year(B1980),month(B1980),day(B1980))</f>
        <v>40807</v>
      </c>
      <c s="17" r="D1980">
        <f>hour(B1980)</f>
        <v>15</v>
      </c>
      <c s="28" r="E1980">
        <f>(8-G1980)-M1980</f>
        <v>8</v>
      </c>
      <c s="10" r="F1980">
        <v>8</v>
      </c>
      <c s="21" r="G1980">
        <v>0</v>
      </c>
      <c t="str" s="21" r="H1980">
        <f>concat("AESbid:",(E1980*1000))</f>
        <v>AESbid:8000</v>
      </c>
      <c t="str" s="21" r="I1980">
        <f>concat("NYISOsched:",(F1980*1000))</f>
        <v>NYISOsched:8000</v>
      </c>
      <c t="s" s="21" r="J1980">
        <v>21</v>
      </c>
      <c t="str" s="21" r="K1980">
        <f>concat("Planned:",(M1980*1000))</f>
        <v>Planned:0</v>
      </c>
      <c t="str" s="5" r="L1980">
        <f>concat("Settled:",(O1980*1000))</f>
        <v>Settled:0</v>
      </c>
      <c s="21" r="M1980">
        <v>0</v>
      </c>
      <c s="3" r="N1980"/>
      <c s="10" r="O1980">
        <v>0</v>
      </c>
      <c s="13" r="P1980"/>
      <c s="13" r="Q1980"/>
      <c s="13" r="R1980"/>
      <c s="13" r="S1980"/>
      <c s="11" r="T1980">
        <f>IF((O1980=0),(W1980*8),((R1980/O1980)*8))</f>
        <v>0</v>
      </c>
      <c s="11" r="U1980">
        <f>IF((T1980=0),0,(R1980/T1980))</f>
        <v>0</v>
      </c>
      <c s="4" r="V1980"/>
      <c s="13" r="W1980"/>
      <c s="24" r="X1980"/>
    </row>
    <row r="1981">
      <c s="16" r="A1981">
        <v>40807.4583333333</v>
      </c>
      <c s="6" r="B1981">
        <f>A1981+time(5,0,0)</f>
        <v>40807.6666666667</v>
      </c>
      <c s="19" r="C1981">
        <f>date(year(B1981),month(B1981),day(B1981))</f>
        <v>40807</v>
      </c>
      <c s="17" r="D1981">
        <f>hour(B1981)</f>
        <v>16</v>
      </c>
      <c s="28" r="E1981">
        <f>(8-G1981)-M1981</f>
        <v>8</v>
      </c>
      <c s="10" r="F1981">
        <v>8</v>
      </c>
      <c s="21" r="G1981">
        <v>0</v>
      </c>
      <c t="str" s="21" r="H1981">
        <f>concat("AESbid:",(E1981*1000))</f>
        <v>AESbid:8000</v>
      </c>
      <c t="str" s="21" r="I1981">
        <f>concat("NYISOsched:",(F1981*1000))</f>
        <v>NYISOsched:8000</v>
      </c>
      <c t="s" s="21" r="J1981">
        <v>21</v>
      </c>
      <c t="str" s="21" r="K1981">
        <f>concat("Planned:",(M1981*1000))</f>
        <v>Planned:0</v>
      </c>
      <c t="str" s="5" r="L1981">
        <f>concat("Settled:",(O1981*1000))</f>
        <v>Settled:0</v>
      </c>
      <c s="21" r="M1981">
        <v>0</v>
      </c>
      <c s="3" r="N1981"/>
      <c s="10" r="O1981">
        <v>0</v>
      </c>
      <c s="13" r="P1981"/>
      <c s="13" r="Q1981"/>
      <c s="13" r="R1981"/>
      <c s="13" r="S1981"/>
      <c s="11" r="T1981">
        <f>IF((O1981=0),(W1981*8),((R1981/O1981)*8))</f>
        <v>0</v>
      </c>
      <c s="11" r="U1981">
        <f>IF((T1981=0),0,(R1981/T1981))</f>
        <v>0</v>
      </c>
      <c s="4" r="V1981"/>
      <c s="13" r="W1981"/>
      <c s="24" r="X1981"/>
    </row>
    <row r="1982">
      <c s="16" r="A1982">
        <v>40807.5</v>
      </c>
      <c s="6" r="B1982">
        <f>A1982+time(5,0,0)</f>
        <v>40807.7083333333</v>
      </c>
      <c s="19" r="C1982">
        <f>date(year(B1982),month(B1982),day(B1982))</f>
        <v>40807</v>
      </c>
      <c s="17" r="D1982">
        <f>hour(B1982)</f>
        <v>17</v>
      </c>
      <c s="28" r="E1982">
        <f>(8-G1982)-M1982</f>
        <v>8</v>
      </c>
      <c s="10" r="F1982">
        <v>8</v>
      </c>
      <c s="21" r="G1982">
        <v>0</v>
      </c>
      <c t="str" s="21" r="H1982">
        <f>concat("AESbid:",(E1982*1000))</f>
        <v>AESbid:8000</v>
      </c>
      <c t="str" s="21" r="I1982">
        <f>concat("NYISOsched:",(F1982*1000))</f>
        <v>NYISOsched:8000</v>
      </c>
      <c t="s" s="21" r="J1982">
        <v>21</v>
      </c>
      <c t="str" s="21" r="K1982">
        <f>concat("Planned:",(M1982*1000))</f>
        <v>Planned:0</v>
      </c>
      <c t="str" s="5" r="L1982">
        <f>concat("Settled:",(O1982*1000))</f>
        <v>Settled:0</v>
      </c>
      <c s="21" r="M1982">
        <v>0</v>
      </c>
      <c s="3" r="N1982"/>
      <c s="10" r="O1982">
        <v>0</v>
      </c>
      <c s="13" r="P1982"/>
      <c s="13" r="Q1982"/>
      <c s="13" r="R1982"/>
      <c s="13" r="S1982"/>
      <c s="11" r="T1982">
        <f>IF((O1982=0),(W1982*8),((R1982/O1982)*8))</f>
        <v>0</v>
      </c>
      <c s="11" r="U1982">
        <f>IF((T1982=0),0,(R1982/T1982))</f>
        <v>0</v>
      </c>
      <c s="4" r="V1982"/>
      <c s="13" r="W1982"/>
      <c s="24" r="X1982"/>
    </row>
    <row r="1983">
      <c s="16" r="A1983">
        <v>40807.5416666667</v>
      </c>
      <c s="6" r="B1983">
        <f>A1983+time(5,0,0)</f>
        <v>40807.75</v>
      </c>
      <c s="19" r="C1983">
        <f>date(year(B1983),month(B1983),day(B1983))</f>
        <v>40807</v>
      </c>
      <c s="17" r="D1983">
        <f>hour(B1983)</f>
        <v>18</v>
      </c>
      <c s="28" r="E1983">
        <f>(8-G1983)-M1983</f>
        <v>8</v>
      </c>
      <c s="10" r="F1983">
        <v>8</v>
      </c>
      <c s="21" r="G1983">
        <v>0</v>
      </c>
      <c t="str" s="21" r="H1983">
        <f>concat("AESbid:",(E1983*1000))</f>
        <v>AESbid:8000</v>
      </c>
      <c t="str" s="21" r="I1983">
        <f>concat("NYISOsched:",(F1983*1000))</f>
        <v>NYISOsched:8000</v>
      </c>
      <c t="s" s="21" r="J1983">
        <v>21</v>
      </c>
      <c t="str" s="21" r="K1983">
        <f>concat("Planned:",(M1983*1000))</f>
        <v>Planned:0</v>
      </c>
      <c t="str" s="5" r="L1983">
        <f>concat("Settled:",(O1983*1000))</f>
        <v>Settled:0</v>
      </c>
      <c s="21" r="M1983">
        <v>0</v>
      </c>
      <c s="3" r="N1983"/>
      <c s="10" r="O1983">
        <v>0</v>
      </c>
      <c s="13" r="P1983"/>
      <c s="13" r="Q1983"/>
      <c s="13" r="R1983"/>
      <c s="13" r="S1983"/>
      <c s="11" r="T1983">
        <f>IF((O1983=0),(W1983*8),((R1983/O1983)*8))</f>
        <v>0</v>
      </c>
      <c s="11" r="U1983">
        <f>IF((T1983=0),0,(R1983/T1983))</f>
        <v>0</v>
      </c>
      <c s="4" r="V1983"/>
      <c s="13" r="W1983"/>
      <c s="24" r="X1983"/>
    </row>
    <row r="1984">
      <c s="16" r="A1984">
        <v>40807.5833333333</v>
      </c>
      <c s="6" r="B1984">
        <f>A1984+time(5,0,0)</f>
        <v>40807.7916666667</v>
      </c>
      <c s="19" r="C1984">
        <f>date(year(B1984),month(B1984),day(B1984))</f>
        <v>40807</v>
      </c>
      <c s="17" r="D1984">
        <f>hour(B1984)</f>
        <v>19</v>
      </c>
      <c s="28" r="E1984">
        <f>(8-G1984)-M1984</f>
        <v>8</v>
      </c>
      <c s="10" r="F1984">
        <v>8</v>
      </c>
      <c s="21" r="G1984">
        <v>0</v>
      </c>
      <c t="str" s="21" r="H1984">
        <f>concat("AESbid:",(E1984*1000))</f>
        <v>AESbid:8000</v>
      </c>
      <c t="str" s="21" r="I1984">
        <f>concat("NYISOsched:",(F1984*1000))</f>
        <v>NYISOsched:8000</v>
      </c>
      <c t="s" s="21" r="J1984">
        <v>21</v>
      </c>
      <c t="str" s="21" r="K1984">
        <f>concat("Planned:",(M1984*1000))</f>
        <v>Planned:0</v>
      </c>
      <c t="str" s="5" r="L1984">
        <f>concat("Settled:",(O1984*1000))</f>
        <v>Settled:0</v>
      </c>
      <c s="21" r="M1984">
        <v>0</v>
      </c>
      <c s="3" r="N1984"/>
      <c s="10" r="O1984">
        <v>0</v>
      </c>
      <c s="13" r="P1984"/>
      <c s="13" r="Q1984"/>
      <c s="13" r="R1984"/>
      <c s="13" r="S1984"/>
      <c s="11" r="T1984">
        <f>IF((O1984=0),(W1984*8),((R1984/O1984)*8))</f>
        <v>0</v>
      </c>
      <c s="11" r="U1984">
        <f>IF((T1984=0),0,(R1984/T1984))</f>
        <v>0</v>
      </c>
      <c s="4" r="V1984"/>
      <c s="13" r="W1984"/>
      <c s="24" r="X1984"/>
    </row>
    <row r="1985">
      <c s="16" r="A1985">
        <v>40807.625</v>
      </c>
      <c s="6" r="B1985">
        <f>A1985+time(5,0,0)</f>
        <v>40807.8333333333</v>
      </c>
      <c s="19" r="C1985">
        <f>date(year(B1985),month(B1985),day(B1985))</f>
        <v>40807</v>
      </c>
      <c s="17" r="D1985">
        <f>hour(B1985)</f>
        <v>20</v>
      </c>
      <c s="28" r="E1985">
        <f>(8-G1985)-M1985</f>
        <v>8</v>
      </c>
      <c s="10" r="F1985">
        <v>8</v>
      </c>
      <c s="21" r="G1985">
        <v>0</v>
      </c>
      <c t="str" s="21" r="H1985">
        <f>concat("AESbid:",(E1985*1000))</f>
        <v>AESbid:8000</v>
      </c>
      <c t="str" s="21" r="I1985">
        <f>concat("NYISOsched:",(F1985*1000))</f>
        <v>NYISOsched:8000</v>
      </c>
      <c t="s" s="21" r="J1985">
        <v>21</v>
      </c>
      <c t="str" s="21" r="K1985">
        <f>concat("Planned:",(M1985*1000))</f>
        <v>Planned:0</v>
      </c>
      <c t="str" s="5" r="L1985">
        <f>concat("Settled:",(O1985*1000))</f>
        <v>Settled:0</v>
      </c>
      <c s="21" r="M1985">
        <v>0</v>
      </c>
      <c s="3" r="N1985"/>
      <c s="10" r="O1985">
        <v>0</v>
      </c>
      <c s="13" r="P1985"/>
      <c s="13" r="Q1985"/>
      <c s="13" r="R1985"/>
      <c s="13" r="S1985"/>
      <c s="11" r="T1985">
        <f>IF((O1985=0),(W1985*8),((R1985/O1985)*8))</f>
        <v>0</v>
      </c>
      <c s="11" r="U1985">
        <f>IF((T1985=0),0,(R1985/T1985))</f>
        <v>0</v>
      </c>
      <c s="4" r="V1985"/>
      <c s="13" r="W1985"/>
      <c s="24" r="X1985"/>
    </row>
    <row r="1986">
      <c s="16" r="A1986">
        <v>40807.6666666667</v>
      </c>
      <c s="6" r="B1986">
        <f>A1986+time(5,0,0)</f>
        <v>40807.875</v>
      </c>
      <c s="19" r="C1986">
        <f>date(year(B1986),month(B1986),day(B1986))</f>
        <v>40807</v>
      </c>
      <c s="17" r="D1986">
        <f>hour(B1986)</f>
        <v>21</v>
      </c>
      <c s="28" r="E1986">
        <f>(8-G1986)-M1986</f>
        <v>8</v>
      </c>
      <c s="10" r="F1986">
        <v>8</v>
      </c>
      <c s="21" r="G1986">
        <v>0</v>
      </c>
      <c t="str" s="21" r="H1986">
        <f>concat("AESbid:",(E1986*1000))</f>
        <v>AESbid:8000</v>
      </c>
      <c t="str" s="21" r="I1986">
        <f>concat("NYISOsched:",(F1986*1000))</f>
        <v>NYISOsched:8000</v>
      </c>
      <c t="s" s="21" r="J1986">
        <v>21</v>
      </c>
      <c t="str" s="21" r="K1986">
        <f>concat("Planned:",(M1986*1000))</f>
        <v>Planned:0</v>
      </c>
      <c t="str" s="5" r="L1986">
        <f>concat("Settled:",(O1986*1000))</f>
        <v>Settled:0</v>
      </c>
      <c s="21" r="M1986">
        <v>0</v>
      </c>
      <c s="3" r="N1986"/>
      <c s="10" r="O1986">
        <v>0</v>
      </c>
      <c s="13" r="P1986"/>
      <c s="13" r="Q1986"/>
      <c s="13" r="R1986"/>
      <c s="13" r="S1986"/>
      <c s="11" r="T1986">
        <f>IF((O1986=0),(W1986*8),((R1986/O1986)*8))</f>
        <v>0</v>
      </c>
      <c s="11" r="U1986">
        <f>IF((T1986=0),0,(R1986/T1986))</f>
        <v>0</v>
      </c>
      <c s="4" r="V1986"/>
      <c s="13" r="W1986"/>
      <c s="24" r="X1986"/>
    </row>
    <row r="1987">
      <c s="16" r="A1987">
        <v>40807.7083333333</v>
      </c>
      <c s="6" r="B1987">
        <f>A1987+time(5,0,0)</f>
        <v>40807.9166666667</v>
      </c>
      <c s="19" r="C1987">
        <f>date(year(B1987),month(B1987),day(B1987))</f>
        <v>40807</v>
      </c>
      <c s="17" r="D1987">
        <f>hour(B1987)</f>
        <v>22</v>
      </c>
      <c s="28" r="E1987">
        <f>(8-G1987)-M1987</f>
        <v>8</v>
      </c>
      <c s="10" r="F1987">
        <v>8</v>
      </c>
      <c s="21" r="G1987">
        <v>0</v>
      </c>
      <c t="str" s="21" r="H1987">
        <f>concat("AESbid:",(E1987*1000))</f>
        <v>AESbid:8000</v>
      </c>
      <c t="str" s="21" r="I1987">
        <f>concat("NYISOsched:",(F1987*1000))</f>
        <v>NYISOsched:8000</v>
      </c>
      <c t="s" s="21" r="J1987">
        <v>21</v>
      </c>
      <c t="str" s="21" r="K1987">
        <f>concat("Planned:",(M1987*1000))</f>
        <v>Planned:0</v>
      </c>
      <c t="str" s="5" r="L1987">
        <f>concat("Settled:",(O1987*1000))</f>
        <v>Settled:0</v>
      </c>
      <c s="21" r="M1987">
        <v>0</v>
      </c>
      <c s="3" r="N1987"/>
      <c s="10" r="O1987">
        <v>0</v>
      </c>
      <c s="13" r="P1987"/>
      <c s="13" r="Q1987"/>
      <c s="13" r="R1987"/>
      <c s="13" r="S1987"/>
      <c s="11" r="T1987">
        <f>IF((O1987=0),(W1987*8),((R1987/O1987)*8))</f>
        <v>0</v>
      </c>
      <c s="11" r="U1987">
        <f>IF((T1987=0),0,(R1987/T1987))</f>
        <v>0</v>
      </c>
      <c s="4" r="V1987"/>
      <c s="13" r="W1987"/>
      <c s="24" r="X1987"/>
    </row>
    <row r="1988">
      <c s="16" r="A1988">
        <v>40807.75</v>
      </c>
      <c s="6" r="B1988">
        <f>A1988+time(5,0,0)</f>
        <v>40807.9583333333</v>
      </c>
      <c s="19" r="C1988">
        <f>date(year(B1988),month(B1988),day(B1988))</f>
        <v>40807</v>
      </c>
      <c s="17" r="D1988">
        <f>hour(B1988)</f>
        <v>23</v>
      </c>
      <c s="28" r="E1988">
        <f>(8-G1988)-M1988</f>
        <v>8</v>
      </c>
      <c s="10" r="F1988">
        <v>8</v>
      </c>
      <c s="21" r="G1988">
        <v>0</v>
      </c>
      <c t="str" s="21" r="H1988">
        <f>concat("AESbid:",(E1988*1000))</f>
        <v>AESbid:8000</v>
      </c>
      <c t="str" s="21" r="I1988">
        <f>concat("NYISOsched:",(F1988*1000))</f>
        <v>NYISOsched:8000</v>
      </c>
      <c t="s" s="21" r="J1988">
        <v>21</v>
      </c>
      <c t="str" s="21" r="K1988">
        <f>concat("Planned:",(M1988*1000))</f>
        <v>Planned:0</v>
      </c>
      <c t="str" s="5" r="L1988">
        <f>concat("Settled:",(O1988*1000))</f>
        <v>Settled:0</v>
      </c>
      <c s="21" r="M1988">
        <v>0</v>
      </c>
      <c s="3" r="N1988"/>
      <c s="10" r="O1988">
        <v>0</v>
      </c>
      <c s="13" r="P1988"/>
      <c s="13" r="Q1988"/>
      <c s="13" r="R1988"/>
      <c s="13" r="S1988"/>
      <c s="11" r="T1988">
        <f>IF((O1988=0),(W1988*8),((R1988/O1988)*8))</f>
        <v>0</v>
      </c>
      <c s="11" r="U1988">
        <f>IF((T1988=0),0,(R1988/T1988))</f>
        <v>0</v>
      </c>
      <c s="4" r="V1988"/>
      <c s="13" r="W1988"/>
      <c s="24" r="X1988"/>
    </row>
    <row r="1989">
      <c s="16" r="A1989">
        <v>40807.7916666667</v>
      </c>
      <c s="19" r="B1989">
        <f>A1989+time(5,0,0)</f>
        <v>40808</v>
      </c>
      <c s="19" r="C1989">
        <f>date(year(B1989),month(B1989),day(B1989))</f>
        <v>40808</v>
      </c>
      <c s="17" r="D1989">
        <f>hour(B1989)</f>
        <v>0</v>
      </c>
      <c s="28" r="E1989">
        <f>(8-G1989)-M1989</f>
        <v>8</v>
      </c>
      <c s="10" r="F1989">
        <v>8</v>
      </c>
      <c s="21" r="G1989">
        <v>0</v>
      </c>
      <c t="str" s="21" r="H1989">
        <f>concat("AESbid:",(E1989*1000))</f>
        <v>AESbid:8000</v>
      </c>
      <c t="str" s="21" r="I1989">
        <f>concat("NYISOsched:",(F1989*1000))</f>
        <v>NYISOsched:8000</v>
      </c>
      <c t="s" s="21" r="J1989">
        <v>21</v>
      </c>
      <c t="str" s="21" r="K1989">
        <f>concat("Planned:",(M1989*1000))</f>
        <v>Planned:0</v>
      </c>
      <c t="str" s="5" r="L1989">
        <f>concat("Settled:",(O1989*1000))</f>
        <v>Settled:0</v>
      </c>
      <c s="21" r="M1989">
        <v>0</v>
      </c>
      <c s="3" r="N1989"/>
      <c s="10" r="O1989">
        <v>0</v>
      </c>
      <c s="13" r="P1989"/>
      <c s="13" r="Q1989"/>
      <c s="13" r="R1989"/>
      <c s="13" r="S1989"/>
      <c s="11" r="T1989">
        <f>IF((O1989=0),(W1989*8),((R1989/O1989)*8))</f>
        <v>0</v>
      </c>
      <c s="11" r="U1989">
        <f>IF((T1989=0),0,(R1989/T1989))</f>
        <v>0</v>
      </c>
      <c s="4" r="V1989"/>
      <c s="13" r="W1989"/>
      <c s="24" r="X1989"/>
    </row>
    <row r="1990">
      <c s="16" r="A1990">
        <v>40807.8333333333</v>
      </c>
      <c s="6" r="B1990">
        <f>A1990+time(5,0,0)</f>
        <v>40808.0416666667</v>
      </c>
      <c s="19" r="C1990">
        <f>date(year(B1990),month(B1990),day(B1990))</f>
        <v>40808</v>
      </c>
      <c s="17" r="D1990">
        <f>hour(B1990)</f>
        <v>1</v>
      </c>
      <c s="28" r="E1990">
        <f>(8-G1990)-M1990</f>
        <v>8</v>
      </c>
      <c s="10" r="F1990">
        <v>8</v>
      </c>
      <c s="21" r="G1990">
        <v>0</v>
      </c>
      <c t="str" s="21" r="H1990">
        <f>concat("AESbid:",(E1990*1000))</f>
        <v>AESbid:8000</v>
      </c>
      <c t="str" s="21" r="I1990">
        <f>concat("NYISOsched:",(F1990*1000))</f>
        <v>NYISOsched:8000</v>
      </c>
      <c t="s" s="21" r="J1990">
        <v>21</v>
      </c>
      <c t="str" s="21" r="K1990">
        <f>concat("Planned:",(M1990*1000))</f>
        <v>Planned:0</v>
      </c>
      <c t="str" s="5" r="L1990">
        <f>concat("Settled:",(O1990*1000))</f>
        <v>Settled:0</v>
      </c>
      <c s="21" r="M1990">
        <v>0</v>
      </c>
      <c s="3" r="N1990"/>
      <c s="10" r="O1990">
        <v>0</v>
      </c>
      <c s="13" r="P1990"/>
      <c s="13" r="Q1990"/>
      <c s="13" r="R1990"/>
      <c s="13" r="S1990"/>
      <c s="11" r="T1990">
        <f>IF((O1990=0),(W1990*8),((R1990/O1990)*8))</f>
        <v>0</v>
      </c>
      <c s="11" r="U1990">
        <f>IF((T1990=0),0,(R1990/T1990))</f>
        <v>0</v>
      </c>
      <c s="4" r="V1990"/>
      <c s="13" r="W1990"/>
      <c s="24" r="X1990"/>
    </row>
    <row r="1991">
      <c s="16" r="A1991">
        <v>40807.875</v>
      </c>
      <c s="6" r="B1991">
        <f>A1991+time(5,0,0)</f>
        <v>40808.0833333333</v>
      </c>
      <c s="19" r="C1991">
        <f>date(year(B1991),month(B1991),day(B1991))</f>
        <v>40808</v>
      </c>
      <c s="17" r="D1991">
        <f>hour(B1991)</f>
        <v>2</v>
      </c>
      <c s="28" r="E1991">
        <f>(8-G1991)-M1991</f>
        <v>8</v>
      </c>
      <c s="10" r="F1991">
        <v>8</v>
      </c>
      <c s="21" r="G1991">
        <v>0</v>
      </c>
      <c t="str" s="21" r="H1991">
        <f>concat("AESbid:",(E1991*1000))</f>
        <v>AESbid:8000</v>
      </c>
      <c t="str" s="21" r="I1991">
        <f>concat("NYISOsched:",(F1991*1000))</f>
        <v>NYISOsched:8000</v>
      </c>
      <c t="s" s="21" r="J1991">
        <v>21</v>
      </c>
      <c t="str" s="21" r="K1991">
        <f>concat("Planned:",(M1991*1000))</f>
        <v>Planned:0</v>
      </c>
      <c t="str" s="5" r="L1991">
        <f>concat("Settled:",(O1991*1000))</f>
        <v>Settled:0</v>
      </c>
      <c s="21" r="M1991">
        <v>0</v>
      </c>
      <c s="3" r="N1991"/>
      <c s="10" r="O1991">
        <v>0</v>
      </c>
      <c s="13" r="P1991"/>
      <c s="13" r="Q1991"/>
      <c s="13" r="R1991"/>
      <c s="13" r="S1991"/>
      <c s="11" r="T1991">
        <f>IF((O1991=0),(W1991*8),((R1991/O1991)*8))</f>
        <v>0</v>
      </c>
      <c s="11" r="U1991">
        <f>IF((T1991=0),0,(R1991/T1991))</f>
        <v>0</v>
      </c>
      <c s="4" r="V1991"/>
      <c s="13" r="W1991"/>
      <c s="24" r="X1991"/>
    </row>
    <row r="1992">
      <c s="16" r="A1992">
        <v>40807.9166666667</v>
      </c>
      <c s="6" r="B1992">
        <f>A1992+time(5,0,0)</f>
        <v>40808.125</v>
      </c>
      <c s="19" r="C1992">
        <f>date(year(B1992),month(B1992),day(B1992))</f>
        <v>40808</v>
      </c>
      <c s="17" r="D1992">
        <f>hour(B1992)</f>
        <v>3</v>
      </c>
      <c s="28" r="E1992">
        <f>(8-G1992)-M1992</f>
        <v>8</v>
      </c>
      <c s="10" r="F1992">
        <v>8</v>
      </c>
      <c s="21" r="G1992">
        <v>0</v>
      </c>
      <c t="str" s="21" r="H1992">
        <f>concat("AESbid:",(E1992*1000))</f>
        <v>AESbid:8000</v>
      </c>
      <c t="str" s="21" r="I1992">
        <f>concat("NYISOsched:",(F1992*1000))</f>
        <v>NYISOsched:8000</v>
      </c>
      <c t="s" s="21" r="J1992">
        <v>21</v>
      </c>
      <c t="str" s="21" r="K1992">
        <f>concat("Planned:",(M1992*1000))</f>
        <v>Planned:0</v>
      </c>
      <c t="str" s="5" r="L1992">
        <f>concat("Settled:",(O1992*1000))</f>
        <v>Settled:0</v>
      </c>
      <c s="21" r="M1992">
        <v>0</v>
      </c>
      <c s="3" r="N1992"/>
      <c s="10" r="O1992">
        <v>0</v>
      </c>
      <c s="13" r="P1992"/>
      <c s="13" r="Q1992"/>
      <c s="13" r="R1992"/>
      <c s="13" r="S1992"/>
      <c s="11" r="T1992">
        <f>IF((O1992=0),(W1992*8),((R1992/O1992)*8))</f>
        <v>0</v>
      </c>
      <c s="11" r="U1992">
        <f>IF((T1992=0),0,(R1992/T1992))</f>
        <v>0</v>
      </c>
      <c s="4" r="V1992"/>
      <c s="13" r="W1992"/>
      <c s="24" r="X1992"/>
    </row>
    <row r="1993">
      <c s="16" r="A1993">
        <v>40807.9583333333</v>
      </c>
      <c s="6" r="B1993">
        <f>A1993+time(5,0,0)</f>
        <v>40808.1666666667</v>
      </c>
      <c s="19" r="C1993">
        <f>date(year(B1993),month(B1993),day(B1993))</f>
        <v>40808</v>
      </c>
      <c s="17" r="D1993">
        <f>hour(B1993)</f>
        <v>4</v>
      </c>
      <c s="28" r="E1993">
        <f>(8-G1993)-M1993</f>
        <v>8</v>
      </c>
      <c s="10" r="F1993">
        <v>8</v>
      </c>
      <c s="21" r="G1993">
        <v>0</v>
      </c>
      <c t="str" s="21" r="H1993">
        <f>concat("AESbid:",(E1993*1000))</f>
        <v>AESbid:8000</v>
      </c>
      <c t="str" s="21" r="I1993">
        <f>concat("NYISOsched:",(F1993*1000))</f>
        <v>NYISOsched:8000</v>
      </c>
      <c t="s" s="21" r="J1993">
        <v>21</v>
      </c>
      <c t="str" s="21" r="K1993">
        <f>concat("Planned:",(M1993*1000))</f>
        <v>Planned:0</v>
      </c>
      <c t="str" s="5" r="L1993">
        <f>concat("Settled:",(O1993*1000))</f>
        <v>Settled:0</v>
      </c>
      <c s="21" r="M1993">
        <v>0</v>
      </c>
      <c s="3" r="N1993"/>
      <c s="10" r="O1993">
        <v>0</v>
      </c>
      <c s="13" r="P1993"/>
      <c s="13" r="Q1993"/>
      <c s="13" r="R1993"/>
      <c s="13" r="S1993"/>
      <c s="11" r="T1993">
        <f>IF((O1993=0),(W1993*8),((R1993/O1993)*8))</f>
        <v>0</v>
      </c>
      <c s="11" r="U1993">
        <f>IF((T1993=0),0,(R1993/T1993))</f>
        <v>0</v>
      </c>
      <c s="4" r="V1993"/>
      <c s="13" r="W1993"/>
      <c s="24" r="X1993"/>
    </row>
    <row r="1994">
      <c s="16" r="A1994">
        <v>40808</v>
      </c>
      <c s="6" r="B1994">
        <f>A1994+time(5,0,0)</f>
        <v>40808.2083333333</v>
      </c>
      <c s="19" r="C1994">
        <f>date(year(B1994),month(B1994),day(B1994))</f>
        <v>40808</v>
      </c>
      <c s="17" r="D1994">
        <f>hour(B1994)</f>
        <v>5</v>
      </c>
      <c s="28" r="E1994">
        <f>(8-G1994)-M1994</f>
        <v>8</v>
      </c>
      <c s="10" r="F1994">
        <v>8</v>
      </c>
      <c s="21" r="G1994">
        <v>0</v>
      </c>
      <c t="str" s="21" r="H1994">
        <f>concat("AESbid:",(E1994*1000))</f>
        <v>AESbid:8000</v>
      </c>
      <c t="str" s="21" r="I1994">
        <f>concat("NYISOsched:",(F1994*1000))</f>
        <v>NYISOsched:8000</v>
      </c>
      <c t="s" s="21" r="J1994">
        <v>21</v>
      </c>
      <c t="str" s="21" r="K1994">
        <f>concat("Planned:",(M1994*1000))</f>
        <v>Planned:0</v>
      </c>
      <c t="str" s="5" r="L1994">
        <f>concat("Settled:",(O1994*1000))</f>
        <v>Settled:0</v>
      </c>
      <c s="21" r="M1994">
        <v>0</v>
      </c>
      <c s="3" r="N1994"/>
      <c s="10" r="O1994">
        <v>0</v>
      </c>
      <c s="13" r="P1994"/>
      <c s="13" r="Q1994"/>
      <c s="13" r="R1994"/>
      <c s="13" r="S1994"/>
      <c s="11" r="T1994">
        <f>IF((O1994=0),(W1994*8),((R1994/O1994)*8))</f>
        <v>0</v>
      </c>
      <c s="11" r="U1994">
        <f>IF((T1994=0),0,(R1994/T1994))</f>
        <v>0</v>
      </c>
      <c s="4" r="V1994"/>
      <c s="13" r="W1994"/>
      <c s="24" r="X1994"/>
    </row>
    <row r="1995">
      <c s="16" r="A1995">
        <v>40808.0416666667</v>
      </c>
      <c s="6" r="B1995">
        <f>A1995+time(5,0,0)</f>
        <v>40808.25</v>
      </c>
      <c s="19" r="C1995">
        <f>date(year(B1995),month(B1995),day(B1995))</f>
        <v>40808</v>
      </c>
      <c s="17" r="D1995">
        <f>hour(B1995)</f>
        <v>6</v>
      </c>
      <c s="28" r="E1995">
        <f>(8-G1995)-M1995</f>
        <v>8</v>
      </c>
      <c s="10" r="F1995">
        <v>8</v>
      </c>
      <c s="21" r="G1995">
        <v>0</v>
      </c>
      <c t="str" s="21" r="H1995">
        <f>concat("AESbid:",(E1995*1000))</f>
        <v>AESbid:8000</v>
      </c>
      <c t="str" s="21" r="I1995">
        <f>concat("NYISOsched:",(F1995*1000))</f>
        <v>NYISOsched:8000</v>
      </c>
      <c t="s" s="21" r="J1995">
        <v>21</v>
      </c>
      <c t="str" s="21" r="K1995">
        <f>concat("Planned:",(M1995*1000))</f>
        <v>Planned:0</v>
      </c>
      <c t="str" s="5" r="L1995">
        <f>concat("Settled:",(O1995*1000))</f>
        <v>Settled:0</v>
      </c>
      <c s="21" r="M1995">
        <v>0</v>
      </c>
      <c s="3" r="N1995"/>
      <c s="10" r="O1995">
        <v>0</v>
      </c>
      <c s="13" r="P1995"/>
      <c s="13" r="Q1995"/>
      <c s="13" r="R1995"/>
      <c s="13" r="S1995"/>
      <c s="11" r="T1995">
        <f>IF((O1995=0),(W1995*8),((R1995/O1995)*8))</f>
        <v>0</v>
      </c>
      <c s="11" r="U1995">
        <f>IF((T1995=0),0,(R1995/T1995))</f>
        <v>0</v>
      </c>
      <c s="4" r="V1995"/>
      <c s="13" r="W1995"/>
      <c s="24" r="X1995"/>
    </row>
    <row r="1996">
      <c s="16" r="A1996">
        <v>40808.0833333333</v>
      </c>
      <c s="6" r="B1996">
        <f>A1996+time(5,0,0)</f>
        <v>40808.2916666667</v>
      </c>
      <c s="19" r="C1996">
        <f>date(year(B1996),month(B1996),day(B1996))</f>
        <v>40808</v>
      </c>
      <c s="17" r="D1996">
        <f>hour(B1996)</f>
        <v>7</v>
      </c>
      <c s="28" r="E1996">
        <f>(8-G1996)-M1996</f>
        <v>8</v>
      </c>
      <c s="10" r="F1996">
        <v>8</v>
      </c>
      <c s="21" r="G1996">
        <v>0</v>
      </c>
      <c t="str" s="21" r="H1996">
        <f>concat("AESbid:",(E1996*1000))</f>
        <v>AESbid:8000</v>
      </c>
      <c t="str" s="21" r="I1996">
        <f>concat("NYISOsched:",(F1996*1000))</f>
        <v>NYISOsched:8000</v>
      </c>
      <c t="s" s="21" r="J1996">
        <v>21</v>
      </c>
      <c t="str" s="21" r="K1996">
        <f>concat("Planned:",(M1996*1000))</f>
        <v>Planned:0</v>
      </c>
      <c t="str" s="5" r="L1996">
        <f>concat("Settled:",(O1996*1000))</f>
        <v>Settled:0</v>
      </c>
      <c s="21" r="M1996">
        <v>0</v>
      </c>
      <c s="3" r="N1996"/>
      <c s="10" r="O1996">
        <v>0</v>
      </c>
      <c s="13" r="P1996"/>
      <c s="13" r="Q1996"/>
      <c s="13" r="R1996"/>
      <c s="13" r="S1996"/>
      <c s="11" r="T1996">
        <f>IF((O1996=0),(W1996*8),((R1996/O1996)*8))</f>
        <v>0</v>
      </c>
      <c s="11" r="U1996">
        <f>IF((T1996=0),0,(R1996/T1996))</f>
        <v>0</v>
      </c>
      <c s="4" r="V1996"/>
      <c s="13" r="W1996"/>
      <c s="24" r="X1996"/>
    </row>
    <row r="1997">
      <c s="16" r="A1997">
        <v>40808.125</v>
      </c>
      <c s="6" r="B1997">
        <f>A1997+time(5,0,0)</f>
        <v>40808.3333333333</v>
      </c>
      <c s="19" r="C1997">
        <f>date(year(B1997),month(B1997),day(B1997))</f>
        <v>40808</v>
      </c>
      <c s="17" r="D1997">
        <f>hour(B1997)</f>
        <v>8</v>
      </c>
      <c s="28" r="E1997">
        <f>(8-G1997)-M1997</f>
        <v>8</v>
      </c>
      <c s="10" r="F1997">
        <v>8</v>
      </c>
      <c s="21" r="G1997">
        <v>0</v>
      </c>
      <c t="str" s="21" r="H1997">
        <f>concat("AESbid:",(E1997*1000))</f>
        <v>AESbid:8000</v>
      </c>
      <c t="str" s="21" r="I1997">
        <f>concat("NYISOsched:",(F1997*1000))</f>
        <v>NYISOsched:8000</v>
      </c>
      <c t="s" s="21" r="J1997">
        <v>21</v>
      </c>
      <c t="str" s="21" r="K1997">
        <f>concat("Planned:",(M1997*1000))</f>
        <v>Planned:0</v>
      </c>
      <c t="str" s="5" r="L1997">
        <f>concat("Settled:",(O1997*1000))</f>
        <v>Settled:0</v>
      </c>
      <c s="21" r="M1997">
        <v>0</v>
      </c>
      <c s="3" r="N1997"/>
      <c s="10" r="O1997">
        <v>0</v>
      </c>
      <c s="13" r="P1997"/>
      <c s="13" r="Q1997"/>
      <c s="13" r="R1997"/>
      <c s="13" r="S1997"/>
      <c s="11" r="T1997">
        <f>IF((O1997=0),(W1997*8),((R1997/O1997)*8))</f>
        <v>0</v>
      </c>
      <c s="11" r="U1997">
        <f>IF((T1997=0),0,(R1997/T1997))</f>
        <v>0</v>
      </c>
      <c s="4" r="V1997"/>
      <c s="13" r="W1997"/>
      <c s="24" r="X1997"/>
    </row>
    <row r="1998">
      <c s="16" r="A1998">
        <v>40808.1666666667</v>
      </c>
      <c s="6" r="B1998">
        <f>A1998+time(5,0,0)</f>
        <v>40808.375</v>
      </c>
      <c s="19" r="C1998">
        <f>date(year(B1998),month(B1998),day(B1998))</f>
        <v>40808</v>
      </c>
      <c s="17" r="D1998">
        <f>hour(B1998)</f>
        <v>9</v>
      </c>
      <c s="28" r="E1998">
        <f>(8-G1998)-M1998</f>
        <v>8</v>
      </c>
      <c s="10" r="F1998">
        <v>8</v>
      </c>
      <c s="21" r="G1998">
        <v>0</v>
      </c>
      <c t="str" s="21" r="H1998">
        <f>concat("AESbid:",(E1998*1000))</f>
        <v>AESbid:8000</v>
      </c>
      <c t="str" s="21" r="I1998">
        <f>concat("NYISOsched:",(F1998*1000))</f>
        <v>NYISOsched:8000</v>
      </c>
      <c t="s" s="21" r="J1998">
        <v>21</v>
      </c>
      <c t="str" s="21" r="K1998">
        <f>concat("Planned:",(M1998*1000))</f>
        <v>Planned:0</v>
      </c>
      <c t="str" s="5" r="L1998">
        <f>concat("Settled:",(O1998*1000))</f>
        <v>Settled:0</v>
      </c>
      <c s="21" r="M1998">
        <v>0</v>
      </c>
      <c s="3" r="N1998"/>
      <c s="10" r="O1998">
        <v>0</v>
      </c>
      <c s="13" r="P1998"/>
      <c s="13" r="Q1998"/>
      <c s="13" r="R1998"/>
      <c s="13" r="S1998"/>
      <c s="11" r="T1998">
        <f>IF((O1998=0),(W1998*8),((R1998/O1998)*8))</f>
        <v>0</v>
      </c>
      <c s="11" r="U1998">
        <f>IF((T1998=0),0,(R1998/T1998))</f>
        <v>0</v>
      </c>
      <c s="4" r="V1998"/>
      <c s="13" r="W1998"/>
      <c s="24" r="X1998"/>
    </row>
    <row r="1999">
      <c s="16" r="A1999">
        <v>40808.2083333333</v>
      </c>
      <c s="6" r="B1999">
        <f>A1999+time(5,0,0)</f>
        <v>40808.4166666667</v>
      </c>
      <c s="19" r="C1999">
        <f>date(year(B1999),month(B1999),day(B1999))</f>
        <v>40808</v>
      </c>
      <c s="17" r="D1999">
        <f>hour(B1999)</f>
        <v>10</v>
      </c>
      <c s="28" r="E1999">
        <f>(8-G1999)-M1999</f>
        <v>8</v>
      </c>
      <c s="10" r="F1999">
        <v>8</v>
      </c>
      <c s="21" r="G1999">
        <v>0</v>
      </c>
      <c t="str" s="21" r="H1999">
        <f>concat("AESbid:",(E1999*1000))</f>
        <v>AESbid:8000</v>
      </c>
      <c t="str" s="21" r="I1999">
        <f>concat("NYISOsched:",(F1999*1000))</f>
        <v>NYISOsched:8000</v>
      </c>
      <c t="s" s="21" r="J1999">
        <v>21</v>
      </c>
      <c t="str" s="21" r="K1999">
        <f>concat("Planned:",(M1999*1000))</f>
        <v>Planned:0</v>
      </c>
      <c t="str" s="5" r="L1999">
        <f>concat("Settled:",(O1999*1000))</f>
        <v>Settled:0</v>
      </c>
      <c s="21" r="M1999">
        <v>0</v>
      </c>
      <c s="3" r="N1999"/>
      <c s="10" r="O1999">
        <v>0</v>
      </c>
      <c s="13" r="P1999"/>
      <c s="13" r="Q1999"/>
      <c s="13" r="R1999"/>
      <c s="13" r="S1999"/>
      <c s="11" r="T1999">
        <f>IF((O1999=0),(W1999*8),((R1999/O1999)*8))</f>
        <v>0</v>
      </c>
      <c s="11" r="U1999">
        <f>IF((T1999=0),0,(R1999/T1999))</f>
        <v>0</v>
      </c>
      <c s="4" r="V1999"/>
      <c s="13" r="W1999"/>
      <c s="24" r="X1999"/>
    </row>
    <row r="2000">
      <c s="16" r="A2000">
        <v>40808.25</v>
      </c>
      <c s="6" r="B2000">
        <f>A2000+time(5,0,0)</f>
        <v>40808.4583333333</v>
      </c>
      <c s="19" r="C2000">
        <f>date(year(B2000),month(B2000),day(B2000))</f>
        <v>40808</v>
      </c>
      <c s="17" r="D2000">
        <f>hour(B2000)</f>
        <v>11</v>
      </c>
      <c s="28" r="E2000">
        <f>(8-G2000)-M2000</f>
        <v>8</v>
      </c>
      <c s="10" r="F2000">
        <v>8</v>
      </c>
      <c s="21" r="G2000">
        <v>0</v>
      </c>
      <c t="str" s="21" r="H2000">
        <f>concat("AESbid:",(E2000*1000))</f>
        <v>AESbid:8000</v>
      </c>
      <c t="str" s="21" r="I2000">
        <f>concat("NYISOsched:",(F2000*1000))</f>
        <v>NYISOsched:8000</v>
      </c>
      <c t="s" s="21" r="J2000">
        <v>21</v>
      </c>
      <c t="str" s="21" r="K2000">
        <f>concat("Planned:",(M2000*1000))</f>
        <v>Planned:0</v>
      </c>
      <c t="str" s="5" r="L2000">
        <f>concat("Settled:",(O2000*1000))</f>
        <v>Settled:0</v>
      </c>
      <c s="21" r="M2000">
        <v>0</v>
      </c>
      <c s="3" r="N2000"/>
      <c s="10" r="O2000">
        <v>0</v>
      </c>
      <c s="13" r="P2000"/>
      <c s="13" r="Q2000"/>
      <c s="13" r="R2000"/>
      <c s="13" r="S2000"/>
      <c s="11" r="T2000">
        <f>IF((O2000=0),(W2000*8),((R2000/O2000)*8))</f>
        <v>0</v>
      </c>
      <c s="11" r="U2000">
        <f>IF((T2000=0),0,(R2000/T2000))</f>
        <v>0</v>
      </c>
      <c s="4" r="V2000"/>
      <c s="13" r="W2000"/>
      <c s="24" r="X2000"/>
    </row>
    <row r="2001">
      <c s="16" r="A2001">
        <v>40808.2916666667</v>
      </c>
      <c s="6" r="B2001">
        <f>A2001+time(5,0,0)</f>
        <v>40808.5</v>
      </c>
      <c s="19" r="C2001">
        <f>date(year(B2001),month(B2001),day(B2001))</f>
        <v>40808</v>
      </c>
      <c s="17" r="D2001">
        <f>hour(B2001)</f>
        <v>12</v>
      </c>
      <c s="28" r="E2001">
        <f>(8-G2001)-M2001</f>
        <v>8</v>
      </c>
      <c s="10" r="F2001">
        <v>8</v>
      </c>
      <c s="21" r="G2001">
        <v>0</v>
      </c>
      <c t="str" s="21" r="H2001">
        <f>concat("AESbid:",(E2001*1000))</f>
        <v>AESbid:8000</v>
      </c>
      <c t="str" s="21" r="I2001">
        <f>concat("NYISOsched:",(F2001*1000))</f>
        <v>NYISOsched:8000</v>
      </c>
      <c t="s" s="21" r="J2001">
        <v>21</v>
      </c>
      <c t="str" s="21" r="K2001">
        <f>concat("Planned:",(M2001*1000))</f>
        <v>Planned:0</v>
      </c>
      <c t="str" s="5" r="L2001">
        <f>concat("Settled:",(O2001*1000))</f>
        <v>Settled:0</v>
      </c>
      <c s="21" r="M2001">
        <v>0</v>
      </c>
      <c s="3" r="N2001"/>
      <c s="10" r="O2001">
        <v>0</v>
      </c>
      <c s="13" r="P2001"/>
      <c s="13" r="Q2001"/>
      <c s="13" r="R2001"/>
      <c s="13" r="S2001"/>
      <c s="11" r="T2001">
        <f>IF((O2001=0),(W2001*8),((R2001/O2001)*8))</f>
        <v>0</v>
      </c>
      <c s="11" r="U2001">
        <f>IF((T2001=0),0,(R2001/T2001))</f>
        <v>0</v>
      </c>
      <c s="4" r="V2001"/>
      <c s="13" r="W2001"/>
      <c s="24" r="X2001"/>
    </row>
    <row r="2002">
      <c s="16" r="A2002">
        <v>40808.3333333333</v>
      </c>
      <c s="6" r="B2002">
        <f>A2002+time(5,0,0)</f>
        <v>40808.5416666667</v>
      </c>
      <c s="19" r="C2002">
        <f>date(year(B2002),month(B2002),day(B2002))</f>
        <v>40808</v>
      </c>
      <c s="17" r="D2002">
        <f>hour(B2002)</f>
        <v>13</v>
      </c>
      <c s="28" r="E2002">
        <f>(8-G2002)-M2002</f>
        <v>8</v>
      </c>
      <c s="10" r="F2002">
        <v>8</v>
      </c>
      <c s="21" r="G2002">
        <v>0</v>
      </c>
      <c t="str" s="21" r="H2002">
        <f>concat("AESbid:",(E2002*1000))</f>
        <v>AESbid:8000</v>
      </c>
      <c t="str" s="21" r="I2002">
        <f>concat("NYISOsched:",(F2002*1000))</f>
        <v>NYISOsched:8000</v>
      </c>
      <c t="s" s="21" r="J2002">
        <v>21</v>
      </c>
      <c t="str" s="21" r="K2002">
        <f>concat("Planned:",(M2002*1000))</f>
        <v>Planned:0</v>
      </c>
      <c t="str" s="5" r="L2002">
        <f>concat("Settled:",(O2002*1000))</f>
        <v>Settled:0</v>
      </c>
      <c s="21" r="M2002">
        <v>0</v>
      </c>
      <c s="3" r="N2002"/>
      <c s="10" r="O2002">
        <v>0</v>
      </c>
      <c s="13" r="P2002"/>
      <c s="13" r="Q2002"/>
      <c s="13" r="R2002"/>
      <c s="13" r="S2002"/>
      <c s="11" r="T2002">
        <f>IF((O2002=0),(W2002*8),((R2002/O2002)*8))</f>
        <v>0</v>
      </c>
      <c s="11" r="U2002">
        <f>IF((T2002=0),0,(R2002/T2002))</f>
        <v>0</v>
      </c>
      <c s="4" r="V2002"/>
      <c s="13" r="W2002"/>
      <c s="24" r="X2002"/>
    </row>
    <row r="2003">
      <c s="16" r="A2003">
        <v>40808.375</v>
      </c>
      <c s="6" r="B2003">
        <f>A2003+time(5,0,0)</f>
        <v>40808.5833333333</v>
      </c>
      <c s="19" r="C2003">
        <f>date(year(B2003),month(B2003),day(B2003))</f>
        <v>40808</v>
      </c>
      <c s="17" r="D2003">
        <f>hour(B2003)</f>
        <v>14</v>
      </c>
      <c s="28" r="E2003">
        <f>(8-G2003)-M2003</f>
        <v>8</v>
      </c>
      <c s="10" r="F2003">
        <v>8</v>
      </c>
      <c s="21" r="G2003">
        <v>0</v>
      </c>
      <c t="str" s="21" r="H2003">
        <f>concat("AESbid:",(E2003*1000))</f>
        <v>AESbid:8000</v>
      </c>
      <c t="str" s="21" r="I2003">
        <f>concat("NYISOsched:",(F2003*1000))</f>
        <v>NYISOsched:8000</v>
      </c>
      <c t="s" s="21" r="J2003">
        <v>21</v>
      </c>
      <c t="str" s="21" r="K2003">
        <f>concat("Planned:",(M2003*1000))</f>
        <v>Planned:0</v>
      </c>
      <c t="str" s="5" r="L2003">
        <f>concat("Settled:",(O2003*1000))</f>
        <v>Settled:0</v>
      </c>
      <c s="21" r="M2003">
        <v>0</v>
      </c>
      <c s="3" r="N2003"/>
      <c s="10" r="O2003">
        <v>0</v>
      </c>
      <c s="13" r="P2003"/>
      <c s="13" r="Q2003"/>
      <c s="13" r="R2003"/>
      <c s="13" r="S2003"/>
      <c s="11" r="T2003">
        <f>IF((O2003=0),(W2003*8),((R2003/O2003)*8))</f>
        <v>0</v>
      </c>
      <c s="11" r="U2003">
        <f>IF((T2003=0),0,(R2003/T2003))</f>
        <v>0</v>
      </c>
      <c s="4" r="V2003"/>
      <c s="13" r="W2003"/>
      <c s="24" r="X2003"/>
    </row>
    <row r="2004">
      <c s="16" r="A2004">
        <v>40808.4166666667</v>
      </c>
      <c s="6" r="B2004">
        <f>A2004+time(5,0,0)</f>
        <v>40808.625</v>
      </c>
      <c s="19" r="C2004">
        <f>date(year(B2004),month(B2004),day(B2004))</f>
        <v>40808</v>
      </c>
      <c s="17" r="D2004">
        <f>hour(B2004)</f>
        <v>15</v>
      </c>
      <c s="28" r="E2004">
        <f>(8-G2004)-M2004</f>
        <v>8</v>
      </c>
      <c s="10" r="F2004">
        <v>8</v>
      </c>
      <c s="21" r="G2004">
        <v>0</v>
      </c>
      <c t="str" s="21" r="H2004">
        <f>concat("AESbid:",(E2004*1000))</f>
        <v>AESbid:8000</v>
      </c>
      <c t="str" s="21" r="I2004">
        <f>concat("NYISOsched:",(F2004*1000))</f>
        <v>NYISOsched:8000</v>
      </c>
      <c t="s" s="21" r="J2004">
        <v>21</v>
      </c>
      <c t="str" s="21" r="K2004">
        <f>concat("Planned:",(M2004*1000))</f>
        <v>Planned:0</v>
      </c>
      <c t="str" s="5" r="L2004">
        <f>concat("Settled:",(O2004*1000))</f>
        <v>Settled:0</v>
      </c>
      <c s="21" r="M2004">
        <v>0</v>
      </c>
      <c s="3" r="N2004"/>
      <c s="10" r="O2004">
        <v>0</v>
      </c>
      <c s="13" r="P2004"/>
      <c s="13" r="Q2004"/>
      <c s="13" r="R2004"/>
      <c s="13" r="S2004"/>
      <c s="11" r="T2004">
        <f>IF((O2004=0),(W2004*8),((R2004/O2004)*8))</f>
        <v>0</v>
      </c>
      <c s="11" r="U2004">
        <f>IF((T2004=0),0,(R2004/T2004))</f>
        <v>0</v>
      </c>
      <c s="4" r="V2004"/>
      <c s="13" r="W2004"/>
      <c s="24" r="X2004"/>
    </row>
    <row r="2005">
      <c s="16" r="A2005">
        <v>40808.4583333333</v>
      </c>
      <c s="6" r="B2005">
        <f>A2005+time(5,0,0)</f>
        <v>40808.6666666667</v>
      </c>
      <c s="19" r="C2005">
        <f>date(year(B2005),month(B2005),day(B2005))</f>
        <v>40808</v>
      </c>
      <c s="17" r="D2005">
        <f>hour(B2005)</f>
        <v>16</v>
      </c>
      <c s="28" r="E2005">
        <f>(8-G2005)-M2005</f>
        <v>8</v>
      </c>
      <c s="10" r="F2005">
        <v>8</v>
      </c>
      <c s="21" r="G2005">
        <v>0</v>
      </c>
      <c t="str" s="21" r="H2005">
        <f>concat("AESbid:",(E2005*1000))</f>
        <v>AESbid:8000</v>
      </c>
      <c t="str" s="21" r="I2005">
        <f>concat("NYISOsched:",(F2005*1000))</f>
        <v>NYISOsched:8000</v>
      </c>
      <c t="s" s="21" r="J2005">
        <v>21</v>
      </c>
      <c t="str" s="21" r="K2005">
        <f>concat("Planned:",(M2005*1000))</f>
        <v>Planned:0</v>
      </c>
      <c t="str" s="5" r="L2005">
        <f>concat("Settled:",(O2005*1000))</f>
        <v>Settled:0</v>
      </c>
      <c s="21" r="M2005">
        <v>0</v>
      </c>
      <c s="3" r="N2005"/>
      <c s="10" r="O2005">
        <v>0</v>
      </c>
      <c s="13" r="P2005"/>
      <c s="13" r="Q2005"/>
      <c s="13" r="R2005"/>
      <c s="13" r="S2005"/>
      <c s="11" r="T2005">
        <f>IF((O2005=0),(W2005*8),((R2005/O2005)*8))</f>
        <v>0</v>
      </c>
      <c s="11" r="U2005">
        <f>IF((T2005=0),0,(R2005/T2005))</f>
        <v>0</v>
      </c>
      <c s="4" r="V2005"/>
      <c s="13" r="W2005"/>
      <c s="24" r="X2005"/>
    </row>
    <row r="2006">
      <c s="16" r="A2006">
        <v>40808.5</v>
      </c>
      <c s="6" r="B2006">
        <f>A2006+time(5,0,0)</f>
        <v>40808.7083333333</v>
      </c>
      <c s="19" r="C2006">
        <f>date(year(B2006),month(B2006),day(B2006))</f>
        <v>40808</v>
      </c>
      <c s="17" r="D2006">
        <f>hour(B2006)</f>
        <v>17</v>
      </c>
      <c s="28" r="E2006">
        <f>(8-G2006)-M2006</f>
        <v>8</v>
      </c>
      <c s="10" r="F2006">
        <v>8</v>
      </c>
      <c s="21" r="G2006">
        <v>0</v>
      </c>
      <c t="str" s="21" r="H2006">
        <f>concat("AESbid:",(E2006*1000))</f>
        <v>AESbid:8000</v>
      </c>
      <c t="str" s="21" r="I2006">
        <f>concat("NYISOsched:",(F2006*1000))</f>
        <v>NYISOsched:8000</v>
      </c>
      <c t="s" s="21" r="J2006">
        <v>21</v>
      </c>
      <c t="str" s="21" r="K2006">
        <f>concat("Planned:",(M2006*1000))</f>
        <v>Planned:0</v>
      </c>
      <c t="str" s="5" r="L2006">
        <f>concat("Settled:",(O2006*1000))</f>
        <v>Settled:0</v>
      </c>
      <c s="21" r="M2006">
        <v>0</v>
      </c>
      <c s="3" r="N2006"/>
      <c s="10" r="O2006">
        <v>0</v>
      </c>
      <c s="13" r="P2006"/>
      <c s="13" r="Q2006"/>
      <c s="13" r="R2006"/>
      <c s="13" r="S2006"/>
      <c s="11" r="T2006">
        <f>IF((O2006=0),(W2006*8),((R2006/O2006)*8))</f>
        <v>0</v>
      </c>
      <c s="11" r="U2006">
        <f>IF((T2006=0),0,(R2006/T2006))</f>
        <v>0</v>
      </c>
      <c s="4" r="V2006"/>
      <c s="13" r="W2006"/>
      <c s="24" r="X2006"/>
    </row>
    <row r="2007">
      <c s="16" r="A2007">
        <v>40808.5416666667</v>
      </c>
      <c s="6" r="B2007">
        <f>A2007+time(5,0,0)</f>
        <v>40808.75</v>
      </c>
      <c s="19" r="C2007">
        <f>date(year(B2007),month(B2007),day(B2007))</f>
        <v>40808</v>
      </c>
      <c s="17" r="D2007">
        <f>hour(B2007)</f>
        <v>18</v>
      </c>
      <c s="28" r="E2007">
        <f>(8-G2007)-M2007</f>
        <v>8</v>
      </c>
      <c s="10" r="F2007">
        <v>8</v>
      </c>
      <c s="21" r="G2007">
        <v>0</v>
      </c>
      <c t="str" s="21" r="H2007">
        <f>concat("AESbid:",(E2007*1000))</f>
        <v>AESbid:8000</v>
      </c>
      <c t="str" s="21" r="I2007">
        <f>concat("NYISOsched:",(F2007*1000))</f>
        <v>NYISOsched:8000</v>
      </c>
      <c t="s" s="21" r="J2007">
        <v>21</v>
      </c>
      <c t="str" s="21" r="K2007">
        <f>concat("Planned:",(M2007*1000))</f>
        <v>Planned:0</v>
      </c>
      <c t="str" s="5" r="L2007">
        <f>concat("Settled:",(O2007*1000))</f>
        <v>Settled:0</v>
      </c>
      <c s="21" r="M2007">
        <v>0</v>
      </c>
      <c s="3" r="N2007"/>
      <c s="10" r="O2007">
        <v>0</v>
      </c>
      <c s="13" r="P2007"/>
      <c s="13" r="Q2007"/>
      <c s="13" r="R2007"/>
      <c s="13" r="S2007"/>
      <c s="11" r="T2007">
        <f>IF((O2007=0),(W2007*8),((R2007/O2007)*8))</f>
        <v>0</v>
      </c>
      <c s="11" r="U2007">
        <f>IF((T2007=0),0,(R2007/T2007))</f>
        <v>0</v>
      </c>
      <c s="4" r="V2007"/>
      <c s="13" r="W2007"/>
      <c s="24" r="X2007"/>
    </row>
    <row r="2008">
      <c s="16" r="A2008">
        <v>40808.5833333333</v>
      </c>
      <c s="6" r="B2008">
        <f>A2008+time(5,0,0)</f>
        <v>40808.7916666667</v>
      </c>
      <c s="19" r="C2008">
        <f>date(year(B2008),month(B2008),day(B2008))</f>
        <v>40808</v>
      </c>
      <c s="17" r="D2008">
        <f>hour(B2008)</f>
        <v>19</v>
      </c>
      <c s="28" r="E2008">
        <f>(8-G2008)-M2008</f>
        <v>8</v>
      </c>
      <c s="10" r="F2008">
        <v>8</v>
      </c>
      <c s="21" r="G2008">
        <v>0</v>
      </c>
      <c t="str" s="21" r="H2008">
        <f>concat("AESbid:",(E2008*1000))</f>
        <v>AESbid:8000</v>
      </c>
      <c t="str" s="21" r="I2008">
        <f>concat("NYISOsched:",(F2008*1000))</f>
        <v>NYISOsched:8000</v>
      </c>
      <c t="s" s="21" r="J2008">
        <v>21</v>
      </c>
      <c t="str" s="21" r="K2008">
        <f>concat("Planned:",(M2008*1000))</f>
        <v>Planned:0</v>
      </c>
      <c t="str" s="5" r="L2008">
        <f>concat("Settled:",(O2008*1000))</f>
        <v>Settled:0</v>
      </c>
      <c s="21" r="M2008">
        <v>0</v>
      </c>
      <c s="3" r="N2008"/>
      <c s="10" r="O2008">
        <v>0</v>
      </c>
      <c s="13" r="P2008"/>
      <c s="13" r="Q2008"/>
      <c s="13" r="R2008"/>
      <c s="13" r="S2008"/>
      <c s="11" r="T2008">
        <f>IF((O2008=0),(W2008*8),((R2008/O2008)*8))</f>
        <v>0</v>
      </c>
      <c s="11" r="U2008">
        <f>IF((T2008=0),0,(R2008/T2008))</f>
        <v>0</v>
      </c>
      <c s="4" r="V2008"/>
      <c s="13" r="W2008"/>
      <c s="24" r="X2008"/>
    </row>
    <row r="2009">
      <c s="16" r="A2009">
        <v>40808.625</v>
      </c>
      <c s="6" r="B2009">
        <f>A2009+time(5,0,0)</f>
        <v>40808.8333333333</v>
      </c>
      <c s="19" r="C2009">
        <f>date(year(B2009),month(B2009),day(B2009))</f>
        <v>40808</v>
      </c>
      <c s="17" r="D2009">
        <f>hour(B2009)</f>
        <v>20</v>
      </c>
      <c s="28" r="E2009">
        <f>(8-G2009)-M2009</f>
        <v>8</v>
      </c>
      <c s="10" r="F2009">
        <v>8</v>
      </c>
      <c s="21" r="G2009">
        <v>0</v>
      </c>
      <c t="str" s="21" r="H2009">
        <f>concat("AESbid:",(E2009*1000))</f>
        <v>AESbid:8000</v>
      </c>
      <c t="str" s="21" r="I2009">
        <f>concat("NYISOsched:",(F2009*1000))</f>
        <v>NYISOsched:8000</v>
      </c>
      <c t="s" s="21" r="J2009">
        <v>21</v>
      </c>
      <c t="str" s="21" r="K2009">
        <f>concat("Planned:",(M2009*1000))</f>
        <v>Planned:0</v>
      </c>
      <c t="str" s="5" r="L2009">
        <f>concat("Settled:",(O2009*1000))</f>
        <v>Settled:0</v>
      </c>
      <c s="21" r="M2009">
        <v>0</v>
      </c>
      <c s="3" r="N2009"/>
      <c s="10" r="O2009">
        <v>0</v>
      </c>
      <c s="13" r="P2009"/>
      <c s="13" r="Q2009"/>
      <c s="13" r="R2009"/>
      <c s="13" r="S2009"/>
      <c s="11" r="T2009">
        <f>IF((O2009=0),(W2009*8),((R2009/O2009)*8))</f>
        <v>0</v>
      </c>
      <c s="11" r="U2009">
        <f>IF((T2009=0),0,(R2009/T2009))</f>
        <v>0</v>
      </c>
      <c s="4" r="V2009"/>
      <c s="13" r="W2009"/>
      <c s="24" r="X2009"/>
    </row>
    <row r="2010">
      <c s="16" r="A2010">
        <v>40808.6666666667</v>
      </c>
      <c s="6" r="B2010">
        <f>A2010+time(5,0,0)</f>
        <v>40808.875</v>
      </c>
      <c s="19" r="C2010">
        <f>date(year(B2010),month(B2010),day(B2010))</f>
        <v>40808</v>
      </c>
      <c s="17" r="D2010">
        <f>hour(B2010)</f>
        <v>21</v>
      </c>
      <c s="28" r="E2010">
        <f>(8-G2010)-M2010</f>
        <v>8</v>
      </c>
      <c s="10" r="F2010">
        <v>8</v>
      </c>
      <c s="21" r="G2010">
        <v>0</v>
      </c>
      <c t="str" s="21" r="H2010">
        <f>concat("AESbid:",(E2010*1000))</f>
        <v>AESbid:8000</v>
      </c>
      <c t="str" s="21" r="I2010">
        <f>concat("NYISOsched:",(F2010*1000))</f>
        <v>NYISOsched:8000</v>
      </c>
      <c t="s" s="21" r="J2010">
        <v>21</v>
      </c>
      <c t="str" s="21" r="K2010">
        <f>concat("Planned:",(M2010*1000))</f>
        <v>Planned:0</v>
      </c>
      <c t="str" s="5" r="L2010">
        <f>concat("Settled:",(O2010*1000))</f>
        <v>Settled:0</v>
      </c>
      <c s="21" r="M2010">
        <v>0</v>
      </c>
      <c s="3" r="N2010"/>
      <c s="10" r="O2010">
        <v>0</v>
      </c>
      <c s="13" r="P2010"/>
      <c s="13" r="Q2010"/>
      <c s="13" r="R2010"/>
      <c s="13" r="S2010"/>
      <c s="11" r="T2010">
        <f>IF((O2010=0),(W2010*8),((R2010/O2010)*8))</f>
        <v>0</v>
      </c>
      <c s="11" r="U2010">
        <f>IF((T2010=0),0,(R2010/T2010))</f>
        <v>0</v>
      </c>
      <c s="4" r="V2010"/>
      <c s="13" r="W2010"/>
      <c s="24" r="X2010"/>
    </row>
    <row r="2011">
      <c s="16" r="A2011">
        <v>40808.7083333333</v>
      </c>
      <c s="6" r="B2011">
        <f>A2011+time(5,0,0)</f>
        <v>40808.9166666667</v>
      </c>
      <c s="19" r="C2011">
        <f>date(year(B2011),month(B2011),day(B2011))</f>
        <v>40808</v>
      </c>
      <c s="17" r="D2011">
        <f>hour(B2011)</f>
        <v>22</v>
      </c>
      <c s="28" r="E2011">
        <f>(8-G2011)-M2011</f>
        <v>8</v>
      </c>
      <c s="10" r="F2011">
        <v>8</v>
      </c>
      <c s="21" r="G2011">
        <v>0</v>
      </c>
      <c t="str" s="21" r="H2011">
        <f>concat("AESbid:",(E2011*1000))</f>
        <v>AESbid:8000</v>
      </c>
      <c t="str" s="21" r="I2011">
        <f>concat("NYISOsched:",(F2011*1000))</f>
        <v>NYISOsched:8000</v>
      </c>
      <c t="s" s="21" r="J2011">
        <v>21</v>
      </c>
      <c t="str" s="21" r="K2011">
        <f>concat("Planned:",(M2011*1000))</f>
        <v>Planned:0</v>
      </c>
      <c t="str" s="5" r="L2011">
        <f>concat("Settled:",(O2011*1000))</f>
        <v>Settled:0</v>
      </c>
      <c s="21" r="M2011">
        <v>0</v>
      </c>
      <c s="3" r="N2011"/>
      <c s="10" r="O2011">
        <v>0</v>
      </c>
      <c s="13" r="P2011"/>
      <c s="13" r="Q2011"/>
      <c s="13" r="R2011"/>
      <c s="13" r="S2011"/>
      <c s="11" r="T2011">
        <f>IF((O2011=0),(W2011*8),((R2011/O2011)*8))</f>
        <v>0</v>
      </c>
      <c s="11" r="U2011">
        <f>IF((T2011=0),0,(R2011/T2011))</f>
        <v>0</v>
      </c>
      <c s="4" r="V2011"/>
      <c s="13" r="W2011"/>
      <c s="24" r="X2011"/>
    </row>
    <row r="2012">
      <c s="16" r="A2012">
        <v>40808.75</v>
      </c>
      <c s="6" r="B2012">
        <f>A2012+time(5,0,0)</f>
        <v>40808.9583333333</v>
      </c>
      <c s="19" r="C2012">
        <f>date(year(B2012),month(B2012),day(B2012))</f>
        <v>40808</v>
      </c>
      <c s="17" r="D2012">
        <f>hour(B2012)</f>
        <v>23</v>
      </c>
      <c s="28" r="E2012">
        <f>(8-G2012)-M2012</f>
        <v>8</v>
      </c>
      <c s="10" r="F2012">
        <v>8</v>
      </c>
      <c s="21" r="G2012">
        <v>0</v>
      </c>
      <c t="str" s="21" r="H2012">
        <f>concat("AESbid:",(E2012*1000))</f>
        <v>AESbid:8000</v>
      </c>
      <c t="str" s="21" r="I2012">
        <f>concat("NYISOsched:",(F2012*1000))</f>
        <v>NYISOsched:8000</v>
      </c>
      <c t="s" s="21" r="J2012">
        <v>21</v>
      </c>
      <c t="str" s="21" r="K2012">
        <f>concat("Planned:",(M2012*1000))</f>
        <v>Planned:0</v>
      </c>
      <c t="str" s="5" r="L2012">
        <f>concat("Settled:",(O2012*1000))</f>
        <v>Settled:0</v>
      </c>
      <c s="21" r="M2012">
        <v>0</v>
      </c>
      <c s="3" r="N2012"/>
      <c s="10" r="O2012">
        <v>0</v>
      </c>
      <c s="13" r="P2012"/>
      <c s="13" r="Q2012"/>
      <c s="13" r="R2012"/>
      <c s="13" r="S2012"/>
      <c s="11" r="T2012">
        <f>IF((O2012=0),(W2012*8),((R2012/O2012)*8))</f>
        <v>0</v>
      </c>
      <c s="11" r="U2012">
        <f>IF((T2012=0),0,(R2012/T2012))</f>
        <v>0</v>
      </c>
      <c s="4" r="V2012"/>
      <c s="13" r="W2012"/>
      <c s="24" r="X2012"/>
    </row>
    <row r="2013">
      <c s="16" r="A2013">
        <v>40808.7916666667</v>
      </c>
      <c s="19" r="B2013">
        <f>A2013+time(5,0,0)</f>
        <v>40809</v>
      </c>
      <c s="19" r="C2013">
        <f>date(year(B2013),month(B2013),day(B2013))</f>
        <v>40809</v>
      </c>
      <c s="17" r="D2013">
        <f>hour(B2013)</f>
        <v>0</v>
      </c>
      <c s="28" r="E2013">
        <f>(8-G2013)-M2013</f>
        <v>8</v>
      </c>
      <c s="10" r="F2013">
        <v>8</v>
      </c>
      <c s="21" r="G2013">
        <v>0</v>
      </c>
      <c t="str" s="21" r="H2013">
        <f>concat("AESbid:",(E2013*1000))</f>
        <v>AESbid:8000</v>
      </c>
      <c t="str" s="21" r="I2013">
        <f>concat("NYISOsched:",(F2013*1000))</f>
        <v>NYISOsched:8000</v>
      </c>
      <c t="s" s="21" r="J2013">
        <v>21</v>
      </c>
      <c t="str" s="21" r="K2013">
        <f>concat("Planned:",(M2013*1000))</f>
        <v>Planned:0</v>
      </c>
      <c t="str" s="5" r="L2013">
        <f>concat("Settled:",(O2013*1000))</f>
        <v>Settled:0</v>
      </c>
      <c s="21" r="M2013">
        <v>0</v>
      </c>
      <c s="3" r="N2013"/>
      <c s="10" r="O2013">
        <v>0</v>
      </c>
      <c s="13" r="P2013"/>
      <c s="13" r="Q2013"/>
      <c s="13" r="R2013"/>
      <c s="13" r="S2013"/>
      <c s="11" r="T2013">
        <f>IF((O2013=0),(W2013*8),((R2013/O2013)*8))</f>
        <v>0</v>
      </c>
      <c s="11" r="U2013">
        <f>IF((T2013=0),0,(R2013/T2013))</f>
        <v>0</v>
      </c>
      <c s="4" r="V2013"/>
      <c s="13" r="W2013"/>
      <c s="24" r="X2013"/>
    </row>
    <row r="2014">
      <c s="16" r="A2014">
        <v>40808.8333333333</v>
      </c>
      <c s="6" r="B2014">
        <f>A2014+time(5,0,0)</f>
        <v>40809.0416666667</v>
      </c>
      <c s="19" r="C2014">
        <f>date(year(B2014),month(B2014),day(B2014))</f>
        <v>40809</v>
      </c>
      <c s="17" r="D2014">
        <f>hour(B2014)</f>
        <v>1</v>
      </c>
      <c s="28" r="E2014">
        <f>(8-G2014)-M2014</f>
        <v>8</v>
      </c>
      <c s="10" r="F2014">
        <v>8</v>
      </c>
      <c s="21" r="G2014">
        <v>0</v>
      </c>
      <c t="str" s="21" r="H2014">
        <f>concat("AESbid:",(E2014*1000))</f>
        <v>AESbid:8000</v>
      </c>
      <c t="str" s="21" r="I2014">
        <f>concat("NYISOsched:",(F2014*1000))</f>
        <v>NYISOsched:8000</v>
      </c>
      <c t="s" s="21" r="J2014">
        <v>21</v>
      </c>
      <c t="str" s="21" r="K2014">
        <f>concat("Planned:",(M2014*1000))</f>
        <v>Planned:0</v>
      </c>
      <c t="str" s="5" r="L2014">
        <f>concat("Settled:",(O2014*1000))</f>
        <v>Settled:0</v>
      </c>
      <c s="21" r="M2014">
        <v>0</v>
      </c>
      <c s="3" r="N2014"/>
      <c s="10" r="O2014">
        <v>0</v>
      </c>
      <c s="13" r="P2014"/>
      <c s="13" r="Q2014"/>
      <c s="13" r="R2014"/>
      <c s="13" r="S2014"/>
      <c s="11" r="T2014">
        <f>IF((O2014=0),(W2014*8),((R2014/O2014)*8))</f>
        <v>0</v>
      </c>
      <c s="11" r="U2014">
        <f>IF((T2014=0),0,(R2014/T2014))</f>
        <v>0</v>
      </c>
      <c s="4" r="V2014"/>
      <c s="13" r="W2014"/>
      <c s="24" r="X2014"/>
    </row>
    <row r="2015">
      <c s="16" r="A2015">
        <v>40808.875</v>
      </c>
      <c s="6" r="B2015">
        <f>A2015+time(5,0,0)</f>
        <v>40809.0833333333</v>
      </c>
      <c s="19" r="C2015">
        <f>date(year(B2015),month(B2015),day(B2015))</f>
        <v>40809</v>
      </c>
      <c s="17" r="D2015">
        <f>hour(B2015)</f>
        <v>2</v>
      </c>
      <c s="28" r="E2015">
        <f>(8-G2015)-M2015</f>
        <v>8</v>
      </c>
      <c s="10" r="F2015">
        <v>8</v>
      </c>
      <c s="21" r="G2015">
        <v>0</v>
      </c>
      <c t="str" s="21" r="H2015">
        <f>concat("AESbid:",(E2015*1000))</f>
        <v>AESbid:8000</v>
      </c>
      <c t="str" s="21" r="I2015">
        <f>concat("NYISOsched:",(F2015*1000))</f>
        <v>NYISOsched:8000</v>
      </c>
      <c t="s" s="21" r="J2015">
        <v>21</v>
      </c>
      <c t="str" s="21" r="K2015">
        <f>concat("Planned:",(M2015*1000))</f>
        <v>Planned:0</v>
      </c>
      <c t="str" s="5" r="L2015">
        <f>concat("Settled:",(O2015*1000))</f>
        <v>Settled:0</v>
      </c>
      <c s="21" r="M2015">
        <v>0</v>
      </c>
      <c s="3" r="N2015"/>
      <c s="10" r="O2015">
        <v>0</v>
      </c>
      <c s="13" r="P2015"/>
      <c s="13" r="Q2015"/>
      <c s="13" r="R2015"/>
      <c s="13" r="S2015"/>
      <c s="11" r="T2015">
        <f>IF((O2015=0),(W2015*8),((R2015/O2015)*8))</f>
        <v>0</v>
      </c>
      <c s="11" r="U2015">
        <f>IF((T2015=0),0,(R2015/T2015))</f>
        <v>0</v>
      </c>
      <c s="4" r="V2015"/>
      <c s="13" r="W2015"/>
      <c s="24" r="X2015"/>
    </row>
    <row r="2016">
      <c s="16" r="A2016">
        <v>40808.9166666667</v>
      </c>
      <c s="6" r="B2016">
        <f>A2016+time(5,0,0)</f>
        <v>40809.125</v>
      </c>
      <c s="19" r="C2016">
        <f>date(year(B2016),month(B2016),day(B2016))</f>
        <v>40809</v>
      </c>
      <c s="17" r="D2016">
        <f>hour(B2016)</f>
        <v>3</v>
      </c>
      <c s="28" r="E2016">
        <f>(8-G2016)-M2016</f>
        <v>8</v>
      </c>
      <c s="10" r="F2016">
        <v>8</v>
      </c>
      <c s="21" r="G2016">
        <v>0</v>
      </c>
      <c t="str" s="21" r="H2016">
        <f>concat("AESbid:",(E2016*1000))</f>
        <v>AESbid:8000</v>
      </c>
      <c t="str" s="21" r="I2016">
        <f>concat("NYISOsched:",(F2016*1000))</f>
        <v>NYISOsched:8000</v>
      </c>
      <c t="s" s="21" r="J2016">
        <v>21</v>
      </c>
      <c t="str" s="21" r="K2016">
        <f>concat("Planned:",(M2016*1000))</f>
        <v>Planned:0</v>
      </c>
      <c t="str" s="5" r="L2016">
        <f>concat("Settled:",(O2016*1000))</f>
        <v>Settled:0</v>
      </c>
      <c s="21" r="M2016">
        <v>0</v>
      </c>
      <c s="3" r="N2016"/>
      <c s="10" r="O2016">
        <v>0</v>
      </c>
      <c s="13" r="P2016"/>
      <c s="13" r="Q2016"/>
      <c s="13" r="R2016"/>
      <c s="13" r="S2016"/>
      <c s="11" r="T2016">
        <f>IF((O2016=0),(W2016*8),((R2016/O2016)*8))</f>
        <v>0</v>
      </c>
      <c s="11" r="U2016">
        <f>IF((T2016=0),0,(R2016/T2016))</f>
        <v>0</v>
      </c>
      <c s="4" r="V2016"/>
      <c s="13" r="W2016"/>
      <c s="24" r="X2016"/>
    </row>
    <row r="2017">
      <c s="16" r="A2017">
        <v>40808.9583333333</v>
      </c>
      <c s="6" r="B2017">
        <f>A2017+time(5,0,0)</f>
        <v>40809.1666666667</v>
      </c>
      <c s="19" r="C2017">
        <f>date(year(B2017),month(B2017),day(B2017))</f>
        <v>40809</v>
      </c>
      <c s="17" r="D2017">
        <f>hour(B2017)</f>
        <v>4</v>
      </c>
      <c s="28" r="E2017">
        <f>(8-G2017)-M2017</f>
        <v>8</v>
      </c>
      <c s="10" r="F2017">
        <v>8</v>
      </c>
      <c s="21" r="G2017">
        <v>0</v>
      </c>
      <c t="str" s="21" r="H2017">
        <f>concat("AESbid:",(E2017*1000))</f>
        <v>AESbid:8000</v>
      </c>
      <c t="str" s="21" r="I2017">
        <f>concat("NYISOsched:",(F2017*1000))</f>
        <v>NYISOsched:8000</v>
      </c>
      <c t="s" s="21" r="J2017">
        <v>21</v>
      </c>
      <c t="str" s="21" r="K2017">
        <f>concat("Planned:",(M2017*1000))</f>
        <v>Planned:0</v>
      </c>
      <c t="str" s="5" r="L2017">
        <f>concat("Settled:",(O2017*1000))</f>
        <v>Settled:0</v>
      </c>
      <c s="21" r="M2017">
        <v>0</v>
      </c>
      <c s="3" r="N2017"/>
      <c s="10" r="O2017">
        <v>0</v>
      </c>
      <c s="13" r="P2017"/>
      <c s="13" r="Q2017"/>
      <c s="13" r="R2017"/>
      <c s="13" r="S2017"/>
      <c s="11" r="T2017">
        <f>IF((O2017=0),(W2017*8),((R2017/O2017)*8))</f>
        <v>0</v>
      </c>
      <c s="11" r="U2017">
        <f>IF((T2017=0),0,(R2017/T2017))</f>
        <v>0</v>
      </c>
      <c s="4" r="V2017"/>
      <c s="13" r="W2017"/>
      <c s="24" r="X2017"/>
    </row>
    <row r="2018">
      <c s="16" r="A2018">
        <v>40809</v>
      </c>
      <c s="6" r="B2018">
        <f>A2018+time(5,0,0)</f>
        <v>40809.2083333333</v>
      </c>
      <c s="19" r="C2018">
        <f>date(year(B2018),month(B2018),day(B2018))</f>
        <v>40809</v>
      </c>
      <c s="17" r="D2018">
        <f>hour(B2018)</f>
        <v>5</v>
      </c>
      <c s="28" r="E2018">
        <f>(8-G2018)-M2018</f>
        <v>8</v>
      </c>
      <c s="10" r="F2018">
        <v>8</v>
      </c>
      <c s="21" r="G2018">
        <v>0</v>
      </c>
      <c t="str" s="21" r="H2018">
        <f>concat("AESbid:",(E2018*1000))</f>
        <v>AESbid:8000</v>
      </c>
      <c t="str" s="21" r="I2018">
        <f>concat("NYISOsched:",(F2018*1000))</f>
        <v>NYISOsched:8000</v>
      </c>
      <c t="s" s="21" r="J2018">
        <v>21</v>
      </c>
      <c t="str" s="21" r="K2018">
        <f>concat("Planned:",(M2018*1000))</f>
        <v>Planned:0</v>
      </c>
      <c t="str" s="5" r="L2018">
        <f>concat("Settled:",(O2018*1000))</f>
        <v>Settled:0</v>
      </c>
      <c s="21" r="M2018">
        <v>0</v>
      </c>
      <c s="3" r="N2018"/>
      <c s="10" r="O2018">
        <v>0</v>
      </c>
      <c s="13" r="P2018"/>
      <c s="13" r="Q2018"/>
      <c s="13" r="R2018"/>
      <c s="13" r="S2018"/>
      <c s="11" r="T2018">
        <f>IF((O2018=0),(W2018*8),((R2018/O2018)*8))</f>
        <v>0</v>
      </c>
      <c s="11" r="U2018">
        <f>IF((T2018=0),0,(R2018/T2018))</f>
        <v>0</v>
      </c>
      <c s="4" r="V2018"/>
      <c s="13" r="W2018"/>
      <c s="24" r="X2018"/>
    </row>
    <row r="2019">
      <c s="16" r="A2019">
        <v>40809.0416666667</v>
      </c>
      <c s="6" r="B2019">
        <f>A2019+time(5,0,0)</f>
        <v>40809.25</v>
      </c>
      <c s="19" r="C2019">
        <f>date(year(B2019),month(B2019),day(B2019))</f>
        <v>40809</v>
      </c>
      <c s="17" r="D2019">
        <f>hour(B2019)</f>
        <v>6</v>
      </c>
      <c s="28" r="E2019">
        <f>(8-G2019)-M2019</f>
        <v>8</v>
      </c>
      <c s="10" r="F2019">
        <v>8</v>
      </c>
      <c s="21" r="G2019">
        <v>0</v>
      </c>
      <c t="str" s="21" r="H2019">
        <f>concat("AESbid:",(E2019*1000))</f>
        <v>AESbid:8000</v>
      </c>
      <c t="str" s="21" r="I2019">
        <f>concat("NYISOsched:",(F2019*1000))</f>
        <v>NYISOsched:8000</v>
      </c>
      <c t="s" s="21" r="J2019">
        <v>21</v>
      </c>
      <c t="str" s="21" r="K2019">
        <f>concat("Planned:",(M2019*1000))</f>
        <v>Planned:0</v>
      </c>
      <c t="str" s="5" r="L2019">
        <f>concat("Settled:",(O2019*1000))</f>
        <v>Settled:0</v>
      </c>
      <c s="21" r="M2019">
        <v>0</v>
      </c>
      <c s="3" r="N2019"/>
      <c s="10" r="O2019">
        <v>0</v>
      </c>
      <c s="13" r="P2019"/>
      <c s="13" r="Q2019"/>
      <c s="13" r="R2019"/>
      <c s="13" r="S2019"/>
      <c s="11" r="T2019">
        <f>IF((O2019=0),(W2019*8),((R2019/O2019)*8))</f>
        <v>0</v>
      </c>
      <c s="11" r="U2019">
        <f>IF((T2019=0),0,(R2019/T2019))</f>
        <v>0</v>
      </c>
      <c s="4" r="V2019"/>
      <c s="13" r="W2019"/>
      <c s="24" r="X2019"/>
    </row>
    <row r="2020">
      <c s="16" r="A2020">
        <v>40809.0833333333</v>
      </c>
      <c s="6" r="B2020">
        <f>A2020+time(5,0,0)</f>
        <v>40809.2916666667</v>
      </c>
      <c s="19" r="C2020">
        <f>date(year(B2020),month(B2020),day(B2020))</f>
        <v>40809</v>
      </c>
      <c s="17" r="D2020">
        <f>hour(B2020)</f>
        <v>7</v>
      </c>
      <c s="28" r="E2020">
        <f>(8-G2020)-M2020</f>
        <v>8</v>
      </c>
      <c s="10" r="F2020">
        <v>8</v>
      </c>
      <c s="21" r="G2020">
        <v>0</v>
      </c>
      <c t="str" s="21" r="H2020">
        <f>concat("AESbid:",(E2020*1000))</f>
        <v>AESbid:8000</v>
      </c>
      <c t="str" s="21" r="I2020">
        <f>concat("NYISOsched:",(F2020*1000))</f>
        <v>NYISOsched:8000</v>
      </c>
      <c t="s" s="21" r="J2020">
        <v>21</v>
      </c>
      <c t="str" s="21" r="K2020">
        <f>concat("Planned:",(M2020*1000))</f>
        <v>Planned:0</v>
      </c>
      <c t="str" s="5" r="L2020">
        <f>concat("Settled:",(O2020*1000))</f>
        <v>Settled:0</v>
      </c>
      <c s="21" r="M2020">
        <v>0</v>
      </c>
      <c s="3" r="N2020"/>
      <c s="10" r="O2020">
        <v>0</v>
      </c>
      <c s="13" r="P2020"/>
      <c s="13" r="Q2020"/>
      <c s="13" r="R2020"/>
      <c s="13" r="S2020"/>
      <c s="11" r="T2020">
        <f>IF((O2020=0),(W2020*8),((R2020/O2020)*8))</f>
        <v>0</v>
      </c>
      <c s="11" r="U2020">
        <f>IF((T2020=0),0,(R2020/T2020))</f>
        <v>0</v>
      </c>
      <c s="4" r="V2020"/>
      <c s="13" r="W2020"/>
      <c s="24" r="X2020"/>
    </row>
    <row r="2021">
      <c s="16" r="A2021">
        <v>40809.125</v>
      </c>
      <c s="6" r="B2021">
        <f>A2021+time(5,0,0)</f>
        <v>40809.3333333333</v>
      </c>
      <c s="19" r="C2021">
        <f>date(year(B2021),month(B2021),day(B2021))</f>
        <v>40809</v>
      </c>
      <c s="17" r="D2021">
        <f>hour(B2021)</f>
        <v>8</v>
      </c>
      <c s="28" r="E2021">
        <f>(8-G2021)-M2021</f>
        <v>8</v>
      </c>
      <c s="10" r="F2021">
        <v>8</v>
      </c>
      <c s="21" r="G2021">
        <v>0</v>
      </c>
      <c t="str" s="21" r="H2021">
        <f>concat("AESbid:",(E2021*1000))</f>
        <v>AESbid:8000</v>
      </c>
      <c t="str" s="21" r="I2021">
        <f>concat("NYISOsched:",(F2021*1000))</f>
        <v>NYISOsched:8000</v>
      </c>
      <c t="s" s="21" r="J2021">
        <v>21</v>
      </c>
      <c t="str" s="21" r="K2021">
        <f>concat("Planned:",(M2021*1000))</f>
        <v>Planned:0</v>
      </c>
      <c t="str" s="5" r="L2021">
        <f>concat("Settled:",(O2021*1000))</f>
        <v>Settled:0</v>
      </c>
      <c s="21" r="M2021">
        <v>0</v>
      </c>
      <c s="3" r="N2021"/>
      <c s="10" r="O2021">
        <v>0</v>
      </c>
      <c s="13" r="P2021"/>
      <c s="13" r="Q2021"/>
      <c s="13" r="R2021"/>
      <c s="13" r="S2021"/>
      <c s="11" r="T2021">
        <f>IF((O2021=0),(W2021*8),((R2021/O2021)*8))</f>
        <v>0</v>
      </c>
      <c s="11" r="U2021">
        <f>IF((T2021=0),0,(R2021/T2021))</f>
        <v>0</v>
      </c>
      <c s="4" r="V2021"/>
      <c s="13" r="W2021"/>
      <c s="24" r="X2021"/>
    </row>
    <row r="2022">
      <c s="16" r="A2022">
        <v>40809.1666666667</v>
      </c>
      <c s="6" r="B2022">
        <f>A2022+time(5,0,0)</f>
        <v>40809.375</v>
      </c>
      <c s="19" r="C2022">
        <f>date(year(B2022),month(B2022),day(B2022))</f>
        <v>40809</v>
      </c>
      <c s="17" r="D2022">
        <f>hour(B2022)</f>
        <v>9</v>
      </c>
      <c s="28" r="E2022">
        <f>(8-G2022)-M2022</f>
        <v>8</v>
      </c>
      <c s="10" r="F2022">
        <v>8</v>
      </c>
      <c s="21" r="G2022">
        <v>0</v>
      </c>
      <c t="str" s="21" r="H2022">
        <f>concat("AESbid:",(E2022*1000))</f>
        <v>AESbid:8000</v>
      </c>
      <c t="str" s="21" r="I2022">
        <f>concat("NYISOsched:",(F2022*1000))</f>
        <v>NYISOsched:8000</v>
      </c>
      <c t="s" s="21" r="J2022">
        <v>21</v>
      </c>
      <c t="str" s="21" r="K2022">
        <f>concat("Planned:",(M2022*1000))</f>
        <v>Planned:0</v>
      </c>
      <c t="str" s="5" r="L2022">
        <f>concat("Settled:",(O2022*1000))</f>
        <v>Settled:0</v>
      </c>
      <c s="21" r="M2022">
        <v>0</v>
      </c>
      <c s="3" r="N2022"/>
      <c s="10" r="O2022">
        <v>0</v>
      </c>
      <c s="13" r="P2022"/>
      <c s="13" r="Q2022"/>
      <c s="13" r="R2022"/>
      <c s="13" r="S2022"/>
      <c s="11" r="T2022">
        <f>IF((O2022=0),(W2022*8),((R2022/O2022)*8))</f>
        <v>0</v>
      </c>
      <c s="11" r="U2022">
        <f>IF((T2022=0),0,(R2022/T2022))</f>
        <v>0</v>
      </c>
      <c s="4" r="V2022"/>
      <c s="13" r="W2022"/>
      <c s="24" r="X2022"/>
    </row>
    <row r="2023">
      <c s="16" r="A2023">
        <v>40809.2083333333</v>
      </c>
      <c s="6" r="B2023">
        <f>A2023+time(5,0,0)</f>
        <v>40809.4166666667</v>
      </c>
      <c s="19" r="C2023">
        <f>date(year(B2023),month(B2023),day(B2023))</f>
        <v>40809</v>
      </c>
      <c s="17" r="D2023">
        <f>hour(B2023)</f>
        <v>10</v>
      </c>
      <c s="28" r="E2023">
        <f>(8-G2023)-M2023</f>
        <v>8</v>
      </c>
      <c s="10" r="F2023">
        <v>8</v>
      </c>
      <c s="21" r="G2023">
        <v>0</v>
      </c>
      <c t="str" s="21" r="H2023">
        <f>concat("AESbid:",(E2023*1000))</f>
        <v>AESbid:8000</v>
      </c>
      <c t="str" s="21" r="I2023">
        <f>concat("NYISOsched:",(F2023*1000))</f>
        <v>NYISOsched:8000</v>
      </c>
      <c t="s" s="21" r="J2023">
        <v>21</v>
      </c>
      <c t="str" s="21" r="K2023">
        <f>concat("Planned:",(M2023*1000))</f>
        <v>Planned:0</v>
      </c>
      <c t="str" s="5" r="L2023">
        <f>concat("Settled:",(O2023*1000))</f>
        <v>Settled:0</v>
      </c>
      <c s="21" r="M2023">
        <v>0</v>
      </c>
      <c s="3" r="N2023"/>
      <c s="10" r="O2023">
        <v>0</v>
      </c>
      <c s="13" r="P2023"/>
      <c s="13" r="Q2023"/>
      <c s="13" r="R2023"/>
      <c s="13" r="S2023"/>
      <c s="11" r="T2023">
        <f>IF((O2023=0),(W2023*8),((R2023/O2023)*8))</f>
        <v>0</v>
      </c>
      <c s="11" r="U2023">
        <f>IF((T2023=0),0,(R2023/T2023))</f>
        <v>0</v>
      </c>
      <c s="4" r="V2023"/>
      <c s="13" r="W2023"/>
      <c s="24" r="X2023"/>
    </row>
    <row r="2024">
      <c s="16" r="A2024">
        <v>40809.25</v>
      </c>
      <c s="6" r="B2024">
        <f>A2024+time(5,0,0)</f>
        <v>40809.4583333333</v>
      </c>
      <c s="19" r="C2024">
        <f>date(year(B2024),month(B2024),day(B2024))</f>
        <v>40809</v>
      </c>
      <c s="17" r="D2024">
        <f>hour(B2024)</f>
        <v>11</v>
      </c>
      <c s="28" r="E2024">
        <f>(8-G2024)-M2024</f>
        <v>8</v>
      </c>
      <c s="10" r="F2024">
        <v>8</v>
      </c>
      <c s="21" r="G2024">
        <v>0</v>
      </c>
      <c t="str" s="21" r="H2024">
        <f>concat("AESbid:",(E2024*1000))</f>
        <v>AESbid:8000</v>
      </c>
      <c t="str" s="21" r="I2024">
        <f>concat("NYISOsched:",(F2024*1000))</f>
        <v>NYISOsched:8000</v>
      </c>
      <c t="s" s="21" r="J2024">
        <v>21</v>
      </c>
      <c t="str" s="21" r="K2024">
        <f>concat("Planned:",(M2024*1000))</f>
        <v>Planned:0</v>
      </c>
      <c t="str" s="5" r="L2024">
        <f>concat("Settled:",(O2024*1000))</f>
        <v>Settled:0</v>
      </c>
      <c s="21" r="M2024">
        <v>0</v>
      </c>
      <c s="3" r="N2024"/>
      <c s="10" r="O2024">
        <v>0</v>
      </c>
      <c s="13" r="P2024"/>
      <c s="13" r="Q2024"/>
      <c s="13" r="R2024"/>
      <c s="13" r="S2024"/>
      <c s="11" r="T2024">
        <f>IF((O2024=0),(W2024*8),((R2024/O2024)*8))</f>
        <v>0</v>
      </c>
      <c s="11" r="U2024">
        <f>IF((T2024=0),0,(R2024/T2024))</f>
        <v>0</v>
      </c>
      <c s="4" r="V2024"/>
      <c s="13" r="W2024"/>
      <c s="24" r="X2024"/>
    </row>
    <row r="2025">
      <c s="16" r="A2025">
        <v>40809.2916666667</v>
      </c>
      <c s="6" r="B2025">
        <f>A2025+time(5,0,0)</f>
        <v>40809.5</v>
      </c>
      <c s="19" r="C2025">
        <f>date(year(B2025),month(B2025),day(B2025))</f>
        <v>40809</v>
      </c>
      <c s="17" r="D2025">
        <f>hour(B2025)</f>
        <v>12</v>
      </c>
      <c s="28" r="E2025">
        <f>(8-G2025)-M2025</f>
        <v>8</v>
      </c>
      <c s="10" r="F2025">
        <v>8</v>
      </c>
      <c s="21" r="G2025">
        <v>0</v>
      </c>
      <c t="str" s="21" r="H2025">
        <f>concat("AESbid:",(E2025*1000))</f>
        <v>AESbid:8000</v>
      </c>
      <c t="str" s="21" r="I2025">
        <f>concat("NYISOsched:",(F2025*1000))</f>
        <v>NYISOsched:8000</v>
      </c>
      <c t="s" s="21" r="J2025">
        <v>21</v>
      </c>
      <c t="str" s="21" r="K2025">
        <f>concat("Planned:",(M2025*1000))</f>
        <v>Planned:0</v>
      </c>
      <c t="str" s="5" r="L2025">
        <f>concat("Settled:",(O2025*1000))</f>
        <v>Settled:0</v>
      </c>
      <c s="21" r="M2025">
        <v>0</v>
      </c>
      <c s="3" r="N2025"/>
      <c s="10" r="O2025">
        <v>0</v>
      </c>
      <c s="13" r="P2025"/>
      <c s="13" r="Q2025"/>
      <c s="13" r="R2025"/>
      <c s="13" r="S2025"/>
      <c s="11" r="T2025">
        <f>IF((O2025=0),(W2025*8),((R2025/O2025)*8))</f>
        <v>0</v>
      </c>
      <c s="11" r="U2025">
        <f>IF((T2025=0),0,(R2025/T2025))</f>
        <v>0</v>
      </c>
      <c s="4" r="V2025"/>
      <c s="13" r="W2025"/>
      <c s="24" r="X2025"/>
    </row>
    <row r="2026">
      <c s="16" r="A2026">
        <v>40809.3333333333</v>
      </c>
      <c s="6" r="B2026">
        <f>A2026+time(5,0,0)</f>
        <v>40809.5416666667</v>
      </c>
      <c s="19" r="C2026">
        <f>date(year(B2026),month(B2026),day(B2026))</f>
        <v>40809</v>
      </c>
      <c s="17" r="D2026">
        <f>hour(B2026)</f>
        <v>13</v>
      </c>
      <c s="28" r="E2026">
        <f>(8-G2026)-M2026</f>
        <v>8</v>
      </c>
      <c s="10" r="F2026">
        <v>8</v>
      </c>
      <c s="21" r="G2026">
        <v>0</v>
      </c>
      <c t="str" s="21" r="H2026">
        <f>concat("AESbid:",(E2026*1000))</f>
        <v>AESbid:8000</v>
      </c>
      <c t="str" s="21" r="I2026">
        <f>concat("NYISOsched:",(F2026*1000))</f>
        <v>NYISOsched:8000</v>
      </c>
      <c t="s" s="21" r="J2026">
        <v>21</v>
      </c>
      <c t="str" s="21" r="K2026">
        <f>concat("Planned:",(M2026*1000))</f>
        <v>Planned:0</v>
      </c>
      <c t="str" s="5" r="L2026">
        <f>concat("Settled:",(O2026*1000))</f>
        <v>Settled:0</v>
      </c>
      <c s="21" r="M2026">
        <v>0</v>
      </c>
      <c s="3" r="N2026"/>
      <c s="10" r="O2026">
        <v>0</v>
      </c>
      <c s="13" r="P2026"/>
      <c s="13" r="Q2026"/>
      <c s="13" r="R2026"/>
      <c s="13" r="S2026"/>
      <c s="11" r="T2026">
        <f>IF((O2026=0),(W2026*8),((R2026/O2026)*8))</f>
        <v>0</v>
      </c>
      <c s="11" r="U2026">
        <f>IF((T2026=0),0,(R2026/T2026))</f>
        <v>0</v>
      </c>
      <c s="4" r="V2026"/>
      <c s="13" r="W2026"/>
      <c s="24" r="X2026"/>
    </row>
    <row r="2027">
      <c s="16" r="A2027">
        <v>40809.375</v>
      </c>
      <c s="6" r="B2027">
        <f>A2027+time(5,0,0)</f>
        <v>40809.5833333333</v>
      </c>
      <c s="19" r="C2027">
        <f>date(year(B2027),month(B2027),day(B2027))</f>
        <v>40809</v>
      </c>
      <c s="17" r="D2027">
        <f>hour(B2027)</f>
        <v>14</v>
      </c>
      <c s="28" r="E2027">
        <f>(8-G2027)-M2027</f>
        <v>8</v>
      </c>
      <c s="10" r="F2027">
        <v>8</v>
      </c>
      <c s="21" r="G2027">
        <v>0</v>
      </c>
      <c t="str" s="21" r="H2027">
        <f>concat("AESbid:",(E2027*1000))</f>
        <v>AESbid:8000</v>
      </c>
      <c t="str" s="21" r="I2027">
        <f>concat("NYISOsched:",(F2027*1000))</f>
        <v>NYISOsched:8000</v>
      </c>
      <c t="s" s="21" r="J2027">
        <v>21</v>
      </c>
      <c t="str" s="21" r="K2027">
        <f>concat("Planned:",(M2027*1000))</f>
        <v>Planned:0</v>
      </c>
      <c t="str" s="5" r="L2027">
        <f>concat("Settled:",(O2027*1000))</f>
        <v>Settled:0</v>
      </c>
      <c s="21" r="M2027">
        <v>0</v>
      </c>
      <c s="3" r="N2027"/>
      <c s="10" r="O2027">
        <v>0</v>
      </c>
      <c s="13" r="P2027"/>
      <c s="13" r="Q2027"/>
      <c s="13" r="R2027"/>
      <c s="13" r="S2027"/>
      <c s="11" r="T2027">
        <f>IF((O2027=0),(W2027*8),((R2027/O2027)*8))</f>
        <v>0</v>
      </c>
      <c s="11" r="U2027">
        <f>IF((T2027=0),0,(R2027/T2027))</f>
        <v>0</v>
      </c>
      <c s="4" r="V2027"/>
      <c s="13" r="W2027"/>
      <c s="24" r="X2027"/>
    </row>
    <row r="2028">
      <c s="16" r="A2028">
        <v>40809.4166666667</v>
      </c>
      <c s="6" r="B2028">
        <f>A2028+time(5,0,0)</f>
        <v>40809.625</v>
      </c>
      <c s="19" r="C2028">
        <f>date(year(B2028),month(B2028),day(B2028))</f>
        <v>40809</v>
      </c>
      <c s="17" r="D2028">
        <f>hour(B2028)</f>
        <v>15</v>
      </c>
      <c s="28" r="E2028">
        <f>(8-G2028)-M2028</f>
        <v>8</v>
      </c>
      <c s="10" r="F2028">
        <v>8</v>
      </c>
      <c s="21" r="G2028">
        <v>0</v>
      </c>
      <c t="str" s="21" r="H2028">
        <f>concat("AESbid:",(E2028*1000))</f>
        <v>AESbid:8000</v>
      </c>
      <c t="str" s="21" r="I2028">
        <f>concat("NYISOsched:",(F2028*1000))</f>
        <v>NYISOsched:8000</v>
      </c>
      <c t="s" s="21" r="J2028">
        <v>21</v>
      </c>
      <c t="str" s="21" r="K2028">
        <f>concat("Planned:",(M2028*1000))</f>
        <v>Planned:0</v>
      </c>
      <c t="str" s="5" r="L2028">
        <f>concat("Settled:",(O2028*1000))</f>
        <v>Settled:0</v>
      </c>
      <c s="21" r="M2028">
        <v>0</v>
      </c>
      <c s="3" r="N2028"/>
      <c s="10" r="O2028">
        <v>0</v>
      </c>
      <c s="13" r="P2028"/>
      <c s="13" r="Q2028"/>
      <c s="13" r="R2028"/>
      <c s="13" r="S2028"/>
      <c s="11" r="T2028">
        <f>IF((O2028=0),(W2028*8),((R2028/O2028)*8))</f>
        <v>0</v>
      </c>
      <c s="11" r="U2028">
        <f>IF((T2028=0),0,(R2028/T2028))</f>
        <v>0</v>
      </c>
      <c s="4" r="V2028"/>
      <c s="13" r="W2028"/>
      <c s="24" r="X2028"/>
    </row>
    <row r="2029">
      <c s="16" r="A2029">
        <v>40809.4583333333</v>
      </c>
      <c s="6" r="B2029">
        <f>A2029+time(5,0,0)</f>
        <v>40809.6666666667</v>
      </c>
      <c s="19" r="C2029">
        <f>date(year(B2029),month(B2029),day(B2029))</f>
        <v>40809</v>
      </c>
      <c s="17" r="D2029">
        <f>hour(B2029)</f>
        <v>16</v>
      </c>
      <c s="28" r="E2029">
        <f>(8-G2029)-M2029</f>
        <v>8</v>
      </c>
      <c s="10" r="F2029">
        <v>8</v>
      </c>
      <c s="21" r="G2029">
        <v>0</v>
      </c>
      <c t="str" s="21" r="H2029">
        <f>concat("AESbid:",(E2029*1000))</f>
        <v>AESbid:8000</v>
      </c>
      <c t="str" s="21" r="I2029">
        <f>concat("NYISOsched:",(F2029*1000))</f>
        <v>NYISOsched:8000</v>
      </c>
      <c t="s" s="21" r="J2029">
        <v>21</v>
      </c>
      <c t="str" s="21" r="K2029">
        <f>concat("Planned:",(M2029*1000))</f>
        <v>Planned:0</v>
      </c>
      <c t="str" s="5" r="L2029">
        <f>concat("Settled:",(O2029*1000))</f>
        <v>Settled:0</v>
      </c>
      <c s="21" r="M2029">
        <v>0</v>
      </c>
      <c s="3" r="N2029"/>
      <c s="10" r="O2029">
        <v>0</v>
      </c>
      <c s="13" r="P2029"/>
      <c s="13" r="Q2029"/>
      <c s="13" r="R2029"/>
      <c s="13" r="S2029"/>
      <c s="11" r="T2029">
        <f>IF((O2029=0),(W2029*8),((R2029/O2029)*8))</f>
        <v>0</v>
      </c>
      <c s="11" r="U2029">
        <f>IF((T2029=0),0,(R2029/T2029))</f>
        <v>0</v>
      </c>
      <c s="4" r="V2029"/>
      <c s="13" r="W2029"/>
      <c s="24" r="X2029"/>
    </row>
    <row r="2030">
      <c s="16" r="A2030">
        <v>40809.5</v>
      </c>
      <c s="6" r="B2030">
        <f>A2030+time(5,0,0)</f>
        <v>40809.7083333333</v>
      </c>
      <c s="19" r="C2030">
        <f>date(year(B2030),month(B2030),day(B2030))</f>
        <v>40809</v>
      </c>
      <c s="17" r="D2030">
        <f>hour(B2030)</f>
        <v>17</v>
      </c>
      <c s="28" r="E2030">
        <f>(8-G2030)-M2030</f>
        <v>8</v>
      </c>
      <c s="10" r="F2030">
        <v>8</v>
      </c>
      <c s="21" r="G2030">
        <v>0</v>
      </c>
      <c t="str" s="21" r="H2030">
        <f>concat("AESbid:",(E2030*1000))</f>
        <v>AESbid:8000</v>
      </c>
      <c t="str" s="21" r="I2030">
        <f>concat("NYISOsched:",(F2030*1000))</f>
        <v>NYISOsched:8000</v>
      </c>
      <c t="s" s="21" r="J2030">
        <v>21</v>
      </c>
      <c t="str" s="21" r="K2030">
        <f>concat("Planned:",(M2030*1000))</f>
        <v>Planned:0</v>
      </c>
      <c t="str" s="5" r="L2030">
        <f>concat("Settled:",(O2030*1000))</f>
        <v>Settled:0</v>
      </c>
      <c s="21" r="M2030">
        <v>0</v>
      </c>
      <c s="3" r="N2030"/>
      <c s="10" r="O2030">
        <v>0</v>
      </c>
      <c s="13" r="P2030"/>
      <c s="13" r="Q2030"/>
      <c s="13" r="R2030"/>
      <c s="13" r="S2030"/>
      <c s="11" r="T2030">
        <f>IF((O2030=0),(W2030*8),((R2030/O2030)*8))</f>
        <v>0</v>
      </c>
      <c s="11" r="U2030">
        <f>IF((T2030=0),0,(R2030/T2030))</f>
        <v>0</v>
      </c>
      <c s="4" r="V2030"/>
      <c s="13" r="W2030"/>
      <c s="24" r="X2030"/>
    </row>
    <row r="2031">
      <c s="16" r="A2031">
        <v>40809.5416666667</v>
      </c>
      <c s="6" r="B2031">
        <f>A2031+time(5,0,0)</f>
        <v>40809.75</v>
      </c>
      <c s="19" r="C2031">
        <f>date(year(B2031),month(B2031),day(B2031))</f>
        <v>40809</v>
      </c>
      <c s="17" r="D2031">
        <f>hour(B2031)</f>
        <v>18</v>
      </c>
      <c s="28" r="E2031">
        <f>(8-G2031)-M2031</f>
        <v>8</v>
      </c>
      <c s="10" r="F2031">
        <v>8</v>
      </c>
      <c s="21" r="G2031">
        <v>0</v>
      </c>
      <c t="str" s="21" r="H2031">
        <f>concat("AESbid:",(E2031*1000))</f>
        <v>AESbid:8000</v>
      </c>
      <c t="str" s="21" r="I2031">
        <f>concat("NYISOsched:",(F2031*1000))</f>
        <v>NYISOsched:8000</v>
      </c>
      <c t="s" s="21" r="J2031">
        <v>21</v>
      </c>
      <c t="str" s="21" r="K2031">
        <f>concat("Planned:",(M2031*1000))</f>
        <v>Planned:0</v>
      </c>
      <c t="str" s="5" r="L2031">
        <f>concat("Settled:",(O2031*1000))</f>
        <v>Settled:0</v>
      </c>
      <c s="21" r="M2031">
        <v>0</v>
      </c>
      <c s="3" r="N2031"/>
      <c s="10" r="O2031">
        <v>0</v>
      </c>
      <c s="13" r="P2031"/>
      <c s="13" r="Q2031"/>
      <c s="13" r="R2031"/>
      <c s="13" r="S2031"/>
      <c s="11" r="T2031">
        <f>IF((O2031=0),(W2031*8),((R2031/O2031)*8))</f>
        <v>0</v>
      </c>
      <c s="11" r="U2031">
        <f>IF((T2031=0),0,(R2031/T2031))</f>
        <v>0</v>
      </c>
      <c s="4" r="V2031"/>
      <c s="13" r="W2031"/>
      <c s="24" r="X2031"/>
    </row>
    <row r="2032">
      <c s="16" r="A2032">
        <v>40809.5833333333</v>
      </c>
      <c s="6" r="B2032">
        <f>A2032+time(5,0,0)</f>
        <v>40809.7916666667</v>
      </c>
      <c s="19" r="C2032">
        <f>date(year(B2032),month(B2032),day(B2032))</f>
        <v>40809</v>
      </c>
      <c s="17" r="D2032">
        <f>hour(B2032)</f>
        <v>19</v>
      </c>
      <c s="28" r="E2032">
        <f>(8-G2032)-M2032</f>
        <v>8</v>
      </c>
      <c s="10" r="F2032">
        <v>8</v>
      </c>
      <c s="21" r="G2032">
        <v>0</v>
      </c>
      <c t="str" s="21" r="H2032">
        <f>concat("AESbid:",(E2032*1000))</f>
        <v>AESbid:8000</v>
      </c>
      <c t="str" s="21" r="I2032">
        <f>concat("NYISOsched:",(F2032*1000))</f>
        <v>NYISOsched:8000</v>
      </c>
      <c t="s" s="21" r="J2032">
        <v>21</v>
      </c>
      <c t="str" s="21" r="K2032">
        <f>concat("Planned:",(M2032*1000))</f>
        <v>Planned:0</v>
      </c>
      <c t="str" s="5" r="L2032">
        <f>concat("Settled:",(O2032*1000))</f>
        <v>Settled:0</v>
      </c>
      <c s="21" r="M2032">
        <v>0</v>
      </c>
      <c s="3" r="N2032"/>
      <c s="10" r="O2032">
        <v>0</v>
      </c>
      <c s="13" r="P2032"/>
      <c s="13" r="Q2032"/>
      <c s="13" r="R2032"/>
      <c s="13" r="S2032"/>
      <c s="11" r="T2032">
        <f>IF((O2032=0),(W2032*8),((R2032/O2032)*8))</f>
        <v>0</v>
      </c>
      <c s="11" r="U2032">
        <f>IF((T2032=0),0,(R2032/T2032))</f>
        <v>0</v>
      </c>
      <c s="4" r="V2032"/>
      <c s="13" r="W2032"/>
      <c s="24" r="X2032"/>
    </row>
    <row r="2033">
      <c s="16" r="A2033">
        <v>40809.625</v>
      </c>
      <c s="6" r="B2033">
        <f>A2033+time(5,0,0)</f>
        <v>40809.8333333333</v>
      </c>
      <c s="19" r="C2033">
        <f>date(year(B2033),month(B2033),day(B2033))</f>
        <v>40809</v>
      </c>
      <c s="17" r="D2033">
        <f>hour(B2033)</f>
        <v>20</v>
      </c>
      <c s="28" r="E2033">
        <f>(8-G2033)-M2033</f>
        <v>8</v>
      </c>
      <c s="10" r="F2033">
        <v>8</v>
      </c>
      <c s="21" r="G2033">
        <v>0</v>
      </c>
      <c t="str" s="21" r="H2033">
        <f>concat("AESbid:",(E2033*1000))</f>
        <v>AESbid:8000</v>
      </c>
      <c t="str" s="21" r="I2033">
        <f>concat("NYISOsched:",(F2033*1000))</f>
        <v>NYISOsched:8000</v>
      </c>
      <c t="s" s="21" r="J2033">
        <v>21</v>
      </c>
      <c t="str" s="21" r="K2033">
        <f>concat("Planned:",(M2033*1000))</f>
        <v>Planned:0</v>
      </c>
      <c t="str" s="5" r="L2033">
        <f>concat("Settled:",(O2033*1000))</f>
        <v>Settled:0</v>
      </c>
      <c s="21" r="M2033">
        <v>0</v>
      </c>
      <c s="3" r="N2033"/>
      <c s="10" r="O2033">
        <v>0</v>
      </c>
      <c s="13" r="P2033"/>
      <c s="13" r="Q2033"/>
      <c s="13" r="R2033"/>
      <c s="13" r="S2033"/>
      <c s="11" r="T2033">
        <f>IF((O2033=0),(W2033*8),((R2033/O2033)*8))</f>
        <v>0</v>
      </c>
      <c s="11" r="U2033">
        <f>IF((T2033=0),0,(R2033/T2033))</f>
        <v>0</v>
      </c>
      <c s="4" r="V2033"/>
      <c s="13" r="W2033"/>
      <c s="24" r="X2033"/>
    </row>
    <row r="2034">
      <c s="16" r="A2034">
        <v>40809.6666666667</v>
      </c>
      <c s="6" r="B2034">
        <f>A2034+time(5,0,0)</f>
        <v>40809.875</v>
      </c>
      <c s="19" r="C2034">
        <f>date(year(B2034),month(B2034),day(B2034))</f>
        <v>40809</v>
      </c>
      <c s="17" r="D2034">
        <f>hour(B2034)</f>
        <v>21</v>
      </c>
      <c s="28" r="E2034">
        <f>(8-G2034)-M2034</f>
        <v>8</v>
      </c>
      <c s="10" r="F2034">
        <v>8</v>
      </c>
      <c s="21" r="G2034">
        <v>0</v>
      </c>
      <c t="str" s="21" r="H2034">
        <f>concat("AESbid:",(E2034*1000))</f>
        <v>AESbid:8000</v>
      </c>
      <c t="str" s="21" r="I2034">
        <f>concat("NYISOsched:",(F2034*1000))</f>
        <v>NYISOsched:8000</v>
      </c>
      <c t="s" s="21" r="J2034">
        <v>21</v>
      </c>
      <c t="str" s="21" r="K2034">
        <f>concat("Planned:",(M2034*1000))</f>
        <v>Planned:0</v>
      </c>
      <c t="str" s="5" r="L2034">
        <f>concat("Settled:",(O2034*1000))</f>
        <v>Settled:0</v>
      </c>
      <c s="21" r="M2034">
        <v>0</v>
      </c>
      <c s="3" r="N2034"/>
      <c s="10" r="O2034">
        <v>0</v>
      </c>
      <c s="13" r="P2034"/>
      <c s="13" r="Q2034"/>
      <c s="13" r="R2034"/>
      <c s="13" r="S2034"/>
      <c s="11" r="T2034">
        <f>IF((O2034=0),(W2034*8),((R2034/O2034)*8))</f>
        <v>0</v>
      </c>
      <c s="11" r="U2034">
        <f>IF((T2034=0),0,(R2034/T2034))</f>
        <v>0</v>
      </c>
      <c s="4" r="V2034"/>
      <c s="13" r="W2034"/>
      <c s="24" r="X2034"/>
    </row>
    <row r="2035">
      <c s="16" r="A2035">
        <v>40809.7083333333</v>
      </c>
      <c s="6" r="B2035">
        <f>A2035+time(5,0,0)</f>
        <v>40809.9166666667</v>
      </c>
      <c s="19" r="C2035">
        <f>date(year(B2035),month(B2035),day(B2035))</f>
        <v>40809</v>
      </c>
      <c s="17" r="D2035">
        <f>hour(B2035)</f>
        <v>22</v>
      </c>
      <c s="28" r="E2035">
        <f>(8-G2035)-M2035</f>
        <v>8</v>
      </c>
      <c s="10" r="F2035">
        <v>8</v>
      </c>
      <c s="21" r="G2035">
        <v>0</v>
      </c>
      <c t="str" s="21" r="H2035">
        <f>concat("AESbid:",(E2035*1000))</f>
        <v>AESbid:8000</v>
      </c>
      <c t="str" s="21" r="I2035">
        <f>concat("NYISOsched:",(F2035*1000))</f>
        <v>NYISOsched:8000</v>
      </c>
      <c t="s" s="21" r="J2035">
        <v>21</v>
      </c>
      <c t="str" s="21" r="K2035">
        <f>concat("Planned:",(M2035*1000))</f>
        <v>Planned:0</v>
      </c>
      <c t="str" s="5" r="L2035">
        <f>concat("Settled:",(O2035*1000))</f>
        <v>Settled:0</v>
      </c>
      <c s="21" r="M2035">
        <v>0</v>
      </c>
      <c s="3" r="N2035"/>
      <c s="10" r="O2035">
        <v>0</v>
      </c>
      <c s="13" r="P2035"/>
      <c s="13" r="Q2035"/>
      <c s="13" r="R2035"/>
      <c s="13" r="S2035"/>
      <c s="11" r="T2035">
        <f>IF((O2035=0),(W2035*8),((R2035/O2035)*8))</f>
        <v>0</v>
      </c>
      <c s="11" r="U2035">
        <f>IF((T2035=0),0,(R2035/T2035))</f>
        <v>0</v>
      </c>
      <c s="4" r="V2035"/>
      <c s="13" r="W2035"/>
      <c s="24" r="X2035"/>
    </row>
    <row r="2036">
      <c s="16" r="A2036">
        <v>40809.75</v>
      </c>
      <c s="6" r="B2036">
        <f>A2036+time(5,0,0)</f>
        <v>40809.9583333333</v>
      </c>
      <c s="19" r="C2036">
        <f>date(year(B2036),month(B2036),day(B2036))</f>
        <v>40809</v>
      </c>
      <c s="17" r="D2036">
        <f>hour(B2036)</f>
        <v>23</v>
      </c>
      <c s="28" r="E2036">
        <f>(8-G2036)-M2036</f>
        <v>8</v>
      </c>
      <c s="10" r="F2036">
        <v>8</v>
      </c>
      <c s="21" r="G2036">
        <v>0</v>
      </c>
      <c t="str" s="21" r="H2036">
        <f>concat("AESbid:",(E2036*1000))</f>
        <v>AESbid:8000</v>
      </c>
      <c t="str" s="21" r="I2036">
        <f>concat("NYISOsched:",(F2036*1000))</f>
        <v>NYISOsched:8000</v>
      </c>
      <c t="s" s="21" r="J2036">
        <v>21</v>
      </c>
      <c t="str" s="21" r="K2036">
        <f>concat("Planned:",(M2036*1000))</f>
        <v>Planned:0</v>
      </c>
      <c t="str" s="5" r="L2036">
        <f>concat("Settled:",(O2036*1000))</f>
        <v>Settled:0</v>
      </c>
      <c s="21" r="M2036">
        <v>0</v>
      </c>
      <c s="3" r="N2036"/>
      <c s="10" r="O2036">
        <v>0</v>
      </c>
      <c s="13" r="P2036"/>
      <c s="13" r="Q2036"/>
      <c s="13" r="R2036"/>
      <c s="13" r="S2036"/>
      <c s="11" r="T2036">
        <f>IF((O2036=0),(W2036*8),((R2036/O2036)*8))</f>
        <v>0</v>
      </c>
      <c s="11" r="U2036">
        <f>IF((T2036=0),0,(R2036/T2036))</f>
        <v>0</v>
      </c>
      <c s="4" r="V2036"/>
      <c s="13" r="W2036"/>
      <c s="24" r="X2036"/>
    </row>
    <row r="2037">
      <c s="16" r="A2037">
        <v>40809.7916666667</v>
      </c>
      <c s="19" r="B2037">
        <f>A2037+time(5,0,0)</f>
        <v>40810</v>
      </c>
      <c s="19" r="C2037">
        <f>date(year(B2037),month(B2037),day(B2037))</f>
        <v>40810</v>
      </c>
      <c s="17" r="D2037">
        <f>hour(B2037)</f>
        <v>0</v>
      </c>
      <c s="28" r="E2037">
        <f>(8-G2037)-M2037</f>
        <v>8</v>
      </c>
      <c s="10" r="F2037">
        <v>8</v>
      </c>
      <c s="21" r="G2037">
        <v>0</v>
      </c>
      <c t="str" s="21" r="H2037">
        <f>concat("AESbid:",(E2037*1000))</f>
        <v>AESbid:8000</v>
      </c>
      <c t="str" s="21" r="I2037">
        <f>concat("NYISOsched:",(F2037*1000))</f>
        <v>NYISOsched:8000</v>
      </c>
      <c t="s" s="21" r="J2037">
        <v>21</v>
      </c>
      <c t="str" s="21" r="K2037">
        <f>concat("Planned:",(M2037*1000))</f>
        <v>Planned:0</v>
      </c>
      <c t="str" s="5" r="L2037">
        <f>concat("Settled:",(O2037*1000))</f>
        <v>Settled:0</v>
      </c>
      <c s="21" r="M2037">
        <v>0</v>
      </c>
      <c s="3" r="N2037"/>
      <c s="10" r="O2037">
        <v>0</v>
      </c>
      <c s="13" r="P2037"/>
      <c s="13" r="Q2037"/>
      <c s="13" r="R2037"/>
      <c s="13" r="S2037"/>
      <c s="11" r="T2037">
        <f>IF((O2037=0),(W2037*8),((R2037/O2037)*8))</f>
        <v>0</v>
      </c>
      <c s="11" r="U2037">
        <f>IF((T2037=0),0,(R2037/T2037))</f>
        <v>0</v>
      </c>
      <c s="4" r="V2037"/>
      <c s="13" r="W2037"/>
      <c s="24" r="X2037"/>
    </row>
    <row r="2038">
      <c s="16" r="A2038">
        <v>40809.8333333333</v>
      </c>
      <c s="6" r="B2038">
        <f>A2038+time(5,0,0)</f>
        <v>40810.0416666667</v>
      </c>
      <c s="19" r="C2038">
        <f>date(year(B2038),month(B2038),day(B2038))</f>
        <v>40810</v>
      </c>
      <c s="17" r="D2038">
        <f>hour(B2038)</f>
        <v>1</v>
      </c>
      <c s="28" r="E2038">
        <f>(8-G2038)-M2038</f>
        <v>8</v>
      </c>
      <c s="10" r="F2038">
        <v>8</v>
      </c>
      <c s="21" r="G2038">
        <v>0</v>
      </c>
      <c t="str" s="21" r="H2038">
        <f>concat("AESbid:",(E2038*1000))</f>
        <v>AESbid:8000</v>
      </c>
      <c t="str" s="21" r="I2038">
        <f>concat("NYISOsched:",(F2038*1000))</f>
        <v>NYISOsched:8000</v>
      </c>
      <c t="s" s="21" r="J2038">
        <v>21</v>
      </c>
      <c t="str" s="21" r="K2038">
        <f>concat("Planned:",(M2038*1000))</f>
        <v>Planned:0</v>
      </c>
      <c t="str" s="5" r="L2038">
        <f>concat("Settled:",(O2038*1000))</f>
        <v>Settled:0</v>
      </c>
      <c s="21" r="M2038">
        <v>0</v>
      </c>
      <c s="3" r="N2038"/>
      <c s="10" r="O2038">
        <v>0</v>
      </c>
      <c s="13" r="P2038"/>
      <c s="13" r="Q2038"/>
      <c s="13" r="R2038"/>
      <c s="13" r="S2038"/>
      <c s="11" r="T2038">
        <f>IF((O2038=0),(W2038*8),((R2038/O2038)*8))</f>
        <v>0</v>
      </c>
      <c s="11" r="U2038">
        <f>IF((T2038=0),0,(R2038/T2038))</f>
        <v>0</v>
      </c>
      <c s="4" r="V2038"/>
      <c s="13" r="W2038"/>
      <c s="24" r="X2038"/>
    </row>
    <row r="2039">
      <c s="16" r="A2039">
        <v>40809.875</v>
      </c>
      <c s="6" r="B2039">
        <f>A2039+time(5,0,0)</f>
        <v>40810.0833333333</v>
      </c>
      <c s="19" r="C2039">
        <f>date(year(B2039),month(B2039),day(B2039))</f>
        <v>40810</v>
      </c>
      <c s="17" r="D2039">
        <f>hour(B2039)</f>
        <v>2</v>
      </c>
      <c s="28" r="E2039">
        <f>(8-G2039)-M2039</f>
        <v>8</v>
      </c>
      <c s="10" r="F2039">
        <v>8</v>
      </c>
      <c s="21" r="G2039">
        <v>0</v>
      </c>
      <c t="str" s="21" r="H2039">
        <f>concat("AESbid:",(E2039*1000))</f>
        <v>AESbid:8000</v>
      </c>
      <c t="str" s="21" r="I2039">
        <f>concat("NYISOsched:",(F2039*1000))</f>
        <v>NYISOsched:8000</v>
      </c>
      <c t="s" s="21" r="J2039">
        <v>21</v>
      </c>
      <c t="str" s="21" r="K2039">
        <f>concat("Planned:",(M2039*1000))</f>
        <v>Planned:0</v>
      </c>
      <c t="str" s="5" r="L2039">
        <f>concat("Settled:",(O2039*1000))</f>
        <v>Settled:0</v>
      </c>
      <c s="21" r="M2039">
        <v>0</v>
      </c>
      <c s="3" r="N2039"/>
      <c s="10" r="O2039">
        <v>0</v>
      </c>
      <c s="13" r="P2039"/>
      <c s="13" r="Q2039"/>
      <c s="13" r="R2039"/>
      <c s="13" r="S2039"/>
      <c s="11" r="T2039">
        <f>IF((O2039=0),(W2039*8),((R2039/O2039)*8))</f>
        <v>0</v>
      </c>
      <c s="11" r="U2039">
        <f>IF((T2039=0),0,(R2039/T2039))</f>
        <v>0</v>
      </c>
      <c s="4" r="V2039"/>
      <c s="13" r="W2039"/>
      <c s="24" r="X2039"/>
    </row>
    <row r="2040">
      <c s="16" r="A2040">
        <v>40809.9166666667</v>
      </c>
      <c s="6" r="B2040">
        <f>A2040+time(5,0,0)</f>
        <v>40810.125</v>
      </c>
      <c s="19" r="C2040">
        <f>date(year(B2040),month(B2040),day(B2040))</f>
        <v>40810</v>
      </c>
      <c s="17" r="D2040">
        <f>hour(B2040)</f>
        <v>3</v>
      </c>
      <c s="28" r="E2040">
        <f>(8-G2040)-M2040</f>
        <v>8</v>
      </c>
      <c s="10" r="F2040">
        <v>8</v>
      </c>
      <c s="21" r="G2040">
        <v>0</v>
      </c>
      <c t="str" s="21" r="H2040">
        <f>concat("AESbid:",(E2040*1000))</f>
        <v>AESbid:8000</v>
      </c>
      <c t="str" s="21" r="I2040">
        <f>concat("NYISOsched:",(F2040*1000))</f>
        <v>NYISOsched:8000</v>
      </c>
      <c t="s" s="21" r="J2040">
        <v>21</v>
      </c>
      <c t="str" s="21" r="K2040">
        <f>concat("Planned:",(M2040*1000))</f>
        <v>Planned:0</v>
      </c>
      <c t="str" s="5" r="L2040">
        <f>concat("Settled:",(O2040*1000))</f>
        <v>Settled:0</v>
      </c>
      <c s="21" r="M2040">
        <v>0</v>
      </c>
      <c s="3" r="N2040"/>
      <c s="10" r="O2040">
        <v>0</v>
      </c>
      <c s="13" r="P2040"/>
      <c s="13" r="Q2040"/>
      <c s="13" r="R2040"/>
      <c s="13" r="S2040"/>
      <c s="11" r="T2040">
        <f>IF((O2040=0),(W2040*8),((R2040/O2040)*8))</f>
        <v>0</v>
      </c>
      <c s="11" r="U2040">
        <f>IF((T2040=0),0,(R2040/T2040))</f>
        <v>0</v>
      </c>
      <c s="4" r="V2040"/>
      <c s="13" r="W2040"/>
      <c s="24" r="X2040"/>
    </row>
    <row r="2041">
      <c s="16" r="A2041">
        <v>40809.9583333333</v>
      </c>
      <c s="6" r="B2041">
        <f>A2041+time(5,0,0)</f>
        <v>40810.1666666667</v>
      </c>
      <c s="19" r="C2041">
        <f>date(year(B2041),month(B2041),day(B2041))</f>
        <v>40810</v>
      </c>
      <c s="17" r="D2041">
        <f>hour(B2041)</f>
        <v>4</v>
      </c>
      <c s="28" r="E2041">
        <f>(8-G2041)-M2041</f>
        <v>8</v>
      </c>
      <c s="10" r="F2041">
        <v>8</v>
      </c>
      <c s="21" r="G2041">
        <v>0</v>
      </c>
      <c t="str" s="21" r="H2041">
        <f>concat("AESbid:",(E2041*1000))</f>
        <v>AESbid:8000</v>
      </c>
      <c t="str" s="21" r="I2041">
        <f>concat("NYISOsched:",(F2041*1000))</f>
        <v>NYISOsched:8000</v>
      </c>
      <c t="s" s="21" r="J2041">
        <v>21</v>
      </c>
      <c t="str" s="21" r="K2041">
        <f>concat("Planned:",(M2041*1000))</f>
        <v>Planned:0</v>
      </c>
      <c t="str" s="5" r="L2041">
        <f>concat("Settled:",(O2041*1000))</f>
        <v>Settled:0</v>
      </c>
      <c s="21" r="M2041">
        <v>0</v>
      </c>
      <c s="3" r="N2041"/>
      <c s="10" r="O2041">
        <v>0</v>
      </c>
      <c s="13" r="P2041"/>
      <c s="13" r="Q2041"/>
      <c s="13" r="R2041"/>
      <c s="13" r="S2041"/>
      <c s="11" r="T2041">
        <f>IF((O2041=0),(W2041*8),((R2041/O2041)*8))</f>
        <v>0</v>
      </c>
      <c s="11" r="U2041">
        <f>IF((T2041=0),0,(R2041/T2041))</f>
        <v>0</v>
      </c>
      <c s="4" r="V2041"/>
      <c s="13" r="W2041"/>
      <c s="24" r="X2041"/>
    </row>
    <row r="2042">
      <c s="16" r="A2042">
        <v>40810</v>
      </c>
      <c s="6" r="B2042">
        <f>A2042+time(5,0,0)</f>
        <v>40810.2083333333</v>
      </c>
      <c s="19" r="C2042">
        <f>date(year(B2042),month(B2042),day(B2042))</f>
        <v>40810</v>
      </c>
      <c s="17" r="D2042">
        <f>hour(B2042)</f>
        <v>5</v>
      </c>
      <c s="28" r="E2042">
        <f>(8-G2042)-M2042</f>
        <v>8</v>
      </c>
      <c s="10" r="F2042">
        <v>8</v>
      </c>
      <c s="21" r="G2042">
        <v>0</v>
      </c>
      <c t="str" s="21" r="H2042">
        <f>concat("AESbid:",(E2042*1000))</f>
        <v>AESbid:8000</v>
      </c>
      <c t="str" s="21" r="I2042">
        <f>concat("NYISOsched:",(F2042*1000))</f>
        <v>NYISOsched:8000</v>
      </c>
      <c t="s" s="21" r="J2042">
        <v>21</v>
      </c>
      <c t="str" s="21" r="K2042">
        <f>concat("Planned:",(M2042*1000))</f>
        <v>Planned:0</v>
      </c>
      <c t="str" s="5" r="L2042">
        <f>concat("Settled:",(O2042*1000))</f>
        <v>Settled:0</v>
      </c>
      <c s="21" r="M2042">
        <v>0</v>
      </c>
      <c s="3" r="N2042"/>
      <c s="10" r="O2042">
        <v>0</v>
      </c>
      <c s="13" r="P2042"/>
      <c s="13" r="Q2042"/>
      <c s="13" r="R2042"/>
      <c s="13" r="S2042"/>
      <c s="11" r="T2042">
        <f>IF((O2042=0),(W2042*8),((R2042/O2042)*8))</f>
        <v>0</v>
      </c>
      <c s="11" r="U2042">
        <f>IF((T2042=0),0,(R2042/T2042))</f>
        <v>0</v>
      </c>
      <c s="4" r="V2042"/>
      <c s="13" r="W2042"/>
      <c s="24" r="X2042"/>
    </row>
    <row r="2043">
      <c s="16" r="A2043">
        <v>40810.0416666667</v>
      </c>
      <c s="6" r="B2043">
        <f>A2043+time(5,0,0)</f>
        <v>40810.25</v>
      </c>
      <c s="19" r="C2043">
        <f>date(year(B2043),month(B2043),day(B2043))</f>
        <v>40810</v>
      </c>
      <c s="17" r="D2043">
        <f>hour(B2043)</f>
        <v>6</v>
      </c>
      <c s="28" r="E2043">
        <f>(8-G2043)-M2043</f>
        <v>8</v>
      </c>
      <c s="10" r="F2043">
        <v>8</v>
      </c>
      <c s="21" r="G2043">
        <v>0</v>
      </c>
      <c t="str" s="21" r="H2043">
        <f>concat("AESbid:",(E2043*1000))</f>
        <v>AESbid:8000</v>
      </c>
      <c t="str" s="21" r="I2043">
        <f>concat("NYISOsched:",(F2043*1000))</f>
        <v>NYISOsched:8000</v>
      </c>
      <c t="s" s="21" r="J2043">
        <v>21</v>
      </c>
      <c t="str" s="21" r="K2043">
        <f>concat("Planned:",(M2043*1000))</f>
        <v>Planned:0</v>
      </c>
      <c t="str" s="5" r="L2043">
        <f>concat("Settled:",(O2043*1000))</f>
        <v>Settled:0</v>
      </c>
      <c s="21" r="M2043">
        <v>0</v>
      </c>
      <c s="3" r="N2043"/>
      <c s="10" r="O2043">
        <v>0</v>
      </c>
      <c s="13" r="P2043"/>
      <c s="13" r="Q2043"/>
      <c s="13" r="R2043"/>
      <c s="13" r="S2043"/>
      <c s="11" r="T2043">
        <f>IF((O2043=0),(W2043*8),((R2043/O2043)*8))</f>
        <v>0</v>
      </c>
      <c s="11" r="U2043">
        <f>IF((T2043=0),0,(R2043/T2043))</f>
        <v>0</v>
      </c>
      <c s="4" r="V2043"/>
      <c s="13" r="W2043"/>
      <c s="24" r="X2043"/>
    </row>
    <row r="2044">
      <c s="16" r="A2044">
        <v>40810.0833333333</v>
      </c>
      <c s="6" r="B2044">
        <f>A2044+time(5,0,0)</f>
        <v>40810.2916666667</v>
      </c>
      <c s="19" r="C2044">
        <f>date(year(B2044),month(B2044),day(B2044))</f>
        <v>40810</v>
      </c>
      <c s="17" r="D2044">
        <f>hour(B2044)</f>
        <v>7</v>
      </c>
      <c s="28" r="E2044">
        <f>(8-G2044)-M2044</f>
        <v>8</v>
      </c>
      <c s="10" r="F2044">
        <v>8</v>
      </c>
      <c s="21" r="G2044">
        <v>0</v>
      </c>
      <c t="str" s="21" r="H2044">
        <f>concat("AESbid:",(E2044*1000))</f>
        <v>AESbid:8000</v>
      </c>
      <c t="str" s="21" r="I2044">
        <f>concat("NYISOsched:",(F2044*1000))</f>
        <v>NYISOsched:8000</v>
      </c>
      <c t="s" s="21" r="J2044">
        <v>21</v>
      </c>
      <c t="str" s="21" r="K2044">
        <f>concat("Planned:",(M2044*1000))</f>
        <v>Planned:0</v>
      </c>
      <c t="str" s="5" r="L2044">
        <f>concat("Settled:",(O2044*1000))</f>
        <v>Settled:0</v>
      </c>
      <c s="21" r="M2044">
        <v>0</v>
      </c>
      <c s="3" r="N2044"/>
      <c s="10" r="O2044">
        <v>0</v>
      </c>
      <c s="13" r="P2044"/>
      <c s="13" r="Q2044"/>
      <c s="13" r="R2044"/>
      <c s="13" r="S2044"/>
      <c s="11" r="T2044">
        <f>IF((O2044=0),(W2044*8),((R2044/O2044)*8))</f>
        <v>0</v>
      </c>
      <c s="11" r="U2044">
        <f>IF((T2044=0),0,(R2044/T2044))</f>
        <v>0</v>
      </c>
      <c s="4" r="V2044"/>
      <c s="13" r="W2044"/>
      <c s="24" r="X2044"/>
    </row>
    <row r="2045">
      <c s="16" r="A2045">
        <v>40810.125</v>
      </c>
      <c s="6" r="B2045">
        <f>A2045+time(5,0,0)</f>
        <v>40810.3333333333</v>
      </c>
      <c s="19" r="C2045">
        <f>date(year(B2045),month(B2045),day(B2045))</f>
        <v>40810</v>
      </c>
      <c s="17" r="D2045">
        <f>hour(B2045)</f>
        <v>8</v>
      </c>
      <c s="28" r="E2045">
        <f>(8-G2045)-M2045</f>
        <v>8</v>
      </c>
      <c s="10" r="F2045">
        <v>8</v>
      </c>
      <c s="21" r="G2045">
        <v>0</v>
      </c>
      <c t="str" s="21" r="H2045">
        <f>concat("AESbid:",(E2045*1000))</f>
        <v>AESbid:8000</v>
      </c>
      <c t="str" s="21" r="I2045">
        <f>concat("NYISOsched:",(F2045*1000))</f>
        <v>NYISOsched:8000</v>
      </c>
      <c t="s" s="21" r="J2045">
        <v>21</v>
      </c>
      <c t="str" s="21" r="K2045">
        <f>concat("Planned:",(M2045*1000))</f>
        <v>Planned:0</v>
      </c>
      <c t="str" s="5" r="L2045">
        <f>concat("Settled:",(O2045*1000))</f>
        <v>Settled:0</v>
      </c>
      <c s="21" r="M2045">
        <v>0</v>
      </c>
      <c s="3" r="N2045"/>
      <c s="10" r="O2045">
        <v>0</v>
      </c>
      <c s="13" r="P2045"/>
      <c s="13" r="Q2045"/>
      <c s="13" r="R2045"/>
      <c s="13" r="S2045"/>
      <c s="11" r="T2045">
        <f>IF((O2045=0),(W2045*8),((R2045/O2045)*8))</f>
        <v>0</v>
      </c>
      <c s="11" r="U2045">
        <f>IF((T2045=0),0,(R2045/T2045))</f>
        <v>0</v>
      </c>
      <c s="4" r="V2045"/>
      <c s="13" r="W2045"/>
      <c s="24" r="X2045"/>
    </row>
    <row r="2046">
      <c s="16" r="A2046">
        <v>40810.1666666667</v>
      </c>
      <c s="6" r="B2046">
        <f>A2046+time(5,0,0)</f>
        <v>40810.375</v>
      </c>
      <c s="19" r="C2046">
        <f>date(year(B2046),month(B2046),day(B2046))</f>
        <v>40810</v>
      </c>
      <c s="17" r="D2046">
        <f>hour(B2046)</f>
        <v>9</v>
      </c>
      <c s="28" r="E2046">
        <f>(8-G2046)-M2046</f>
        <v>8</v>
      </c>
      <c s="10" r="F2046">
        <v>8</v>
      </c>
      <c s="21" r="G2046">
        <v>0</v>
      </c>
      <c t="str" s="21" r="H2046">
        <f>concat("AESbid:",(E2046*1000))</f>
        <v>AESbid:8000</v>
      </c>
      <c t="str" s="21" r="I2046">
        <f>concat("NYISOsched:",(F2046*1000))</f>
        <v>NYISOsched:8000</v>
      </c>
      <c t="s" s="21" r="J2046">
        <v>21</v>
      </c>
      <c t="str" s="21" r="K2046">
        <f>concat("Planned:",(M2046*1000))</f>
        <v>Planned:0</v>
      </c>
      <c t="str" s="5" r="L2046">
        <f>concat("Settled:",(O2046*1000))</f>
        <v>Settled:0</v>
      </c>
      <c s="21" r="M2046">
        <v>0</v>
      </c>
      <c s="3" r="N2046"/>
      <c s="10" r="O2046">
        <v>0</v>
      </c>
      <c s="13" r="P2046"/>
      <c s="13" r="Q2046"/>
      <c s="13" r="R2046"/>
      <c s="13" r="S2046"/>
      <c s="11" r="T2046">
        <f>IF((O2046=0),(W2046*8),((R2046/O2046)*8))</f>
        <v>0</v>
      </c>
      <c s="11" r="U2046">
        <f>IF((T2046=0),0,(R2046/T2046))</f>
        <v>0</v>
      </c>
      <c s="4" r="V2046"/>
      <c s="13" r="W2046"/>
      <c s="24" r="X2046"/>
    </row>
    <row r="2047">
      <c s="16" r="A2047">
        <v>40810.2083333333</v>
      </c>
      <c s="6" r="B2047">
        <f>A2047+time(5,0,0)</f>
        <v>40810.4166666667</v>
      </c>
      <c s="19" r="C2047">
        <f>date(year(B2047),month(B2047),day(B2047))</f>
        <v>40810</v>
      </c>
      <c s="17" r="D2047">
        <f>hour(B2047)</f>
        <v>10</v>
      </c>
      <c s="28" r="E2047">
        <f>(8-G2047)-M2047</f>
        <v>8</v>
      </c>
      <c s="10" r="F2047">
        <v>8</v>
      </c>
      <c s="21" r="G2047">
        <v>0</v>
      </c>
      <c t="str" s="21" r="H2047">
        <f>concat("AESbid:",(E2047*1000))</f>
        <v>AESbid:8000</v>
      </c>
      <c t="str" s="21" r="I2047">
        <f>concat("NYISOsched:",(F2047*1000))</f>
        <v>NYISOsched:8000</v>
      </c>
      <c t="s" s="21" r="J2047">
        <v>21</v>
      </c>
      <c t="str" s="21" r="K2047">
        <f>concat("Planned:",(M2047*1000))</f>
        <v>Planned:0</v>
      </c>
      <c t="str" s="5" r="L2047">
        <f>concat("Settled:",(O2047*1000))</f>
        <v>Settled:0</v>
      </c>
      <c s="21" r="M2047">
        <v>0</v>
      </c>
      <c s="3" r="N2047"/>
      <c s="10" r="O2047">
        <v>0</v>
      </c>
      <c s="13" r="P2047"/>
      <c s="13" r="Q2047"/>
      <c s="13" r="R2047"/>
      <c s="13" r="S2047"/>
      <c s="11" r="T2047">
        <f>IF((O2047=0),(W2047*8),((R2047/O2047)*8))</f>
        <v>0</v>
      </c>
      <c s="11" r="U2047">
        <f>IF((T2047=0),0,(R2047/T2047))</f>
        <v>0</v>
      </c>
      <c s="4" r="V2047"/>
      <c s="13" r="W2047"/>
      <c s="24" r="X2047"/>
    </row>
    <row r="2048">
      <c s="16" r="A2048">
        <v>40810.25</v>
      </c>
      <c s="6" r="B2048">
        <f>A2048+time(5,0,0)</f>
        <v>40810.4583333333</v>
      </c>
      <c s="19" r="C2048">
        <f>date(year(B2048),month(B2048),day(B2048))</f>
        <v>40810</v>
      </c>
      <c s="17" r="D2048">
        <f>hour(B2048)</f>
        <v>11</v>
      </c>
      <c s="28" r="E2048">
        <f>(8-G2048)-M2048</f>
        <v>8</v>
      </c>
      <c s="10" r="F2048">
        <v>8</v>
      </c>
      <c s="21" r="G2048">
        <v>0</v>
      </c>
      <c t="str" s="21" r="H2048">
        <f>concat("AESbid:",(E2048*1000))</f>
        <v>AESbid:8000</v>
      </c>
      <c t="str" s="21" r="I2048">
        <f>concat("NYISOsched:",(F2048*1000))</f>
        <v>NYISOsched:8000</v>
      </c>
      <c t="s" s="21" r="J2048">
        <v>21</v>
      </c>
      <c t="str" s="21" r="K2048">
        <f>concat("Planned:",(M2048*1000))</f>
        <v>Planned:0</v>
      </c>
      <c t="str" s="5" r="L2048">
        <f>concat("Settled:",(O2048*1000))</f>
        <v>Settled:0</v>
      </c>
      <c s="21" r="M2048">
        <v>0</v>
      </c>
      <c s="3" r="N2048"/>
      <c s="10" r="O2048">
        <v>0</v>
      </c>
      <c s="13" r="P2048"/>
      <c s="13" r="Q2048"/>
      <c s="13" r="R2048"/>
      <c s="13" r="S2048"/>
      <c s="11" r="T2048">
        <f>IF((O2048=0),(W2048*8),((R2048/O2048)*8))</f>
        <v>0</v>
      </c>
      <c s="11" r="U2048">
        <f>IF((T2048=0),0,(R2048/T2048))</f>
        <v>0</v>
      </c>
      <c s="4" r="V2048"/>
      <c s="13" r="W2048"/>
      <c s="24" r="X2048"/>
    </row>
    <row r="2049">
      <c s="16" r="A2049">
        <v>40810.2916666667</v>
      </c>
      <c s="6" r="B2049">
        <f>A2049+time(5,0,0)</f>
        <v>40810.5</v>
      </c>
      <c s="19" r="C2049">
        <f>date(year(B2049),month(B2049),day(B2049))</f>
        <v>40810</v>
      </c>
      <c s="17" r="D2049">
        <f>hour(B2049)</f>
        <v>12</v>
      </c>
      <c s="28" r="E2049">
        <f>(8-G2049)-M2049</f>
        <v>8</v>
      </c>
      <c s="10" r="F2049">
        <v>8</v>
      </c>
      <c s="21" r="G2049">
        <v>0</v>
      </c>
      <c t="str" s="21" r="H2049">
        <f>concat("AESbid:",(E2049*1000))</f>
        <v>AESbid:8000</v>
      </c>
      <c t="str" s="21" r="I2049">
        <f>concat("NYISOsched:",(F2049*1000))</f>
        <v>NYISOsched:8000</v>
      </c>
      <c t="s" s="21" r="J2049">
        <v>21</v>
      </c>
      <c t="str" s="21" r="K2049">
        <f>concat("Planned:",(M2049*1000))</f>
        <v>Planned:0</v>
      </c>
      <c t="str" s="5" r="L2049">
        <f>concat("Settled:",(O2049*1000))</f>
        <v>Settled:0</v>
      </c>
      <c s="21" r="M2049">
        <v>0</v>
      </c>
      <c s="3" r="N2049"/>
      <c s="10" r="O2049">
        <v>0</v>
      </c>
      <c s="13" r="P2049"/>
      <c s="13" r="Q2049"/>
      <c s="13" r="R2049"/>
      <c s="13" r="S2049"/>
      <c s="11" r="T2049">
        <f>IF((O2049=0),(W2049*8),((R2049/O2049)*8))</f>
        <v>0</v>
      </c>
      <c s="11" r="U2049">
        <f>IF((T2049=0),0,(R2049/T2049))</f>
        <v>0</v>
      </c>
      <c s="4" r="V2049"/>
      <c s="13" r="W2049"/>
      <c s="24" r="X2049"/>
    </row>
    <row r="2050">
      <c s="16" r="A2050">
        <v>40810.3333333333</v>
      </c>
      <c s="6" r="B2050">
        <f>A2050+time(5,0,0)</f>
        <v>40810.5416666667</v>
      </c>
      <c s="19" r="C2050">
        <f>date(year(B2050),month(B2050),day(B2050))</f>
        <v>40810</v>
      </c>
      <c s="17" r="D2050">
        <f>hour(B2050)</f>
        <v>13</v>
      </c>
      <c s="28" r="E2050">
        <f>(8-G2050)-M2050</f>
        <v>8</v>
      </c>
      <c s="10" r="F2050">
        <v>8</v>
      </c>
      <c s="21" r="G2050">
        <v>0</v>
      </c>
      <c t="str" s="21" r="H2050">
        <f>concat("AESbid:",(E2050*1000))</f>
        <v>AESbid:8000</v>
      </c>
      <c t="str" s="21" r="I2050">
        <f>concat("NYISOsched:",(F2050*1000))</f>
        <v>NYISOsched:8000</v>
      </c>
      <c t="s" s="21" r="J2050">
        <v>21</v>
      </c>
      <c t="str" s="21" r="K2050">
        <f>concat("Planned:",(M2050*1000))</f>
        <v>Planned:0</v>
      </c>
      <c t="str" s="5" r="L2050">
        <f>concat("Settled:",(O2050*1000))</f>
        <v>Settled:0</v>
      </c>
      <c s="21" r="M2050">
        <v>0</v>
      </c>
      <c s="3" r="N2050"/>
      <c s="10" r="O2050">
        <v>0</v>
      </c>
      <c s="13" r="P2050"/>
      <c s="13" r="Q2050"/>
      <c s="13" r="R2050"/>
      <c s="13" r="S2050"/>
      <c s="11" r="T2050">
        <f>IF((O2050=0),(W2050*8),((R2050/O2050)*8))</f>
        <v>0</v>
      </c>
      <c s="11" r="U2050">
        <f>IF((T2050=0),0,(R2050/T2050))</f>
        <v>0</v>
      </c>
      <c s="4" r="V2050"/>
      <c s="13" r="W2050"/>
      <c s="24" r="X2050"/>
    </row>
    <row r="2051">
      <c s="16" r="A2051">
        <v>40810.375</v>
      </c>
      <c s="6" r="B2051">
        <f>A2051+time(5,0,0)</f>
        <v>40810.5833333333</v>
      </c>
      <c s="19" r="C2051">
        <f>date(year(B2051),month(B2051),day(B2051))</f>
        <v>40810</v>
      </c>
      <c s="17" r="D2051">
        <f>hour(B2051)</f>
        <v>14</v>
      </c>
      <c s="28" r="E2051">
        <f>(8-G2051)-M2051</f>
        <v>8</v>
      </c>
      <c s="10" r="F2051">
        <v>8</v>
      </c>
      <c s="21" r="G2051">
        <v>0</v>
      </c>
      <c t="str" s="21" r="H2051">
        <f>concat("AESbid:",(E2051*1000))</f>
        <v>AESbid:8000</v>
      </c>
      <c t="str" s="21" r="I2051">
        <f>concat("NYISOsched:",(F2051*1000))</f>
        <v>NYISOsched:8000</v>
      </c>
      <c t="s" s="21" r="J2051">
        <v>21</v>
      </c>
      <c t="str" s="21" r="K2051">
        <f>concat("Planned:",(M2051*1000))</f>
        <v>Planned:0</v>
      </c>
      <c t="str" s="5" r="L2051">
        <f>concat("Settled:",(O2051*1000))</f>
        <v>Settled:0</v>
      </c>
      <c s="21" r="M2051">
        <v>0</v>
      </c>
      <c s="3" r="N2051"/>
      <c s="10" r="O2051">
        <v>0</v>
      </c>
      <c s="13" r="P2051"/>
      <c s="13" r="Q2051"/>
      <c s="13" r="R2051"/>
      <c s="13" r="S2051"/>
      <c s="11" r="T2051">
        <f>IF((O2051=0),(W2051*8),((R2051/O2051)*8))</f>
        <v>0</v>
      </c>
      <c s="11" r="U2051">
        <f>IF((T2051=0),0,(R2051/T2051))</f>
        <v>0</v>
      </c>
      <c s="4" r="V2051"/>
      <c s="13" r="W2051"/>
      <c s="24" r="X2051"/>
    </row>
    <row r="2052">
      <c s="16" r="A2052">
        <v>40810.4166666667</v>
      </c>
      <c s="6" r="B2052">
        <f>A2052+time(5,0,0)</f>
        <v>40810.625</v>
      </c>
      <c s="19" r="C2052">
        <f>date(year(B2052),month(B2052),day(B2052))</f>
        <v>40810</v>
      </c>
      <c s="17" r="D2052">
        <f>hour(B2052)</f>
        <v>15</v>
      </c>
      <c s="28" r="E2052">
        <f>(8-G2052)-M2052</f>
        <v>8</v>
      </c>
      <c s="10" r="F2052">
        <v>8</v>
      </c>
      <c s="21" r="G2052">
        <v>0</v>
      </c>
      <c t="str" s="21" r="H2052">
        <f>concat("AESbid:",(E2052*1000))</f>
        <v>AESbid:8000</v>
      </c>
      <c t="str" s="21" r="I2052">
        <f>concat("NYISOsched:",(F2052*1000))</f>
        <v>NYISOsched:8000</v>
      </c>
      <c t="s" s="21" r="J2052">
        <v>21</v>
      </c>
      <c t="str" s="21" r="K2052">
        <f>concat("Planned:",(M2052*1000))</f>
        <v>Planned:0</v>
      </c>
      <c t="str" s="5" r="L2052">
        <f>concat("Settled:",(O2052*1000))</f>
        <v>Settled:0</v>
      </c>
      <c s="21" r="M2052">
        <v>0</v>
      </c>
      <c s="3" r="N2052"/>
      <c s="10" r="O2052">
        <v>0</v>
      </c>
      <c s="13" r="P2052"/>
      <c s="13" r="Q2052"/>
      <c s="13" r="R2052"/>
      <c s="13" r="S2052"/>
      <c s="11" r="T2052">
        <f>IF((O2052=0),(W2052*8),((R2052/O2052)*8))</f>
        <v>0</v>
      </c>
      <c s="11" r="U2052">
        <f>IF((T2052=0),0,(R2052/T2052))</f>
        <v>0</v>
      </c>
      <c s="4" r="V2052"/>
      <c s="13" r="W2052"/>
      <c s="24" r="X2052"/>
    </row>
    <row r="2053">
      <c s="16" r="A2053">
        <v>40810.4583333333</v>
      </c>
      <c s="6" r="B2053">
        <f>A2053+time(5,0,0)</f>
        <v>40810.6666666667</v>
      </c>
      <c s="19" r="C2053">
        <f>date(year(B2053),month(B2053),day(B2053))</f>
        <v>40810</v>
      </c>
      <c s="17" r="D2053">
        <f>hour(B2053)</f>
        <v>16</v>
      </c>
      <c s="28" r="E2053">
        <f>(8-G2053)-M2053</f>
        <v>8</v>
      </c>
      <c s="10" r="F2053">
        <v>8</v>
      </c>
      <c s="21" r="G2053">
        <v>0</v>
      </c>
      <c t="str" s="21" r="H2053">
        <f>concat("AESbid:",(E2053*1000))</f>
        <v>AESbid:8000</v>
      </c>
      <c t="str" s="21" r="I2053">
        <f>concat("NYISOsched:",(F2053*1000))</f>
        <v>NYISOsched:8000</v>
      </c>
      <c t="s" s="21" r="J2053">
        <v>21</v>
      </c>
      <c t="str" s="21" r="K2053">
        <f>concat("Planned:",(M2053*1000))</f>
        <v>Planned:0</v>
      </c>
      <c t="str" s="5" r="L2053">
        <f>concat("Settled:",(O2053*1000))</f>
        <v>Settled:0</v>
      </c>
      <c s="21" r="M2053">
        <v>0</v>
      </c>
      <c s="3" r="N2053"/>
      <c s="10" r="O2053">
        <v>0</v>
      </c>
      <c s="13" r="P2053"/>
      <c s="13" r="Q2053"/>
      <c s="13" r="R2053"/>
      <c s="13" r="S2053"/>
      <c s="11" r="T2053">
        <f>IF((O2053=0),(W2053*8),((R2053/O2053)*8))</f>
        <v>0</v>
      </c>
      <c s="11" r="U2053">
        <f>IF((T2053=0),0,(R2053/T2053))</f>
        <v>0</v>
      </c>
      <c s="4" r="V2053"/>
      <c s="13" r="W2053"/>
      <c s="24" r="X2053"/>
    </row>
    <row r="2054">
      <c s="16" r="A2054">
        <v>40810.5</v>
      </c>
      <c s="6" r="B2054">
        <f>A2054+time(5,0,0)</f>
        <v>40810.7083333333</v>
      </c>
      <c s="19" r="C2054">
        <f>date(year(B2054),month(B2054),day(B2054))</f>
        <v>40810</v>
      </c>
      <c s="17" r="D2054">
        <f>hour(B2054)</f>
        <v>17</v>
      </c>
      <c s="28" r="E2054">
        <f>(8-G2054)-M2054</f>
        <v>8</v>
      </c>
      <c s="10" r="F2054">
        <v>8</v>
      </c>
      <c s="21" r="G2054">
        <v>0</v>
      </c>
      <c t="str" s="21" r="H2054">
        <f>concat("AESbid:",(E2054*1000))</f>
        <v>AESbid:8000</v>
      </c>
      <c t="str" s="21" r="I2054">
        <f>concat("NYISOsched:",(F2054*1000))</f>
        <v>NYISOsched:8000</v>
      </c>
      <c t="s" s="21" r="J2054">
        <v>21</v>
      </c>
      <c t="str" s="21" r="K2054">
        <f>concat("Planned:",(M2054*1000))</f>
        <v>Planned:0</v>
      </c>
      <c t="str" s="5" r="L2054">
        <f>concat("Settled:",(O2054*1000))</f>
        <v>Settled:0</v>
      </c>
      <c s="21" r="M2054">
        <v>0</v>
      </c>
      <c s="3" r="N2054"/>
      <c s="10" r="O2054">
        <v>0</v>
      </c>
      <c s="13" r="P2054"/>
      <c s="13" r="Q2054"/>
      <c s="13" r="R2054"/>
      <c s="13" r="S2054"/>
      <c s="11" r="T2054">
        <f>IF((O2054=0),(W2054*8),((R2054/O2054)*8))</f>
        <v>0</v>
      </c>
      <c s="11" r="U2054">
        <f>IF((T2054=0),0,(R2054/T2054))</f>
        <v>0</v>
      </c>
      <c s="4" r="V2054"/>
      <c s="13" r="W2054"/>
      <c s="24" r="X2054"/>
    </row>
    <row r="2055">
      <c s="16" r="A2055">
        <v>40810.5416666667</v>
      </c>
      <c s="6" r="B2055">
        <f>A2055+time(5,0,0)</f>
        <v>40810.75</v>
      </c>
      <c s="19" r="C2055">
        <f>date(year(B2055),month(B2055),day(B2055))</f>
        <v>40810</v>
      </c>
      <c s="17" r="D2055">
        <f>hour(B2055)</f>
        <v>18</v>
      </c>
      <c s="28" r="E2055">
        <f>(8-G2055)-M2055</f>
        <v>8</v>
      </c>
      <c s="10" r="F2055">
        <v>8</v>
      </c>
      <c s="21" r="G2055">
        <v>0</v>
      </c>
      <c t="str" s="21" r="H2055">
        <f>concat("AESbid:",(E2055*1000))</f>
        <v>AESbid:8000</v>
      </c>
      <c t="str" s="21" r="I2055">
        <f>concat("NYISOsched:",(F2055*1000))</f>
        <v>NYISOsched:8000</v>
      </c>
      <c t="s" s="21" r="J2055">
        <v>21</v>
      </c>
      <c t="str" s="21" r="K2055">
        <f>concat("Planned:",(M2055*1000))</f>
        <v>Planned:0</v>
      </c>
      <c t="str" s="5" r="L2055">
        <f>concat("Settled:",(O2055*1000))</f>
        <v>Settled:0</v>
      </c>
      <c s="21" r="M2055">
        <v>0</v>
      </c>
      <c s="3" r="N2055"/>
      <c s="10" r="O2055">
        <v>0</v>
      </c>
      <c s="13" r="P2055"/>
      <c s="13" r="Q2055"/>
      <c s="13" r="R2055"/>
      <c s="13" r="S2055"/>
      <c s="11" r="T2055">
        <f>IF((O2055=0),(W2055*8),((R2055/O2055)*8))</f>
        <v>0</v>
      </c>
      <c s="11" r="U2055">
        <f>IF((T2055=0),0,(R2055/T2055))</f>
        <v>0</v>
      </c>
      <c s="4" r="V2055"/>
      <c s="13" r="W2055"/>
      <c s="24" r="X2055"/>
    </row>
    <row r="2056">
      <c s="16" r="A2056">
        <v>40810.5833333333</v>
      </c>
      <c s="6" r="B2056">
        <f>A2056+time(5,0,0)</f>
        <v>40810.7916666667</v>
      </c>
      <c s="19" r="C2056">
        <f>date(year(B2056),month(B2056),day(B2056))</f>
        <v>40810</v>
      </c>
      <c s="17" r="D2056">
        <f>hour(B2056)</f>
        <v>19</v>
      </c>
      <c s="28" r="E2056">
        <f>(8-G2056)-M2056</f>
        <v>8</v>
      </c>
      <c s="10" r="F2056">
        <v>8</v>
      </c>
      <c s="21" r="G2056">
        <v>0</v>
      </c>
      <c t="str" s="21" r="H2056">
        <f>concat("AESbid:",(E2056*1000))</f>
        <v>AESbid:8000</v>
      </c>
      <c t="str" s="21" r="I2056">
        <f>concat("NYISOsched:",(F2056*1000))</f>
        <v>NYISOsched:8000</v>
      </c>
      <c t="s" s="21" r="J2056">
        <v>21</v>
      </c>
      <c t="str" s="21" r="K2056">
        <f>concat("Planned:",(M2056*1000))</f>
        <v>Planned:0</v>
      </c>
      <c t="str" s="5" r="L2056">
        <f>concat("Settled:",(O2056*1000))</f>
        <v>Settled:0</v>
      </c>
      <c s="21" r="M2056">
        <v>0</v>
      </c>
      <c s="3" r="N2056"/>
      <c s="10" r="O2056">
        <v>0</v>
      </c>
      <c s="13" r="P2056"/>
      <c s="13" r="Q2056"/>
      <c s="13" r="R2056"/>
      <c s="13" r="S2056"/>
      <c s="11" r="T2056">
        <f>IF((O2056=0),(W2056*8),((R2056/O2056)*8))</f>
        <v>0</v>
      </c>
      <c s="11" r="U2056">
        <f>IF((T2056=0),0,(R2056/T2056))</f>
        <v>0</v>
      </c>
      <c s="4" r="V2056"/>
      <c s="13" r="W2056"/>
      <c s="24" r="X2056"/>
    </row>
    <row r="2057">
      <c s="16" r="A2057">
        <v>40810.625</v>
      </c>
      <c s="6" r="B2057">
        <f>A2057+time(5,0,0)</f>
        <v>40810.8333333333</v>
      </c>
      <c s="19" r="C2057">
        <f>date(year(B2057),month(B2057),day(B2057))</f>
        <v>40810</v>
      </c>
      <c s="17" r="D2057">
        <f>hour(B2057)</f>
        <v>20</v>
      </c>
      <c s="28" r="E2057">
        <f>(8-G2057)-M2057</f>
        <v>8</v>
      </c>
      <c s="10" r="F2057">
        <v>8</v>
      </c>
      <c s="21" r="G2057">
        <v>0</v>
      </c>
      <c t="str" s="21" r="H2057">
        <f>concat("AESbid:",(E2057*1000))</f>
        <v>AESbid:8000</v>
      </c>
      <c t="str" s="21" r="I2057">
        <f>concat("NYISOsched:",(F2057*1000))</f>
        <v>NYISOsched:8000</v>
      </c>
      <c t="s" s="21" r="J2057">
        <v>21</v>
      </c>
      <c t="str" s="21" r="K2057">
        <f>concat("Planned:",(M2057*1000))</f>
        <v>Planned:0</v>
      </c>
      <c t="str" s="5" r="L2057">
        <f>concat("Settled:",(O2057*1000))</f>
        <v>Settled:0</v>
      </c>
      <c s="21" r="M2057">
        <v>0</v>
      </c>
      <c s="3" r="N2057"/>
      <c s="10" r="O2057">
        <v>0</v>
      </c>
      <c s="13" r="P2057"/>
      <c s="13" r="Q2057"/>
      <c s="13" r="R2057"/>
      <c s="13" r="S2057"/>
      <c s="11" r="T2057">
        <f>IF((O2057=0),(W2057*8),((R2057/O2057)*8))</f>
        <v>0</v>
      </c>
      <c s="11" r="U2057">
        <f>IF((T2057=0),0,(R2057/T2057))</f>
        <v>0</v>
      </c>
      <c s="4" r="V2057"/>
      <c s="13" r="W2057"/>
      <c s="24" r="X2057"/>
    </row>
    <row r="2058">
      <c s="16" r="A2058">
        <v>40810.6666666667</v>
      </c>
      <c s="6" r="B2058">
        <f>A2058+time(5,0,0)</f>
        <v>40810.875</v>
      </c>
      <c s="19" r="C2058">
        <f>date(year(B2058),month(B2058),day(B2058))</f>
        <v>40810</v>
      </c>
      <c s="17" r="D2058">
        <f>hour(B2058)</f>
        <v>21</v>
      </c>
      <c s="28" r="E2058">
        <f>(8-G2058)-M2058</f>
        <v>8</v>
      </c>
      <c s="10" r="F2058">
        <v>8</v>
      </c>
      <c s="21" r="G2058">
        <v>0</v>
      </c>
      <c t="str" s="21" r="H2058">
        <f>concat("AESbid:",(E2058*1000))</f>
        <v>AESbid:8000</v>
      </c>
      <c t="str" s="21" r="I2058">
        <f>concat("NYISOsched:",(F2058*1000))</f>
        <v>NYISOsched:8000</v>
      </c>
      <c t="s" s="21" r="J2058">
        <v>21</v>
      </c>
      <c t="str" s="21" r="K2058">
        <f>concat("Planned:",(M2058*1000))</f>
        <v>Planned:0</v>
      </c>
      <c t="str" s="5" r="L2058">
        <f>concat("Settled:",(O2058*1000))</f>
        <v>Settled:0</v>
      </c>
      <c s="21" r="M2058">
        <v>0</v>
      </c>
      <c s="3" r="N2058"/>
      <c s="10" r="O2058">
        <v>0</v>
      </c>
      <c s="13" r="P2058"/>
      <c s="13" r="Q2058"/>
      <c s="13" r="R2058"/>
      <c s="13" r="S2058"/>
      <c s="11" r="T2058">
        <f>IF((O2058=0),(W2058*8),((R2058/O2058)*8))</f>
        <v>0</v>
      </c>
      <c s="11" r="U2058">
        <f>IF((T2058=0),0,(R2058/T2058))</f>
        <v>0</v>
      </c>
      <c s="4" r="V2058"/>
      <c s="13" r="W2058"/>
      <c s="24" r="X2058"/>
    </row>
    <row r="2059">
      <c s="16" r="A2059">
        <v>40810.7083333333</v>
      </c>
      <c s="6" r="B2059">
        <f>A2059+time(5,0,0)</f>
        <v>40810.9166666667</v>
      </c>
      <c s="19" r="C2059">
        <f>date(year(B2059),month(B2059),day(B2059))</f>
        <v>40810</v>
      </c>
      <c s="17" r="D2059">
        <f>hour(B2059)</f>
        <v>22</v>
      </c>
      <c s="28" r="E2059">
        <f>(8-G2059)-M2059</f>
        <v>8</v>
      </c>
      <c s="10" r="F2059">
        <v>8</v>
      </c>
      <c s="21" r="G2059">
        <v>0</v>
      </c>
      <c t="str" s="21" r="H2059">
        <f>concat("AESbid:",(E2059*1000))</f>
        <v>AESbid:8000</v>
      </c>
      <c t="str" s="21" r="I2059">
        <f>concat("NYISOsched:",(F2059*1000))</f>
        <v>NYISOsched:8000</v>
      </c>
      <c t="s" s="21" r="J2059">
        <v>21</v>
      </c>
      <c t="str" s="21" r="K2059">
        <f>concat("Planned:",(M2059*1000))</f>
        <v>Planned:0</v>
      </c>
      <c t="str" s="5" r="L2059">
        <f>concat("Settled:",(O2059*1000))</f>
        <v>Settled:0</v>
      </c>
      <c s="21" r="M2059">
        <v>0</v>
      </c>
      <c s="3" r="N2059"/>
      <c s="10" r="O2059">
        <v>0</v>
      </c>
      <c s="13" r="P2059"/>
      <c s="13" r="Q2059"/>
      <c s="13" r="R2059"/>
      <c s="13" r="S2059"/>
      <c s="11" r="T2059">
        <f>IF((O2059=0),(W2059*8),((R2059/O2059)*8))</f>
        <v>0</v>
      </c>
      <c s="11" r="U2059">
        <f>IF((T2059=0),0,(R2059/T2059))</f>
        <v>0</v>
      </c>
      <c s="4" r="V2059"/>
      <c s="13" r="W2059"/>
      <c s="24" r="X2059"/>
    </row>
    <row r="2060">
      <c s="16" r="A2060">
        <v>40810.75</v>
      </c>
      <c s="6" r="B2060">
        <f>A2060+time(5,0,0)</f>
        <v>40810.9583333333</v>
      </c>
      <c s="19" r="C2060">
        <f>date(year(B2060),month(B2060),day(B2060))</f>
        <v>40810</v>
      </c>
      <c s="17" r="D2060">
        <f>hour(B2060)</f>
        <v>23</v>
      </c>
      <c s="28" r="E2060">
        <f>(8-G2060)-M2060</f>
        <v>8</v>
      </c>
      <c s="10" r="F2060">
        <v>8</v>
      </c>
      <c s="21" r="G2060">
        <v>0</v>
      </c>
      <c t="str" s="21" r="H2060">
        <f>concat("AESbid:",(E2060*1000))</f>
        <v>AESbid:8000</v>
      </c>
      <c t="str" s="21" r="I2060">
        <f>concat("NYISOsched:",(F2060*1000))</f>
        <v>NYISOsched:8000</v>
      </c>
      <c t="s" s="21" r="J2060">
        <v>21</v>
      </c>
      <c t="str" s="21" r="K2060">
        <f>concat("Planned:",(M2060*1000))</f>
        <v>Planned:0</v>
      </c>
      <c t="str" s="5" r="L2060">
        <f>concat("Settled:",(O2060*1000))</f>
        <v>Settled:0</v>
      </c>
      <c s="21" r="M2060">
        <v>0</v>
      </c>
      <c s="3" r="N2060"/>
      <c s="10" r="O2060">
        <v>0</v>
      </c>
      <c s="13" r="P2060"/>
      <c s="13" r="Q2060"/>
      <c s="13" r="R2060"/>
      <c s="13" r="S2060"/>
      <c s="11" r="T2060">
        <f>IF((O2060=0),(W2060*8),((R2060/O2060)*8))</f>
        <v>0</v>
      </c>
      <c s="11" r="U2060">
        <f>IF((T2060=0),0,(R2060/T2060))</f>
        <v>0</v>
      </c>
      <c s="4" r="V2060"/>
      <c s="13" r="W2060"/>
      <c s="24" r="X2060"/>
    </row>
    <row r="2061">
      <c s="16" r="A2061">
        <v>40810.7916666667</v>
      </c>
      <c s="19" r="B2061">
        <f>A2061+time(5,0,0)</f>
        <v>40811</v>
      </c>
      <c s="19" r="C2061">
        <f>date(year(B2061),month(B2061),day(B2061))</f>
        <v>40811</v>
      </c>
      <c s="17" r="D2061">
        <f>hour(B2061)</f>
        <v>0</v>
      </c>
      <c s="28" r="E2061">
        <f>(8-G2061)-M2061</f>
        <v>8</v>
      </c>
      <c s="10" r="F2061">
        <v>8</v>
      </c>
      <c s="21" r="G2061">
        <v>0</v>
      </c>
      <c t="str" s="21" r="H2061">
        <f>concat("AESbid:",(E2061*1000))</f>
        <v>AESbid:8000</v>
      </c>
      <c t="str" s="21" r="I2061">
        <f>concat("NYISOsched:",(F2061*1000))</f>
        <v>NYISOsched:8000</v>
      </c>
      <c t="s" s="21" r="J2061">
        <v>21</v>
      </c>
      <c t="str" s="21" r="K2061">
        <f>concat("Planned:",(M2061*1000))</f>
        <v>Planned:0</v>
      </c>
      <c t="str" s="5" r="L2061">
        <f>concat("Settled:",(O2061*1000))</f>
        <v>Settled:0</v>
      </c>
      <c s="21" r="M2061">
        <v>0</v>
      </c>
      <c s="3" r="N2061"/>
      <c s="10" r="O2061">
        <v>0</v>
      </c>
      <c s="13" r="P2061"/>
      <c s="13" r="Q2061"/>
      <c s="13" r="R2061"/>
      <c s="13" r="S2061"/>
      <c s="11" r="T2061">
        <f>IF((O2061=0),(W2061*8),((R2061/O2061)*8))</f>
        <v>0</v>
      </c>
      <c s="11" r="U2061">
        <f>IF((T2061=0),0,(R2061/T2061))</f>
        <v>0</v>
      </c>
      <c s="4" r="V2061"/>
      <c s="13" r="W2061"/>
      <c s="24" r="X2061"/>
    </row>
    <row r="2062">
      <c s="16" r="A2062">
        <v>40810.8333333333</v>
      </c>
      <c s="6" r="B2062">
        <f>A2062+time(5,0,0)</f>
        <v>40811.0416666667</v>
      </c>
      <c s="19" r="C2062">
        <f>date(year(B2062),month(B2062),day(B2062))</f>
        <v>40811</v>
      </c>
      <c s="17" r="D2062">
        <f>hour(B2062)</f>
        <v>1</v>
      </c>
      <c s="28" r="E2062">
        <f>(8-G2062)-M2062</f>
        <v>8</v>
      </c>
      <c s="10" r="F2062">
        <v>8</v>
      </c>
      <c s="21" r="G2062">
        <v>0</v>
      </c>
      <c t="str" s="21" r="H2062">
        <f>concat("AESbid:",(E2062*1000))</f>
        <v>AESbid:8000</v>
      </c>
      <c t="str" s="21" r="I2062">
        <f>concat("NYISOsched:",(F2062*1000))</f>
        <v>NYISOsched:8000</v>
      </c>
      <c t="s" s="21" r="J2062">
        <v>21</v>
      </c>
      <c t="str" s="21" r="K2062">
        <f>concat("Planned:",(M2062*1000))</f>
        <v>Planned:0</v>
      </c>
      <c t="str" s="5" r="L2062">
        <f>concat("Settled:",(O2062*1000))</f>
        <v>Settled:0</v>
      </c>
      <c s="21" r="M2062">
        <v>0</v>
      </c>
      <c s="3" r="N2062"/>
      <c s="10" r="O2062">
        <v>0</v>
      </c>
      <c s="13" r="P2062"/>
      <c s="13" r="Q2062"/>
      <c s="13" r="R2062"/>
      <c s="13" r="S2062"/>
      <c s="11" r="T2062">
        <f>IF((O2062=0),(W2062*8),((R2062/O2062)*8))</f>
        <v>0</v>
      </c>
      <c s="11" r="U2062">
        <f>IF((T2062=0),0,(R2062/T2062))</f>
        <v>0</v>
      </c>
      <c s="4" r="V2062"/>
      <c s="13" r="W2062"/>
      <c s="24" r="X2062"/>
    </row>
    <row r="2063">
      <c s="16" r="A2063">
        <v>40810.875</v>
      </c>
      <c s="6" r="B2063">
        <f>A2063+time(5,0,0)</f>
        <v>40811.0833333333</v>
      </c>
      <c s="19" r="C2063">
        <f>date(year(B2063),month(B2063),day(B2063))</f>
        <v>40811</v>
      </c>
      <c s="17" r="D2063">
        <f>hour(B2063)</f>
        <v>2</v>
      </c>
      <c s="28" r="E2063">
        <f>(8-G2063)-M2063</f>
        <v>8</v>
      </c>
      <c s="10" r="F2063">
        <v>8</v>
      </c>
      <c s="21" r="G2063">
        <v>0</v>
      </c>
      <c t="str" s="21" r="H2063">
        <f>concat("AESbid:",(E2063*1000))</f>
        <v>AESbid:8000</v>
      </c>
      <c t="str" s="21" r="I2063">
        <f>concat("NYISOsched:",(F2063*1000))</f>
        <v>NYISOsched:8000</v>
      </c>
      <c t="s" s="21" r="J2063">
        <v>21</v>
      </c>
      <c t="str" s="21" r="K2063">
        <f>concat("Planned:",(M2063*1000))</f>
        <v>Planned:0</v>
      </c>
      <c t="str" s="5" r="L2063">
        <f>concat("Settled:",(O2063*1000))</f>
        <v>Settled:0</v>
      </c>
      <c s="21" r="M2063">
        <v>0</v>
      </c>
      <c s="3" r="N2063"/>
      <c s="10" r="O2063">
        <v>0</v>
      </c>
      <c s="13" r="P2063"/>
      <c s="13" r="Q2063"/>
      <c s="13" r="R2063"/>
      <c s="13" r="S2063"/>
      <c s="11" r="T2063">
        <f>IF((O2063=0),(W2063*8),((R2063/O2063)*8))</f>
        <v>0</v>
      </c>
      <c s="11" r="U2063">
        <f>IF((T2063=0),0,(R2063/T2063))</f>
        <v>0</v>
      </c>
      <c s="4" r="V2063"/>
      <c s="13" r="W2063"/>
      <c s="24" r="X2063"/>
    </row>
    <row r="2064">
      <c s="16" r="A2064">
        <v>40810.9166666667</v>
      </c>
      <c s="6" r="B2064">
        <f>A2064+time(5,0,0)</f>
        <v>40811.125</v>
      </c>
      <c s="19" r="C2064">
        <f>date(year(B2064),month(B2064),day(B2064))</f>
        <v>40811</v>
      </c>
      <c s="17" r="D2064">
        <f>hour(B2064)</f>
        <v>3</v>
      </c>
      <c s="28" r="E2064">
        <f>(8-G2064)-M2064</f>
        <v>8</v>
      </c>
      <c s="10" r="F2064">
        <v>8</v>
      </c>
      <c s="21" r="G2064">
        <v>0</v>
      </c>
      <c t="str" s="21" r="H2064">
        <f>concat("AESbid:",(E2064*1000))</f>
        <v>AESbid:8000</v>
      </c>
      <c t="str" s="21" r="I2064">
        <f>concat("NYISOsched:",(F2064*1000))</f>
        <v>NYISOsched:8000</v>
      </c>
      <c t="s" s="21" r="J2064">
        <v>21</v>
      </c>
      <c t="str" s="21" r="K2064">
        <f>concat("Planned:",(M2064*1000))</f>
        <v>Planned:0</v>
      </c>
      <c t="str" s="5" r="L2064">
        <f>concat("Settled:",(O2064*1000))</f>
        <v>Settled:0</v>
      </c>
      <c s="21" r="M2064">
        <v>0</v>
      </c>
      <c s="3" r="N2064"/>
      <c s="10" r="O2064">
        <v>0</v>
      </c>
      <c s="13" r="P2064"/>
      <c s="13" r="Q2064"/>
      <c s="13" r="R2064"/>
      <c s="13" r="S2064"/>
      <c s="11" r="T2064">
        <f>IF((O2064=0),(W2064*8),((R2064/O2064)*8))</f>
        <v>0</v>
      </c>
      <c s="11" r="U2064">
        <f>IF((T2064=0),0,(R2064/T2064))</f>
        <v>0</v>
      </c>
      <c s="4" r="V2064"/>
      <c s="13" r="W2064"/>
      <c s="24" r="X2064"/>
    </row>
    <row r="2065">
      <c s="16" r="A2065">
        <v>40810.9583333333</v>
      </c>
      <c s="6" r="B2065">
        <f>A2065+time(5,0,0)</f>
        <v>40811.1666666667</v>
      </c>
      <c s="19" r="C2065">
        <f>date(year(B2065),month(B2065),day(B2065))</f>
        <v>40811</v>
      </c>
      <c s="17" r="D2065">
        <f>hour(B2065)</f>
        <v>4</v>
      </c>
      <c s="28" r="E2065">
        <f>(8-G2065)-M2065</f>
        <v>8</v>
      </c>
      <c s="10" r="F2065">
        <v>8</v>
      </c>
      <c s="21" r="G2065">
        <v>0</v>
      </c>
      <c t="str" s="21" r="H2065">
        <f>concat("AESbid:",(E2065*1000))</f>
        <v>AESbid:8000</v>
      </c>
      <c t="str" s="21" r="I2065">
        <f>concat("NYISOsched:",(F2065*1000))</f>
        <v>NYISOsched:8000</v>
      </c>
      <c t="s" s="21" r="J2065">
        <v>21</v>
      </c>
      <c t="str" s="21" r="K2065">
        <f>concat("Planned:",(M2065*1000))</f>
        <v>Planned:0</v>
      </c>
      <c t="str" s="5" r="L2065">
        <f>concat("Settled:",(O2065*1000))</f>
        <v>Settled:0</v>
      </c>
      <c s="21" r="M2065">
        <v>0</v>
      </c>
      <c s="3" r="N2065"/>
      <c s="10" r="O2065">
        <v>0</v>
      </c>
      <c s="13" r="P2065"/>
      <c s="13" r="Q2065"/>
      <c s="13" r="R2065"/>
      <c s="13" r="S2065"/>
      <c s="11" r="T2065">
        <f>IF((O2065=0),(W2065*8),((R2065/O2065)*8))</f>
        <v>0</v>
      </c>
      <c s="11" r="U2065">
        <f>IF((T2065=0),0,(R2065/T2065))</f>
        <v>0</v>
      </c>
      <c s="4" r="V2065"/>
      <c s="13" r="W2065"/>
      <c s="24" r="X2065"/>
    </row>
    <row r="2066">
      <c s="16" r="A2066">
        <v>40811</v>
      </c>
      <c s="6" r="B2066">
        <f>A2066+time(5,0,0)</f>
        <v>40811.2083333333</v>
      </c>
      <c s="19" r="C2066">
        <f>date(year(B2066),month(B2066),day(B2066))</f>
        <v>40811</v>
      </c>
      <c s="17" r="D2066">
        <f>hour(B2066)</f>
        <v>5</v>
      </c>
      <c s="28" r="E2066">
        <f>(8-G2066)-M2066</f>
        <v>8</v>
      </c>
      <c s="10" r="F2066">
        <v>8</v>
      </c>
      <c s="21" r="G2066">
        <v>0</v>
      </c>
      <c t="str" s="21" r="H2066">
        <f>concat("AESbid:",(E2066*1000))</f>
        <v>AESbid:8000</v>
      </c>
      <c t="str" s="21" r="I2066">
        <f>concat("NYISOsched:",(F2066*1000))</f>
        <v>NYISOsched:8000</v>
      </c>
      <c t="s" s="21" r="J2066">
        <v>21</v>
      </c>
      <c t="str" s="21" r="K2066">
        <f>concat("Planned:",(M2066*1000))</f>
        <v>Planned:0</v>
      </c>
      <c t="str" s="5" r="L2066">
        <f>concat("Settled:",(O2066*1000))</f>
        <v>Settled:0</v>
      </c>
      <c s="21" r="M2066">
        <v>0</v>
      </c>
      <c s="3" r="N2066"/>
      <c s="10" r="O2066">
        <v>0</v>
      </c>
      <c s="13" r="P2066"/>
      <c s="13" r="Q2066"/>
      <c s="13" r="R2066"/>
      <c s="13" r="S2066"/>
      <c s="11" r="T2066">
        <f>IF((O2066=0),(W2066*8),((R2066/O2066)*8))</f>
        <v>0</v>
      </c>
      <c s="11" r="U2066">
        <f>IF((T2066=0),0,(R2066/T2066))</f>
        <v>0</v>
      </c>
      <c s="4" r="V2066"/>
      <c s="13" r="W2066"/>
      <c s="24" r="X2066"/>
    </row>
    <row r="2067">
      <c s="16" r="A2067">
        <v>40811.0416666667</v>
      </c>
      <c s="6" r="B2067">
        <f>A2067+time(5,0,0)</f>
        <v>40811.25</v>
      </c>
      <c s="19" r="C2067">
        <f>date(year(B2067),month(B2067),day(B2067))</f>
        <v>40811</v>
      </c>
      <c s="17" r="D2067">
        <f>hour(B2067)</f>
        <v>6</v>
      </c>
      <c s="28" r="E2067">
        <f>(8-G2067)-M2067</f>
        <v>8</v>
      </c>
      <c s="10" r="F2067">
        <v>8</v>
      </c>
      <c s="21" r="G2067">
        <v>0</v>
      </c>
      <c t="str" s="21" r="H2067">
        <f>concat("AESbid:",(E2067*1000))</f>
        <v>AESbid:8000</v>
      </c>
      <c t="str" s="21" r="I2067">
        <f>concat("NYISOsched:",(F2067*1000))</f>
        <v>NYISOsched:8000</v>
      </c>
      <c t="s" s="21" r="J2067">
        <v>21</v>
      </c>
      <c t="str" s="21" r="K2067">
        <f>concat("Planned:",(M2067*1000))</f>
        <v>Planned:0</v>
      </c>
      <c t="str" s="5" r="L2067">
        <f>concat("Settled:",(O2067*1000))</f>
        <v>Settled:0</v>
      </c>
      <c s="21" r="M2067">
        <v>0</v>
      </c>
      <c s="3" r="N2067"/>
      <c s="10" r="O2067">
        <v>0</v>
      </c>
      <c s="13" r="P2067"/>
      <c s="13" r="Q2067"/>
      <c s="13" r="R2067"/>
      <c s="13" r="S2067"/>
      <c s="11" r="T2067">
        <f>IF((O2067=0),(W2067*8),((R2067/O2067)*8))</f>
        <v>0</v>
      </c>
      <c s="11" r="U2067">
        <f>IF((T2067=0),0,(R2067/T2067))</f>
        <v>0</v>
      </c>
      <c s="4" r="V2067"/>
      <c s="13" r="W2067"/>
      <c s="24" r="X2067"/>
    </row>
    <row r="2068">
      <c s="16" r="A2068">
        <v>40811.0833333333</v>
      </c>
      <c s="6" r="B2068">
        <f>A2068+time(5,0,0)</f>
        <v>40811.2916666667</v>
      </c>
      <c s="19" r="C2068">
        <f>date(year(B2068),month(B2068),day(B2068))</f>
        <v>40811</v>
      </c>
      <c s="17" r="D2068">
        <f>hour(B2068)</f>
        <v>7</v>
      </c>
      <c s="28" r="E2068">
        <f>(8-G2068)-M2068</f>
        <v>8</v>
      </c>
      <c s="10" r="F2068">
        <v>8</v>
      </c>
      <c s="21" r="G2068">
        <v>0</v>
      </c>
      <c t="str" s="21" r="H2068">
        <f>concat("AESbid:",(E2068*1000))</f>
        <v>AESbid:8000</v>
      </c>
      <c t="str" s="21" r="I2068">
        <f>concat("NYISOsched:",(F2068*1000))</f>
        <v>NYISOsched:8000</v>
      </c>
      <c t="s" s="21" r="J2068">
        <v>21</v>
      </c>
      <c t="str" s="21" r="K2068">
        <f>concat("Planned:",(M2068*1000))</f>
        <v>Planned:0</v>
      </c>
      <c t="str" s="5" r="L2068">
        <f>concat("Settled:",(O2068*1000))</f>
        <v>Settled:0</v>
      </c>
      <c s="21" r="M2068">
        <v>0</v>
      </c>
      <c s="3" r="N2068"/>
      <c s="10" r="O2068">
        <v>0</v>
      </c>
      <c s="13" r="P2068"/>
      <c s="13" r="Q2068"/>
      <c s="13" r="R2068"/>
      <c s="13" r="S2068"/>
      <c s="11" r="T2068">
        <f>IF((O2068=0),(W2068*8),((R2068/O2068)*8))</f>
        <v>0</v>
      </c>
      <c s="11" r="U2068">
        <f>IF((T2068=0),0,(R2068/T2068))</f>
        <v>0</v>
      </c>
      <c s="4" r="V2068"/>
      <c s="13" r="W2068"/>
      <c s="24" r="X2068"/>
    </row>
    <row r="2069">
      <c s="16" r="A2069">
        <v>40811.125</v>
      </c>
      <c s="6" r="B2069">
        <f>A2069+time(5,0,0)</f>
        <v>40811.3333333333</v>
      </c>
      <c s="19" r="C2069">
        <f>date(year(B2069),month(B2069),day(B2069))</f>
        <v>40811</v>
      </c>
      <c s="17" r="D2069">
        <f>hour(B2069)</f>
        <v>8</v>
      </c>
      <c s="28" r="E2069">
        <f>(8-G2069)-M2069</f>
        <v>8</v>
      </c>
      <c s="10" r="F2069">
        <v>8</v>
      </c>
      <c s="21" r="G2069">
        <v>0</v>
      </c>
      <c t="str" s="21" r="H2069">
        <f>concat("AESbid:",(E2069*1000))</f>
        <v>AESbid:8000</v>
      </c>
      <c t="str" s="21" r="I2069">
        <f>concat("NYISOsched:",(F2069*1000))</f>
        <v>NYISOsched:8000</v>
      </c>
      <c t="s" s="21" r="J2069">
        <v>21</v>
      </c>
      <c t="str" s="21" r="K2069">
        <f>concat("Planned:",(M2069*1000))</f>
        <v>Planned:0</v>
      </c>
      <c t="str" s="5" r="L2069">
        <f>concat("Settled:",(O2069*1000))</f>
        <v>Settled:0</v>
      </c>
      <c s="21" r="M2069">
        <v>0</v>
      </c>
      <c s="3" r="N2069"/>
      <c s="10" r="O2069">
        <v>0</v>
      </c>
      <c s="13" r="P2069"/>
      <c s="13" r="Q2069"/>
      <c s="13" r="R2069"/>
      <c s="13" r="S2069"/>
      <c s="11" r="T2069">
        <f>IF((O2069=0),(W2069*8),((R2069/O2069)*8))</f>
        <v>0</v>
      </c>
      <c s="11" r="U2069">
        <f>IF((T2069=0),0,(R2069/T2069))</f>
        <v>0</v>
      </c>
      <c s="4" r="V2069"/>
      <c s="13" r="W2069"/>
      <c s="24" r="X2069"/>
    </row>
    <row r="2070">
      <c s="16" r="A2070">
        <v>40811.1666666667</v>
      </c>
      <c s="6" r="B2070">
        <f>A2070+time(5,0,0)</f>
        <v>40811.375</v>
      </c>
      <c s="19" r="C2070">
        <f>date(year(B2070),month(B2070),day(B2070))</f>
        <v>40811</v>
      </c>
      <c s="17" r="D2070">
        <f>hour(B2070)</f>
        <v>9</v>
      </c>
      <c s="28" r="E2070">
        <f>(8-G2070)-M2070</f>
        <v>8</v>
      </c>
      <c s="10" r="F2070">
        <v>8</v>
      </c>
      <c s="21" r="G2070">
        <v>0</v>
      </c>
      <c t="str" s="21" r="H2070">
        <f>concat("AESbid:",(E2070*1000))</f>
        <v>AESbid:8000</v>
      </c>
      <c t="str" s="21" r="I2070">
        <f>concat("NYISOsched:",(F2070*1000))</f>
        <v>NYISOsched:8000</v>
      </c>
      <c t="s" s="21" r="J2070">
        <v>21</v>
      </c>
      <c t="str" s="21" r="K2070">
        <f>concat("Planned:",(M2070*1000))</f>
        <v>Planned:0</v>
      </c>
      <c t="str" s="5" r="L2070">
        <f>concat("Settled:",(O2070*1000))</f>
        <v>Settled:0</v>
      </c>
      <c s="21" r="M2070">
        <v>0</v>
      </c>
      <c s="3" r="N2070"/>
      <c s="10" r="O2070">
        <v>0</v>
      </c>
      <c s="13" r="P2070"/>
      <c s="13" r="Q2070"/>
      <c s="13" r="R2070"/>
      <c s="13" r="S2070"/>
      <c s="11" r="T2070">
        <f>IF((O2070=0),(W2070*8),((R2070/O2070)*8))</f>
        <v>0</v>
      </c>
      <c s="11" r="U2070">
        <f>IF((T2070=0),0,(R2070/T2070))</f>
        <v>0</v>
      </c>
      <c s="4" r="V2070"/>
      <c s="13" r="W2070"/>
      <c s="24" r="X2070"/>
    </row>
    <row r="2071">
      <c s="16" r="A2071">
        <v>40811.2083333333</v>
      </c>
      <c s="6" r="B2071">
        <f>A2071+time(5,0,0)</f>
        <v>40811.4166666667</v>
      </c>
      <c s="19" r="C2071">
        <f>date(year(B2071),month(B2071),day(B2071))</f>
        <v>40811</v>
      </c>
      <c s="17" r="D2071">
        <f>hour(B2071)</f>
        <v>10</v>
      </c>
      <c s="28" r="E2071">
        <f>(8-G2071)-M2071</f>
        <v>8</v>
      </c>
      <c s="10" r="F2071">
        <v>8</v>
      </c>
      <c s="21" r="G2071">
        <v>0</v>
      </c>
      <c t="str" s="21" r="H2071">
        <f>concat("AESbid:",(E2071*1000))</f>
        <v>AESbid:8000</v>
      </c>
      <c t="str" s="21" r="I2071">
        <f>concat("NYISOsched:",(F2071*1000))</f>
        <v>NYISOsched:8000</v>
      </c>
      <c t="s" s="21" r="J2071">
        <v>21</v>
      </c>
      <c t="str" s="21" r="K2071">
        <f>concat("Planned:",(M2071*1000))</f>
        <v>Planned:0</v>
      </c>
      <c t="str" s="5" r="L2071">
        <f>concat("Settled:",(O2071*1000))</f>
        <v>Settled:0</v>
      </c>
      <c s="21" r="M2071">
        <v>0</v>
      </c>
      <c s="3" r="N2071"/>
      <c s="10" r="O2071">
        <v>0</v>
      </c>
      <c s="13" r="P2071"/>
      <c s="13" r="Q2071"/>
      <c s="13" r="R2071"/>
      <c s="13" r="S2071"/>
      <c s="11" r="T2071">
        <f>IF((O2071=0),(W2071*8),((R2071/O2071)*8))</f>
        <v>0</v>
      </c>
      <c s="11" r="U2071">
        <f>IF((T2071=0),0,(R2071/T2071))</f>
        <v>0</v>
      </c>
      <c s="4" r="V2071"/>
      <c s="13" r="W2071"/>
      <c s="24" r="X2071"/>
    </row>
    <row r="2072">
      <c s="16" r="A2072">
        <v>40811.25</v>
      </c>
      <c s="6" r="B2072">
        <f>A2072+time(5,0,0)</f>
        <v>40811.4583333333</v>
      </c>
      <c s="19" r="C2072">
        <f>date(year(B2072),month(B2072),day(B2072))</f>
        <v>40811</v>
      </c>
      <c s="17" r="D2072">
        <f>hour(B2072)</f>
        <v>11</v>
      </c>
      <c s="28" r="E2072">
        <f>(8-G2072)-M2072</f>
        <v>8</v>
      </c>
      <c s="10" r="F2072">
        <v>8</v>
      </c>
      <c s="21" r="G2072">
        <v>0</v>
      </c>
      <c t="str" s="21" r="H2072">
        <f>concat("AESbid:",(E2072*1000))</f>
        <v>AESbid:8000</v>
      </c>
      <c t="str" s="21" r="I2072">
        <f>concat("NYISOsched:",(F2072*1000))</f>
        <v>NYISOsched:8000</v>
      </c>
      <c t="s" s="21" r="J2072">
        <v>21</v>
      </c>
      <c t="str" s="21" r="K2072">
        <f>concat("Planned:",(M2072*1000))</f>
        <v>Planned:0</v>
      </c>
      <c t="str" s="5" r="L2072">
        <f>concat("Settled:",(O2072*1000))</f>
        <v>Settled:0</v>
      </c>
      <c s="21" r="M2072">
        <v>0</v>
      </c>
      <c s="3" r="N2072"/>
      <c s="10" r="O2072">
        <v>0</v>
      </c>
      <c s="13" r="P2072"/>
      <c s="13" r="Q2072"/>
      <c s="13" r="R2072"/>
      <c s="13" r="S2072"/>
      <c s="11" r="T2072">
        <f>IF((O2072=0),(W2072*8),((R2072/O2072)*8))</f>
        <v>0</v>
      </c>
      <c s="11" r="U2072">
        <f>IF((T2072=0),0,(R2072/T2072))</f>
        <v>0</v>
      </c>
      <c s="4" r="V2072"/>
      <c s="13" r="W2072"/>
      <c s="24" r="X2072"/>
    </row>
    <row r="2073">
      <c s="16" r="A2073">
        <v>40811.2916666667</v>
      </c>
      <c s="6" r="B2073">
        <f>A2073+time(5,0,0)</f>
        <v>40811.5</v>
      </c>
      <c s="19" r="C2073">
        <f>date(year(B2073),month(B2073),day(B2073))</f>
        <v>40811</v>
      </c>
      <c s="17" r="D2073">
        <f>hour(B2073)</f>
        <v>12</v>
      </c>
      <c s="28" r="E2073">
        <f>(8-G2073)-M2073</f>
        <v>8</v>
      </c>
      <c s="10" r="F2073">
        <v>8</v>
      </c>
      <c s="21" r="G2073">
        <v>0</v>
      </c>
      <c t="str" s="21" r="H2073">
        <f>concat("AESbid:",(E2073*1000))</f>
        <v>AESbid:8000</v>
      </c>
      <c t="str" s="21" r="I2073">
        <f>concat("NYISOsched:",(F2073*1000))</f>
        <v>NYISOsched:8000</v>
      </c>
      <c t="s" s="21" r="J2073">
        <v>21</v>
      </c>
      <c t="str" s="21" r="K2073">
        <f>concat("Planned:",(M2073*1000))</f>
        <v>Planned:0</v>
      </c>
      <c t="str" s="5" r="L2073">
        <f>concat("Settled:",(O2073*1000))</f>
        <v>Settled:0</v>
      </c>
      <c s="21" r="M2073">
        <v>0</v>
      </c>
      <c s="3" r="N2073"/>
      <c s="10" r="O2073">
        <v>0</v>
      </c>
      <c s="13" r="P2073"/>
      <c s="13" r="Q2073"/>
      <c s="13" r="R2073"/>
      <c s="13" r="S2073"/>
      <c s="11" r="T2073">
        <f>IF((O2073=0),(W2073*8),((R2073/O2073)*8))</f>
        <v>0</v>
      </c>
      <c s="11" r="U2073">
        <f>IF((T2073=0),0,(R2073/T2073))</f>
        <v>0</v>
      </c>
      <c s="4" r="V2073"/>
      <c s="13" r="W2073"/>
      <c s="24" r="X2073"/>
    </row>
    <row r="2074">
      <c s="16" r="A2074">
        <v>40811.3333333333</v>
      </c>
      <c s="6" r="B2074">
        <f>A2074+time(5,0,0)</f>
        <v>40811.5416666667</v>
      </c>
      <c s="19" r="C2074">
        <f>date(year(B2074),month(B2074),day(B2074))</f>
        <v>40811</v>
      </c>
      <c s="17" r="D2074">
        <f>hour(B2074)</f>
        <v>13</v>
      </c>
      <c s="28" r="E2074">
        <f>(8-G2074)-M2074</f>
        <v>8</v>
      </c>
      <c s="10" r="F2074">
        <v>8</v>
      </c>
      <c s="21" r="G2074">
        <v>0</v>
      </c>
      <c t="str" s="21" r="H2074">
        <f>concat("AESbid:",(E2074*1000))</f>
        <v>AESbid:8000</v>
      </c>
      <c t="str" s="21" r="I2074">
        <f>concat("NYISOsched:",(F2074*1000))</f>
        <v>NYISOsched:8000</v>
      </c>
      <c t="s" s="21" r="J2074">
        <v>21</v>
      </c>
      <c t="str" s="21" r="K2074">
        <f>concat("Planned:",(M2074*1000))</f>
        <v>Planned:0</v>
      </c>
      <c t="str" s="5" r="L2074">
        <f>concat("Settled:",(O2074*1000))</f>
        <v>Settled:0</v>
      </c>
      <c s="21" r="M2074">
        <v>0</v>
      </c>
      <c s="3" r="N2074"/>
      <c s="10" r="O2074">
        <v>0</v>
      </c>
      <c s="13" r="P2074"/>
      <c s="13" r="Q2074"/>
      <c s="13" r="R2074"/>
      <c s="13" r="S2074"/>
      <c s="11" r="T2074">
        <f>IF((O2074=0),(W2074*8),((R2074/O2074)*8))</f>
        <v>0</v>
      </c>
      <c s="11" r="U2074">
        <f>IF((T2074=0),0,(R2074/T2074))</f>
        <v>0</v>
      </c>
      <c s="4" r="V2074"/>
      <c s="13" r="W2074"/>
      <c s="24" r="X2074"/>
    </row>
    <row r="2075">
      <c s="16" r="A2075">
        <v>40811.375</v>
      </c>
      <c s="6" r="B2075">
        <f>A2075+time(5,0,0)</f>
        <v>40811.5833333333</v>
      </c>
      <c s="19" r="C2075">
        <f>date(year(B2075),month(B2075),day(B2075))</f>
        <v>40811</v>
      </c>
      <c s="17" r="D2075">
        <f>hour(B2075)</f>
        <v>14</v>
      </c>
      <c s="28" r="E2075">
        <f>(8-G2075)-M2075</f>
        <v>8</v>
      </c>
      <c s="10" r="F2075">
        <v>8</v>
      </c>
      <c s="21" r="G2075">
        <v>0</v>
      </c>
      <c t="str" s="21" r="H2075">
        <f>concat("AESbid:",(E2075*1000))</f>
        <v>AESbid:8000</v>
      </c>
      <c t="str" s="21" r="I2075">
        <f>concat("NYISOsched:",(F2075*1000))</f>
        <v>NYISOsched:8000</v>
      </c>
      <c t="s" s="21" r="J2075">
        <v>21</v>
      </c>
      <c t="str" s="21" r="K2075">
        <f>concat("Planned:",(M2075*1000))</f>
        <v>Planned:0</v>
      </c>
      <c t="str" s="5" r="L2075">
        <f>concat("Settled:",(O2075*1000))</f>
        <v>Settled:0</v>
      </c>
      <c s="21" r="M2075">
        <v>0</v>
      </c>
      <c s="3" r="N2075"/>
      <c s="10" r="O2075">
        <v>0</v>
      </c>
      <c s="13" r="P2075"/>
      <c s="13" r="Q2075"/>
      <c s="13" r="R2075"/>
      <c s="13" r="S2075"/>
      <c s="11" r="T2075">
        <f>IF((O2075=0),(W2075*8),((R2075/O2075)*8))</f>
        <v>0</v>
      </c>
      <c s="11" r="U2075">
        <f>IF((T2075=0),0,(R2075/T2075))</f>
        <v>0</v>
      </c>
      <c s="4" r="V2075"/>
      <c s="13" r="W2075"/>
      <c s="24" r="X2075"/>
    </row>
    <row r="2076">
      <c s="16" r="A2076">
        <v>40811.4166666667</v>
      </c>
      <c s="6" r="B2076">
        <f>A2076+time(5,0,0)</f>
        <v>40811.625</v>
      </c>
      <c s="19" r="C2076">
        <f>date(year(B2076),month(B2076),day(B2076))</f>
        <v>40811</v>
      </c>
      <c s="17" r="D2076">
        <f>hour(B2076)</f>
        <v>15</v>
      </c>
      <c s="28" r="E2076">
        <f>(8-G2076)-M2076</f>
        <v>8</v>
      </c>
      <c s="10" r="F2076">
        <v>8</v>
      </c>
      <c s="21" r="G2076">
        <v>0</v>
      </c>
      <c t="str" s="21" r="H2076">
        <f>concat("AESbid:",(E2076*1000))</f>
        <v>AESbid:8000</v>
      </c>
      <c t="str" s="21" r="I2076">
        <f>concat("NYISOsched:",(F2076*1000))</f>
        <v>NYISOsched:8000</v>
      </c>
      <c t="s" s="21" r="J2076">
        <v>21</v>
      </c>
      <c t="str" s="21" r="K2076">
        <f>concat("Planned:",(M2076*1000))</f>
        <v>Planned:0</v>
      </c>
      <c t="str" s="5" r="L2076">
        <f>concat("Settled:",(O2076*1000))</f>
        <v>Settled:0</v>
      </c>
      <c s="21" r="M2076">
        <v>0</v>
      </c>
      <c s="3" r="N2076"/>
      <c s="10" r="O2076">
        <v>0</v>
      </c>
      <c s="13" r="P2076"/>
      <c s="13" r="Q2076"/>
      <c s="13" r="R2076"/>
      <c s="13" r="S2076"/>
      <c s="11" r="T2076">
        <f>IF((O2076=0),(W2076*8),((R2076/O2076)*8))</f>
        <v>0</v>
      </c>
      <c s="11" r="U2076">
        <f>IF((T2076=0),0,(R2076/T2076))</f>
        <v>0</v>
      </c>
      <c s="4" r="V2076"/>
      <c s="13" r="W2076"/>
      <c s="24" r="X2076"/>
    </row>
    <row r="2077">
      <c s="16" r="A2077">
        <v>40811.4583333333</v>
      </c>
      <c s="6" r="B2077">
        <f>A2077+time(5,0,0)</f>
        <v>40811.6666666667</v>
      </c>
      <c s="19" r="C2077">
        <f>date(year(B2077),month(B2077),day(B2077))</f>
        <v>40811</v>
      </c>
      <c s="17" r="D2077">
        <f>hour(B2077)</f>
        <v>16</v>
      </c>
      <c s="28" r="E2077">
        <f>(8-G2077)-M2077</f>
        <v>8</v>
      </c>
      <c s="10" r="F2077">
        <v>8</v>
      </c>
      <c s="21" r="G2077">
        <v>0</v>
      </c>
      <c t="str" s="21" r="H2077">
        <f>concat("AESbid:",(E2077*1000))</f>
        <v>AESbid:8000</v>
      </c>
      <c t="str" s="21" r="I2077">
        <f>concat("NYISOsched:",(F2077*1000))</f>
        <v>NYISOsched:8000</v>
      </c>
      <c t="s" s="21" r="J2077">
        <v>21</v>
      </c>
      <c t="str" s="21" r="K2077">
        <f>concat("Planned:",(M2077*1000))</f>
        <v>Planned:0</v>
      </c>
      <c t="str" s="5" r="L2077">
        <f>concat("Settled:",(O2077*1000))</f>
        <v>Settled:0</v>
      </c>
      <c s="21" r="M2077">
        <v>0</v>
      </c>
      <c s="3" r="N2077"/>
      <c s="10" r="O2077">
        <v>0</v>
      </c>
      <c s="13" r="P2077"/>
      <c s="13" r="Q2077"/>
      <c s="13" r="R2077"/>
      <c s="13" r="S2077"/>
      <c s="11" r="T2077">
        <f>IF((O2077=0),(W2077*8),((R2077/O2077)*8))</f>
        <v>0</v>
      </c>
      <c s="11" r="U2077">
        <f>IF((T2077=0),0,(R2077/T2077))</f>
        <v>0</v>
      </c>
      <c s="4" r="V2077"/>
      <c s="13" r="W2077"/>
      <c s="24" r="X2077"/>
    </row>
    <row r="2078">
      <c s="16" r="A2078">
        <v>40811.5</v>
      </c>
      <c s="6" r="B2078">
        <f>A2078+time(5,0,0)</f>
        <v>40811.7083333333</v>
      </c>
      <c s="19" r="C2078">
        <f>date(year(B2078),month(B2078),day(B2078))</f>
        <v>40811</v>
      </c>
      <c s="17" r="D2078">
        <f>hour(B2078)</f>
        <v>17</v>
      </c>
      <c s="28" r="E2078">
        <f>(8-G2078)-M2078</f>
        <v>8</v>
      </c>
      <c s="10" r="F2078">
        <v>8</v>
      </c>
      <c s="21" r="G2078">
        <v>0</v>
      </c>
      <c t="str" s="21" r="H2078">
        <f>concat("AESbid:",(E2078*1000))</f>
        <v>AESbid:8000</v>
      </c>
      <c t="str" s="21" r="I2078">
        <f>concat("NYISOsched:",(F2078*1000))</f>
        <v>NYISOsched:8000</v>
      </c>
      <c t="s" s="21" r="J2078">
        <v>21</v>
      </c>
      <c t="str" s="21" r="K2078">
        <f>concat("Planned:",(M2078*1000))</f>
        <v>Planned:0</v>
      </c>
      <c t="str" s="5" r="L2078">
        <f>concat("Settled:",(O2078*1000))</f>
        <v>Settled:0</v>
      </c>
      <c s="21" r="M2078">
        <v>0</v>
      </c>
      <c s="3" r="N2078"/>
      <c s="10" r="O2078">
        <v>0</v>
      </c>
      <c s="13" r="P2078"/>
      <c s="13" r="Q2078"/>
      <c s="13" r="R2078"/>
      <c s="13" r="S2078"/>
      <c s="11" r="T2078">
        <f>IF((O2078=0),(W2078*8),((R2078/O2078)*8))</f>
        <v>0</v>
      </c>
      <c s="11" r="U2078">
        <f>IF((T2078=0),0,(R2078/T2078))</f>
        <v>0</v>
      </c>
      <c s="4" r="V2078"/>
      <c s="13" r="W2078"/>
      <c s="24" r="X2078"/>
    </row>
    <row r="2079">
      <c s="16" r="A2079">
        <v>40811.5416666667</v>
      </c>
      <c s="6" r="B2079">
        <f>A2079+time(5,0,0)</f>
        <v>40811.75</v>
      </c>
      <c s="19" r="C2079">
        <f>date(year(B2079),month(B2079),day(B2079))</f>
        <v>40811</v>
      </c>
      <c s="17" r="D2079">
        <f>hour(B2079)</f>
        <v>18</v>
      </c>
      <c s="28" r="E2079">
        <f>(8-G2079)-M2079</f>
        <v>8</v>
      </c>
      <c s="10" r="F2079">
        <v>8</v>
      </c>
      <c s="21" r="G2079">
        <v>0</v>
      </c>
      <c t="str" s="21" r="H2079">
        <f>concat("AESbid:",(E2079*1000))</f>
        <v>AESbid:8000</v>
      </c>
      <c t="str" s="21" r="I2079">
        <f>concat("NYISOsched:",(F2079*1000))</f>
        <v>NYISOsched:8000</v>
      </c>
      <c t="s" s="21" r="J2079">
        <v>21</v>
      </c>
      <c t="str" s="21" r="K2079">
        <f>concat("Planned:",(M2079*1000))</f>
        <v>Planned:0</v>
      </c>
      <c t="str" s="5" r="L2079">
        <f>concat("Settled:",(O2079*1000))</f>
        <v>Settled:0</v>
      </c>
      <c s="21" r="M2079">
        <v>0</v>
      </c>
      <c s="3" r="N2079"/>
      <c s="10" r="O2079">
        <v>0</v>
      </c>
      <c s="13" r="P2079"/>
      <c s="13" r="Q2079"/>
      <c s="13" r="R2079"/>
      <c s="13" r="S2079"/>
      <c s="11" r="T2079">
        <f>IF((O2079=0),(W2079*8),((R2079/O2079)*8))</f>
        <v>0</v>
      </c>
      <c s="11" r="U2079">
        <f>IF((T2079=0),0,(R2079/T2079))</f>
        <v>0</v>
      </c>
      <c s="4" r="V2079"/>
      <c s="13" r="W2079"/>
      <c s="24" r="X2079"/>
    </row>
    <row r="2080">
      <c s="16" r="A2080">
        <v>40811.5833333333</v>
      </c>
      <c s="6" r="B2080">
        <f>A2080+time(5,0,0)</f>
        <v>40811.7916666667</v>
      </c>
      <c s="19" r="C2080">
        <f>date(year(B2080),month(B2080),day(B2080))</f>
        <v>40811</v>
      </c>
      <c s="17" r="D2080">
        <f>hour(B2080)</f>
        <v>19</v>
      </c>
      <c s="28" r="E2080">
        <f>(8-G2080)-M2080</f>
        <v>8</v>
      </c>
      <c s="10" r="F2080">
        <v>8</v>
      </c>
      <c s="21" r="G2080">
        <v>0</v>
      </c>
      <c t="str" s="21" r="H2080">
        <f>concat("AESbid:",(E2080*1000))</f>
        <v>AESbid:8000</v>
      </c>
      <c t="str" s="21" r="I2080">
        <f>concat("NYISOsched:",(F2080*1000))</f>
        <v>NYISOsched:8000</v>
      </c>
      <c t="s" s="21" r="J2080">
        <v>21</v>
      </c>
      <c t="str" s="21" r="K2080">
        <f>concat("Planned:",(M2080*1000))</f>
        <v>Planned:0</v>
      </c>
      <c t="str" s="5" r="L2080">
        <f>concat("Settled:",(O2080*1000))</f>
        <v>Settled:0</v>
      </c>
      <c s="21" r="M2080">
        <v>0</v>
      </c>
      <c s="3" r="N2080"/>
      <c s="10" r="O2080">
        <v>0</v>
      </c>
      <c s="13" r="P2080"/>
      <c s="13" r="Q2080"/>
      <c s="13" r="R2080"/>
      <c s="13" r="S2080"/>
      <c s="11" r="T2080">
        <f>IF((O2080=0),(W2080*8),((R2080/O2080)*8))</f>
        <v>0</v>
      </c>
      <c s="11" r="U2080">
        <f>IF((T2080=0),0,(R2080/T2080))</f>
        <v>0</v>
      </c>
      <c s="4" r="V2080"/>
      <c s="13" r="W2080"/>
      <c s="24" r="X2080"/>
    </row>
    <row r="2081">
      <c s="16" r="A2081">
        <v>40811.625</v>
      </c>
      <c s="6" r="B2081">
        <f>A2081+time(5,0,0)</f>
        <v>40811.8333333333</v>
      </c>
      <c s="19" r="C2081">
        <f>date(year(B2081),month(B2081),day(B2081))</f>
        <v>40811</v>
      </c>
      <c s="17" r="D2081">
        <f>hour(B2081)</f>
        <v>20</v>
      </c>
      <c s="28" r="E2081">
        <f>(8-G2081)-M2081</f>
        <v>8</v>
      </c>
      <c s="10" r="F2081">
        <v>8</v>
      </c>
      <c s="21" r="G2081">
        <v>0</v>
      </c>
      <c t="str" s="21" r="H2081">
        <f>concat("AESbid:",(E2081*1000))</f>
        <v>AESbid:8000</v>
      </c>
      <c t="str" s="21" r="I2081">
        <f>concat("NYISOsched:",(F2081*1000))</f>
        <v>NYISOsched:8000</v>
      </c>
      <c t="s" s="21" r="J2081">
        <v>21</v>
      </c>
      <c t="str" s="21" r="K2081">
        <f>concat("Planned:",(M2081*1000))</f>
        <v>Planned:0</v>
      </c>
      <c t="str" s="5" r="L2081">
        <f>concat("Settled:",(O2081*1000))</f>
        <v>Settled:0</v>
      </c>
      <c s="21" r="M2081">
        <v>0</v>
      </c>
      <c s="3" r="N2081"/>
      <c s="10" r="O2081">
        <v>0</v>
      </c>
      <c s="13" r="P2081"/>
      <c s="13" r="Q2081"/>
      <c s="13" r="R2081"/>
      <c s="13" r="S2081"/>
      <c s="11" r="T2081">
        <f>IF((O2081=0),(W2081*8),((R2081/O2081)*8))</f>
        <v>0</v>
      </c>
      <c s="11" r="U2081">
        <f>IF((T2081=0),0,(R2081/T2081))</f>
        <v>0</v>
      </c>
      <c s="4" r="V2081"/>
      <c s="13" r="W2081"/>
      <c s="24" r="X2081"/>
    </row>
    <row r="2082">
      <c s="16" r="A2082">
        <v>40811.6666666667</v>
      </c>
      <c s="6" r="B2082">
        <f>A2082+time(5,0,0)</f>
        <v>40811.875</v>
      </c>
      <c s="19" r="C2082">
        <f>date(year(B2082),month(B2082),day(B2082))</f>
        <v>40811</v>
      </c>
      <c s="17" r="D2082">
        <f>hour(B2082)</f>
        <v>21</v>
      </c>
      <c s="28" r="E2082">
        <f>(8-G2082)-M2082</f>
        <v>8</v>
      </c>
      <c s="10" r="F2082">
        <v>8</v>
      </c>
      <c s="21" r="G2082">
        <v>0</v>
      </c>
      <c t="str" s="21" r="H2082">
        <f>concat("AESbid:",(E2082*1000))</f>
        <v>AESbid:8000</v>
      </c>
      <c t="str" s="21" r="I2082">
        <f>concat("NYISOsched:",(F2082*1000))</f>
        <v>NYISOsched:8000</v>
      </c>
      <c t="s" s="21" r="J2082">
        <v>21</v>
      </c>
      <c t="str" s="21" r="K2082">
        <f>concat("Planned:",(M2082*1000))</f>
        <v>Planned:0</v>
      </c>
      <c t="str" s="5" r="L2082">
        <f>concat("Settled:",(O2082*1000))</f>
        <v>Settled:0</v>
      </c>
      <c s="21" r="M2082">
        <v>0</v>
      </c>
      <c s="3" r="N2082"/>
      <c s="10" r="O2082">
        <v>0</v>
      </c>
      <c s="13" r="P2082"/>
      <c s="13" r="Q2082"/>
      <c s="13" r="R2082"/>
      <c s="13" r="S2082"/>
      <c s="11" r="T2082">
        <f>IF((O2082=0),(W2082*8),((R2082/O2082)*8))</f>
        <v>0</v>
      </c>
      <c s="11" r="U2082">
        <f>IF((T2082=0),0,(R2082/T2082))</f>
        <v>0</v>
      </c>
      <c s="4" r="V2082"/>
      <c s="13" r="W2082"/>
      <c s="24" r="X2082"/>
    </row>
    <row r="2083">
      <c s="16" r="A2083">
        <v>40811.7083333333</v>
      </c>
      <c s="6" r="B2083">
        <f>A2083+time(5,0,0)</f>
        <v>40811.9166666667</v>
      </c>
      <c s="19" r="C2083">
        <f>date(year(B2083),month(B2083),day(B2083))</f>
        <v>40811</v>
      </c>
      <c s="17" r="D2083">
        <f>hour(B2083)</f>
        <v>22</v>
      </c>
      <c s="28" r="E2083">
        <f>(8-G2083)-M2083</f>
        <v>8</v>
      </c>
      <c s="10" r="F2083">
        <v>8</v>
      </c>
      <c s="21" r="G2083">
        <v>0</v>
      </c>
      <c t="str" s="21" r="H2083">
        <f>concat("AESbid:",(E2083*1000))</f>
        <v>AESbid:8000</v>
      </c>
      <c t="str" s="21" r="I2083">
        <f>concat("NYISOsched:",(F2083*1000))</f>
        <v>NYISOsched:8000</v>
      </c>
      <c t="s" s="21" r="J2083">
        <v>21</v>
      </c>
      <c t="str" s="21" r="K2083">
        <f>concat("Planned:",(M2083*1000))</f>
        <v>Planned:0</v>
      </c>
      <c t="str" s="5" r="L2083">
        <f>concat("Settled:",(O2083*1000))</f>
        <v>Settled:0</v>
      </c>
      <c s="21" r="M2083">
        <v>0</v>
      </c>
      <c s="3" r="N2083"/>
      <c s="10" r="O2083">
        <v>0</v>
      </c>
      <c s="13" r="P2083"/>
      <c s="13" r="Q2083"/>
      <c s="13" r="R2083"/>
      <c s="13" r="S2083"/>
      <c s="11" r="T2083">
        <f>IF((O2083=0),(W2083*8),((R2083/O2083)*8))</f>
        <v>0</v>
      </c>
      <c s="11" r="U2083">
        <f>IF((T2083=0),0,(R2083/T2083))</f>
        <v>0</v>
      </c>
      <c s="4" r="V2083"/>
      <c s="13" r="W2083"/>
      <c s="24" r="X2083"/>
    </row>
    <row r="2084">
      <c s="16" r="A2084">
        <v>40811.75</v>
      </c>
      <c s="6" r="B2084">
        <f>A2084+time(5,0,0)</f>
        <v>40811.9583333333</v>
      </c>
      <c s="19" r="C2084">
        <f>date(year(B2084),month(B2084),day(B2084))</f>
        <v>40811</v>
      </c>
      <c s="17" r="D2084">
        <f>hour(B2084)</f>
        <v>23</v>
      </c>
      <c s="28" r="E2084">
        <f>(8-G2084)-M2084</f>
        <v>8</v>
      </c>
      <c s="10" r="F2084">
        <v>8</v>
      </c>
      <c s="21" r="G2084">
        <v>0</v>
      </c>
      <c t="str" s="21" r="H2084">
        <f>concat("AESbid:",(E2084*1000))</f>
        <v>AESbid:8000</v>
      </c>
      <c t="str" s="21" r="I2084">
        <f>concat("NYISOsched:",(F2084*1000))</f>
        <v>NYISOsched:8000</v>
      </c>
      <c t="s" s="21" r="J2084">
        <v>21</v>
      </c>
      <c t="str" s="21" r="K2084">
        <f>concat("Planned:",(M2084*1000))</f>
        <v>Planned:0</v>
      </c>
      <c t="str" s="5" r="L2084">
        <f>concat("Settled:",(O2084*1000))</f>
        <v>Settled:0</v>
      </c>
      <c s="21" r="M2084">
        <v>0</v>
      </c>
      <c s="3" r="N2084"/>
      <c s="10" r="O2084">
        <v>0</v>
      </c>
      <c s="13" r="P2084"/>
      <c s="13" r="Q2084"/>
      <c s="13" r="R2084"/>
      <c s="13" r="S2084"/>
      <c s="11" r="T2084">
        <f>IF((O2084=0),(W2084*8),((R2084/O2084)*8))</f>
        <v>0</v>
      </c>
      <c s="11" r="U2084">
        <f>IF((T2084=0),0,(R2084/T2084))</f>
        <v>0</v>
      </c>
      <c s="4" r="V2084"/>
      <c s="13" r="W2084"/>
      <c s="24" r="X2084"/>
    </row>
    <row r="2085">
      <c s="16" r="A2085">
        <v>40811.7916666667</v>
      </c>
      <c s="19" r="B2085">
        <f>A2085+time(5,0,0)</f>
        <v>40812</v>
      </c>
      <c s="19" r="C2085">
        <f>date(year(B2085),month(B2085),day(B2085))</f>
        <v>40812</v>
      </c>
      <c s="17" r="D2085">
        <f>hour(B2085)</f>
        <v>0</v>
      </c>
      <c s="28" r="E2085">
        <f>(8-G2085)-M2085</f>
        <v>8</v>
      </c>
      <c s="10" r="F2085">
        <v>8</v>
      </c>
      <c s="21" r="G2085">
        <v>0</v>
      </c>
      <c t="str" s="21" r="H2085">
        <f>concat("AESbid:",(E2085*1000))</f>
        <v>AESbid:8000</v>
      </c>
      <c t="str" s="21" r="I2085">
        <f>concat("NYISOsched:",(F2085*1000))</f>
        <v>NYISOsched:8000</v>
      </c>
      <c t="s" s="21" r="J2085">
        <v>21</v>
      </c>
      <c t="str" s="21" r="K2085">
        <f>concat("Planned:",(M2085*1000))</f>
        <v>Planned:0</v>
      </c>
      <c t="str" s="5" r="L2085">
        <f>concat("Settled:",(O2085*1000))</f>
        <v>Settled:0</v>
      </c>
      <c s="21" r="M2085">
        <v>0</v>
      </c>
      <c s="3" r="N2085"/>
      <c s="10" r="O2085">
        <v>0</v>
      </c>
      <c s="13" r="P2085"/>
      <c s="13" r="Q2085"/>
      <c s="13" r="R2085"/>
      <c s="13" r="S2085"/>
      <c s="11" r="T2085">
        <f>IF((O2085=0),(W2085*8),((R2085/O2085)*8))</f>
        <v>0</v>
      </c>
      <c s="11" r="U2085">
        <f>IF((T2085=0),0,(R2085/T2085))</f>
        <v>0</v>
      </c>
      <c s="4" r="V2085"/>
      <c s="13" r="W2085"/>
      <c s="24" r="X2085"/>
    </row>
    <row r="2086">
      <c s="16" r="A2086">
        <v>40811.8333333333</v>
      </c>
      <c s="6" r="B2086">
        <f>A2086+time(5,0,0)</f>
        <v>40812.0416666667</v>
      </c>
      <c s="19" r="C2086">
        <f>date(year(B2086),month(B2086),day(B2086))</f>
        <v>40812</v>
      </c>
      <c s="17" r="D2086">
        <f>hour(B2086)</f>
        <v>1</v>
      </c>
      <c s="28" r="E2086">
        <f>(8-G2086)-M2086</f>
        <v>8</v>
      </c>
      <c s="10" r="F2086">
        <v>8</v>
      </c>
      <c s="21" r="G2086">
        <v>0</v>
      </c>
      <c t="str" s="21" r="H2086">
        <f>concat("AESbid:",(E2086*1000))</f>
        <v>AESbid:8000</v>
      </c>
      <c t="str" s="21" r="I2086">
        <f>concat("NYISOsched:",(F2086*1000))</f>
        <v>NYISOsched:8000</v>
      </c>
      <c t="s" s="21" r="J2086">
        <v>21</v>
      </c>
      <c t="str" s="21" r="K2086">
        <f>concat("Planned:",(M2086*1000))</f>
        <v>Planned:0</v>
      </c>
      <c t="str" s="5" r="L2086">
        <f>concat("Settled:",(O2086*1000))</f>
        <v>Settled:0</v>
      </c>
      <c s="21" r="M2086">
        <v>0</v>
      </c>
      <c s="3" r="N2086"/>
      <c s="10" r="O2086">
        <v>0</v>
      </c>
      <c s="13" r="P2086"/>
      <c s="13" r="Q2086"/>
      <c s="13" r="R2086"/>
      <c s="13" r="S2086"/>
      <c s="11" r="T2086">
        <f>IF((O2086=0),(W2086*8),((R2086/O2086)*8))</f>
        <v>0</v>
      </c>
      <c s="11" r="U2086">
        <f>IF((T2086=0),0,(R2086/T2086))</f>
        <v>0</v>
      </c>
      <c s="4" r="V2086"/>
      <c s="13" r="W2086"/>
      <c s="24" r="X2086"/>
    </row>
    <row r="2087">
      <c s="16" r="A2087">
        <v>40811.875</v>
      </c>
      <c s="6" r="B2087">
        <f>A2087+time(5,0,0)</f>
        <v>40812.0833333333</v>
      </c>
      <c s="19" r="C2087">
        <f>date(year(B2087),month(B2087),day(B2087))</f>
        <v>40812</v>
      </c>
      <c s="17" r="D2087">
        <f>hour(B2087)</f>
        <v>2</v>
      </c>
      <c s="28" r="E2087">
        <f>(8-G2087)-M2087</f>
        <v>8</v>
      </c>
      <c s="10" r="F2087">
        <v>8</v>
      </c>
      <c s="21" r="G2087">
        <v>0</v>
      </c>
      <c t="str" s="21" r="H2087">
        <f>concat("AESbid:",(E2087*1000))</f>
        <v>AESbid:8000</v>
      </c>
      <c t="str" s="21" r="I2087">
        <f>concat("NYISOsched:",(F2087*1000))</f>
        <v>NYISOsched:8000</v>
      </c>
      <c t="s" s="21" r="J2087">
        <v>21</v>
      </c>
      <c t="str" s="21" r="K2087">
        <f>concat("Planned:",(M2087*1000))</f>
        <v>Planned:0</v>
      </c>
      <c t="str" s="5" r="L2087">
        <f>concat("Settled:",(O2087*1000))</f>
        <v>Settled:0</v>
      </c>
      <c s="21" r="M2087">
        <v>0</v>
      </c>
      <c s="3" r="N2087"/>
      <c s="10" r="O2087">
        <v>0</v>
      </c>
      <c s="13" r="P2087"/>
      <c s="13" r="Q2087"/>
      <c s="13" r="R2087"/>
      <c s="13" r="S2087"/>
      <c s="11" r="T2087">
        <f>IF((O2087=0),(W2087*8),((R2087/O2087)*8))</f>
        <v>0</v>
      </c>
      <c s="11" r="U2087">
        <f>IF((T2087=0),0,(R2087/T2087))</f>
        <v>0</v>
      </c>
      <c s="4" r="V2087"/>
      <c s="13" r="W2087"/>
      <c s="24" r="X2087"/>
    </row>
    <row r="2088">
      <c s="16" r="A2088">
        <v>40811.9166666667</v>
      </c>
      <c s="6" r="B2088">
        <f>A2088+time(5,0,0)</f>
        <v>40812.125</v>
      </c>
      <c s="19" r="C2088">
        <f>date(year(B2088),month(B2088),day(B2088))</f>
        <v>40812</v>
      </c>
      <c s="17" r="D2088">
        <f>hour(B2088)</f>
        <v>3</v>
      </c>
      <c s="28" r="E2088">
        <f>(8-G2088)-M2088</f>
        <v>8</v>
      </c>
      <c s="10" r="F2088">
        <v>8</v>
      </c>
      <c s="21" r="G2088">
        <v>0</v>
      </c>
      <c t="str" s="21" r="H2088">
        <f>concat("AESbid:",(E2088*1000))</f>
        <v>AESbid:8000</v>
      </c>
      <c t="str" s="21" r="I2088">
        <f>concat("NYISOsched:",(F2088*1000))</f>
        <v>NYISOsched:8000</v>
      </c>
      <c t="s" s="21" r="J2088">
        <v>21</v>
      </c>
      <c t="str" s="21" r="K2088">
        <f>concat("Planned:",(M2088*1000))</f>
        <v>Planned:0</v>
      </c>
      <c t="str" s="5" r="L2088">
        <f>concat("Settled:",(O2088*1000))</f>
        <v>Settled:0</v>
      </c>
      <c s="21" r="M2088">
        <v>0</v>
      </c>
      <c s="3" r="N2088"/>
      <c s="10" r="O2088">
        <v>0</v>
      </c>
      <c s="13" r="P2088"/>
      <c s="13" r="Q2088"/>
      <c s="13" r="R2088"/>
      <c s="13" r="S2088"/>
      <c s="11" r="T2088">
        <f>IF((O2088=0),(W2088*8),((R2088/O2088)*8))</f>
        <v>0</v>
      </c>
      <c s="11" r="U2088">
        <f>IF((T2088=0),0,(R2088/T2088))</f>
        <v>0</v>
      </c>
      <c s="4" r="V2088"/>
      <c s="13" r="W2088"/>
      <c s="24" r="X2088"/>
    </row>
    <row r="2089">
      <c s="16" r="A2089">
        <v>40811.9583333333</v>
      </c>
      <c s="6" r="B2089">
        <f>A2089+time(5,0,0)</f>
        <v>40812.1666666667</v>
      </c>
      <c s="19" r="C2089">
        <f>date(year(B2089),month(B2089),day(B2089))</f>
        <v>40812</v>
      </c>
      <c s="17" r="D2089">
        <f>hour(B2089)</f>
        <v>4</v>
      </c>
      <c s="28" r="E2089">
        <f>(8-G2089)-M2089</f>
        <v>8</v>
      </c>
      <c s="10" r="F2089">
        <v>8</v>
      </c>
      <c s="21" r="G2089">
        <v>0</v>
      </c>
      <c t="str" s="21" r="H2089">
        <f>concat("AESbid:",(E2089*1000))</f>
        <v>AESbid:8000</v>
      </c>
      <c t="str" s="21" r="I2089">
        <f>concat("NYISOsched:",(F2089*1000))</f>
        <v>NYISOsched:8000</v>
      </c>
      <c t="s" s="21" r="J2089">
        <v>21</v>
      </c>
      <c t="str" s="21" r="K2089">
        <f>concat("Planned:",(M2089*1000))</f>
        <v>Planned:0</v>
      </c>
      <c t="str" s="5" r="L2089">
        <f>concat("Settled:",(O2089*1000))</f>
        <v>Settled:0</v>
      </c>
      <c s="21" r="M2089">
        <v>0</v>
      </c>
      <c s="3" r="N2089"/>
      <c s="10" r="O2089">
        <v>0</v>
      </c>
      <c s="13" r="P2089"/>
      <c s="13" r="Q2089"/>
      <c s="13" r="R2089"/>
      <c s="13" r="S2089"/>
      <c s="11" r="T2089">
        <f>IF((O2089=0),(W2089*8),((R2089/O2089)*8))</f>
        <v>0</v>
      </c>
      <c s="11" r="U2089">
        <f>IF((T2089=0),0,(R2089/T2089))</f>
        <v>0</v>
      </c>
      <c s="4" r="V2089"/>
      <c s="13" r="W2089"/>
      <c s="24" r="X2089"/>
    </row>
    <row r="2090">
      <c s="16" r="A2090">
        <v>40812</v>
      </c>
      <c s="6" r="B2090">
        <f>A2090+time(5,0,0)</f>
        <v>40812.2083333333</v>
      </c>
      <c s="19" r="C2090">
        <f>date(year(B2090),month(B2090),day(B2090))</f>
        <v>40812</v>
      </c>
      <c s="17" r="D2090">
        <f>hour(B2090)</f>
        <v>5</v>
      </c>
      <c s="28" r="E2090">
        <f>(8-G2090)-M2090</f>
        <v>8</v>
      </c>
      <c s="10" r="F2090">
        <v>8</v>
      </c>
      <c s="21" r="G2090">
        <v>0</v>
      </c>
      <c t="str" s="21" r="H2090">
        <f>concat("AESbid:",(E2090*1000))</f>
        <v>AESbid:8000</v>
      </c>
      <c t="str" s="21" r="I2090">
        <f>concat("NYISOsched:",(F2090*1000))</f>
        <v>NYISOsched:8000</v>
      </c>
      <c t="s" s="21" r="J2090">
        <v>21</v>
      </c>
      <c t="str" s="21" r="K2090">
        <f>concat("Planned:",(M2090*1000))</f>
        <v>Planned:0</v>
      </c>
      <c t="str" s="5" r="L2090">
        <f>concat("Settled:",(O2090*1000))</f>
        <v>Settled:0</v>
      </c>
      <c s="21" r="M2090">
        <v>0</v>
      </c>
      <c s="3" r="N2090"/>
      <c s="10" r="O2090">
        <v>0</v>
      </c>
      <c s="13" r="P2090"/>
      <c s="13" r="Q2090"/>
      <c s="13" r="R2090"/>
      <c s="13" r="S2090"/>
      <c s="11" r="T2090">
        <f>IF((O2090=0),(W2090*8),((R2090/O2090)*8))</f>
        <v>0</v>
      </c>
      <c s="11" r="U2090">
        <f>IF((T2090=0),0,(R2090/T2090))</f>
        <v>0</v>
      </c>
      <c s="4" r="V2090"/>
      <c s="13" r="W2090"/>
      <c s="24" r="X2090"/>
    </row>
    <row r="2091">
      <c s="16" r="A2091">
        <v>40812.0416666667</v>
      </c>
      <c s="6" r="B2091">
        <f>A2091+time(5,0,0)</f>
        <v>40812.25</v>
      </c>
      <c s="19" r="C2091">
        <f>date(year(B2091),month(B2091),day(B2091))</f>
        <v>40812</v>
      </c>
      <c s="17" r="D2091">
        <f>hour(B2091)</f>
        <v>6</v>
      </c>
      <c s="28" r="E2091">
        <f>(8-G2091)-M2091</f>
        <v>8</v>
      </c>
      <c s="10" r="F2091">
        <v>8</v>
      </c>
      <c s="21" r="G2091">
        <v>0</v>
      </c>
      <c t="str" s="21" r="H2091">
        <f>concat("AESbid:",(E2091*1000))</f>
        <v>AESbid:8000</v>
      </c>
      <c t="str" s="21" r="I2091">
        <f>concat("NYISOsched:",(F2091*1000))</f>
        <v>NYISOsched:8000</v>
      </c>
      <c t="s" s="21" r="J2091">
        <v>21</v>
      </c>
      <c t="str" s="21" r="K2091">
        <f>concat("Planned:",(M2091*1000))</f>
        <v>Planned:0</v>
      </c>
      <c t="str" s="5" r="L2091">
        <f>concat("Settled:",(O2091*1000))</f>
        <v>Settled:0</v>
      </c>
      <c s="21" r="M2091">
        <v>0</v>
      </c>
      <c s="3" r="N2091"/>
      <c s="10" r="O2091">
        <v>0</v>
      </c>
      <c s="13" r="P2091"/>
      <c s="13" r="Q2091"/>
      <c s="13" r="R2091"/>
      <c s="13" r="S2091"/>
      <c s="11" r="T2091">
        <f>IF((O2091=0),(W2091*8),((R2091/O2091)*8))</f>
        <v>0</v>
      </c>
      <c s="11" r="U2091">
        <f>IF((T2091=0),0,(R2091/T2091))</f>
        <v>0</v>
      </c>
      <c s="4" r="V2091"/>
      <c s="13" r="W2091"/>
      <c s="24" r="X2091"/>
    </row>
    <row r="2092">
      <c s="16" r="A2092">
        <v>40812.0833333333</v>
      </c>
      <c s="6" r="B2092">
        <f>A2092+time(5,0,0)</f>
        <v>40812.2916666667</v>
      </c>
      <c s="19" r="C2092">
        <f>date(year(B2092),month(B2092),day(B2092))</f>
        <v>40812</v>
      </c>
      <c s="17" r="D2092">
        <f>hour(B2092)</f>
        <v>7</v>
      </c>
      <c s="28" r="E2092">
        <f>(8-G2092)-M2092</f>
        <v>8</v>
      </c>
      <c s="10" r="F2092">
        <v>8</v>
      </c>
      <c s="21" r="G2092">
        <v>0</v>
      </c>
      <c t="str" s="21" r="H2092">
        <f>concat("AESbid:",(E2092*1000))</f>
        <v>AESbid:8000</v>
      </c>
      <c t="str" s="21" r="I2092">
        <f>concat("NYISOsched:",(F2092*1000))</f>
        <v>NYISOsched:8000</v>
      </c>
      <c t="s" s="21" r="J2092">
        <v>21</v>
      </c>
      <c t="str" s="21" r="K2092">
        <f>concat("Planned:",(M2092*1000))</f>
        <v>Planned:0</v>
      </c>
      <c t="str" s="5" r="L2092">
        <f>concat("Settled:",(O2092*1000))</f>
        <v>Settled:0</v>
      </c>
      <c s="21" r="M2092">
        <v>0</v>
      </c>
      <c s="3" r="N2092"/>
      <c s="10" r="O2092">
        <v>0</v>
      </c>
      <c s="13" r="P2092"/>
      <c s="13" r="Q2092"/>
      <c s="13" r="R2092"/>
      <c s="13" r="S2092"/>
      <c s="11" r="T2092">
        <f>IF((O2092=0),(W2092*8),((R2092/O2092)*8))</f>
        <v>0</v>
      </c>
      <c s="11" r="U2092">
        <f>IF((T2092=0),0,(R2092/T2092))</f>
        <v>0</v>
      </c>
      <c s="4" r="V2092"/>
      <c s="13" r="W2092"/>
      <c s="24" r="X2092"/>
    </row>
    <row r="2093">
      <c s="16" r="A2093">
        <v>40812.125</v>
      </c>
      <c s="6" r="B2093">
        <f>A2093+time(5,0,0)</f>
        <v>40812.3333333333</v>
      </c>
      <c s="19" r="C2093">
        <f>date(year(B2093),month(B2093),day(B2093))</f>
        <v>40812</v>
      </c>
      <c s="17" r="D2093">
        <f>hour(B2093)</f>
        <v>8</v>
      </c>
      <c s="28" r="E2093">
        <f>(8-G2093)-M2093</f>
        <v>8</v>
      </c>
      <c s="10" r="F2093">
        <v>8</v>
      </c>
      <c s="21" r="G2093">
        <v>0</v>
      </c>
      <c t="str" s="21" r="H2093">
        <f>concat("AESbid:",(E2093*1000))</f>
        <v>AESbid:8000</v>
      </c>
      <c t="str" s="21" r="I2093">
        <f>concat("NYISOsched:",(F2093*1000))</f>
        <v>NYISOsched:8000</v>
      </c>
      <c t="s" s="21" r="J2093">
        <v>21</v>
      </c>
      <c t="str" s="21" r="K2093">
        <f>concat("Planned:",(M2093*1000))</f>
        <v>Planned:0</v>
      </c>
      <c t="str" s="5" r="L2093">
        <f>concat("Settled:",(O2093*1000))</f>
        <v>Settled:0</v>
      </c>
      <c s="21" r="M2093">
        <v>0</v>
      </c>
      <c s="3" r="N2093"/>
      <c s="10" r="O2093">
        <v>0</v>
      </c>
      <c s="13" r="P2093"/>
      <c s="13" r="Q2093"/>
      <c s="13" r="R2093"/>
      <c s="13" r="S2093"/>
      <c s="11" r="T2093">
        <f>IF((O2093=0),(W2093*8),((R2093/O2093)*8))</f>
        <v>0</v>
      </c>
      <c s="11" r="U2093">
        <f>IF((T2093=0),0,(R2093/T2093))</f>
        <v>0</v>
      </c>
      <c s="4" r="V2093"/>
      <c s="13" r="W2093"/>
      <c s="24" r="X2093"/>
    </row>
    <row r="2094">
      <c s="16" r="A2094">
        <v>40812.1666666667</v>
      </c>
      <c s="6" r="B2094">
        <f>A2094+time(5,0,0)</f>
        <v>40812.375</v>
      </c>
      <c s="19" r="C2094">
        <f>date(year(B2094),month(B2094),day(B2094))</f>
        <v>40812</v>
      </c>
      <c s="17" r="D2094">
        <f>hour(B2094)</f>
        <v>9</v>
      </c>
      <c s="28" r="E2094">
        <f>(8-G2094)-M2094</f>
        <v>8</v>
      </c>
      <c s="10" r="F2094">
        <v>8</v>
      </c>
      <c s="21" r="G2094">
        <v>0</v>
      </c>
      <c t="str" s="21" r="H2094">
        <f>concat("AESbid:",(E2094*1000))</f>
        <v>AESbid:8000</v>
      </c>
      <c t="str" s="21" r="I2094">
        <f>concat("NYISOsched:",(F2094*1000))</f>
        <v>NYISOsched:8000</v>
      </c>
      <c t="s" s="21" r="J2094">
        <v>21</v>
      </c>
      <c t="str" s="21" r="K2094">
        <f>concat("Planned:",(M2094*1000))</f>
        <v>Planned:0</v>
      </c>
      <c t="str" s="5" r="L2094">
        <f>concat("Settled:",(O2094*1000))</f>
        <v>Settled:0</v>
      </c>
      <c s="21" r="M2094">
        <v>0</v>
      </c>
      <c s="3" r="N2094"/>
      <c s="10" r="O2094">
        <v>0</v>
      </c>
      <c s="13" r="P2094"/>
      <c s="13" r="Q2094"/>
      <c s="13" r="R2094"/>
      <c s="13" r="S2094"/>
      <c s="11" r="T2094">
        <f>IF((O2094=0),(W2094*8),((R2094/O2094)*8))</f>
        <v>0</v>
      </c>
      <c s="11" r="U2094">
        <f>IF((T2094=0),0,(R2094/T2094))</f>
        <v>0</v>
      </c>
      <c s="4" r="V2094"/>
      <c s="13" r="W2094"/>
      <c s="24" r="X2094"/>
    </row>
    <row r="2095">
      <c s="16" r="A2095">
        <v>40812.2083333333</v>
      </c>
      <c s="6" r="B2095">
        <f>A2095+time(5,0,0)</f>
        <v>40812.4166666667</v>
      </c>
      <c s="19" r="C2095">
        <f>date(year(B2095),month(B2095),day(B2095))</f>
        <v>40812</v>
      </c>
      <c s="17" r="D2095">
        <f>hour(B2095)</f>
        <v>10</v>
      </c>
      <c s="28" r="E2095">
        <f>(8-G2095)-M2095</f>
        <v>8</v>
      </c>
      <c s="10" r="F2095">
        <v>8</v>
      </c>
      <c s="21" r="G2095">
        <v>0</v>
      </c>
      <c t="str" s="21" r="H2095">
        <f>concat("AESbid:",(E2095*1000))</f>
        <v>AESbid:8000</v>
      </c>
      <c t="str" s="21" r="I2095">
        <f>concat("NYISOsched:",(F2095*1000))</f>
        <v>NYISOsched:8000</v>
      </c>
      <c t="s" s="21" r="J2095">
        <v>21</v>
      </c>
      <c t="str" s="21" r="K2095">
        <f>concat("Planned:",(M2095*1000))</f>
        <v>Planned:0</v>
      </c>
      <c t="str" s="5" r="L2095">
        <f>concat("Settled:",(O2095*1000))</f>
        <v>Settled:0</v>
      </c>
      <c s="21" r="M2095">
        <v>0</v>
      </c>
      <c s="3" r="N2095"/>
      <c s="10" r="O2095">
        <v>0</v>
      </c>
      <c s="13" r="P2095"/>
      <c s="13" r="Q2095"/>
      <c s="13" r="R2095"/>
      <c s="13" r="S2095"/>
      <c s="11" r="T2095">
        <f>IF((O2095=0),(W2095*8),((R2095/O2095)*8))</f>
        <v>0</v>
      </c>
      <c s="11" r="U2095">
        <f>IF((T2095=0),0,(R2095/T2095))</f>
        <v>0</v>
      </c>
      <c s="4" r="V2095"/>
      <c s="13" r="W2095"/>
      <c s="24" r="X2095"/>
    </row>
    <row r="2096">
      <c s="16" r="A2096">
        <v>40812.25</v>
      </c>
      <c s="6" r="B2096">
        <f>A2096+time(5,0,0)</f>
        <v>40812.4583333333</v>
      </c>
      <c s="19" r="C2096">
        <f>date(year(B2096),month(B2096),day(B2096))</f>
        <v>40812</v>
      </c>
      <c s="17" r="D2096">
        <f>hour(B2096)</f>
        <v>11</v>
      </c>
      <c s="28" r="E2096">
        <f>(8-G2096)-M2096</f>
        <v>8</v>
      </c>
      <c s="10" r="F2096">
        <v>8</v>
      </c>
      <c s="21" r="G2096">
        <v>0</v>
      </c>
      <c t="str" s="21" r="H2096">
        <f>concat("AESbid:",(E2096*1000))</f>
        <v>AESbid:8000</v>
      </c>
      <c t="str" s="21" r="I2096">
        <f>concat("NYISOsched:",(F2096*1000))</f>
        <v>NYISOsched:8000</v>
      </c>
      <c t="s" s="21" r="J2096">
        <v>21</v>
      </c>
      <c t="str" s="21" r="K2096">
        <f>concat("Planned:",(M2096*1000))</f>
        <v>Planned:0</v>
      </c>
      <c t="str" s="5" r="L2096">
        <f>concat("Settled:",(O2096*1000))</f>
        <v>Settled:0</v>
      </c>
      <c s="21" r="M2096">
        <v>0</v>
      </c>
      <c s="3" r="N2096"/>
      <c s="10" r="O2096">
        <v>0</v>
      </c>
      <c s="13" r="P2096"/>
      <c s="13" r="Q2096"/>
      <c s="13" r="R2096"/>
      <c s="13" r="S2096"/>
      <c s="11" r="T2096">
        <f>IF((O2096=0),(W2096*8),((R2096/O2096)*8))</f>
        <v>0</v>
      </c>
      <c s="11" r="U2096">
        <f>IF((T2096=0),0,(R2096/T2096))</f>
        <v>0</v>
      </c>
      <c s="4" r="V2096"/>
      <c s="13" r="W2096"/>
      <c s="24" r="X2096"/>
    </row>
    <row r="2097">
      <c s="16" r="A2097">
        <v>40812.2916666667</v>
      </c>
      <c s="6" r="B2097">
        <f>A2097+time(5,0,0)</f>
        <v>40812.5</v>
      </c>
      <c s="19" r="C2097">
        <f>date(year(B2097),month(B2097),day(B2097))</f>
        <v>40812</v>
      </c>
      <c s="17" r="D2097">
        <f>hour(B2097)</f>
        <v>12</v>
      </c>
      <c s="28" r="E2097">
        <f>(8-G2097)-M2097</f>
        <v>8</v>
      </c>
      <c s="10" r="F2097">
        <v>8</v>
      </c>
      <c s="21" r="G2097">
        <v>0</v>
      </c>
      <c t="str" s="21" r="H2097">
        <f>concat("AESbid:",(E2097*1000))</f>
        <v>AESbid:8000</v>
      </c>
      <c t="str" s="21" r="I2097">
        <f>concat("NYISOsched:",(F2097*1000))</f>
        <v>NYISOsched:8000</v>
      </c>
      <c t="s" s="21" r="J2097">
        <v>21</v>
      </c>
      <c t="str" s="21" r="K2097">
        <f>concat("Planned:",(M2097*1000))</f>
        <v>Planned:0</v>
      </c>
      <c t="str" s="5" r="L2097">
        <f>concat("Settled:",(O2097*1000))</f>
        <v>Settled:0</v>
      </c>
      <c s="21" r="M2097">
        <v>0</v>
      </c>
      <c s="3" r="N2097"/>
      <c s="10" r="O2097">
        <v>0</v>
      </c>
      <c s="13" r="P2097"/>
      <c s="13" r="Q2097"/>
      <c s="13" r="R2097"/>
      <c s="13" r="S2097"/>
      <c s="11" r="T2097">
        <f>IF((O2097=0),(W2097*8),((R2097/O2097)*8))</f>
        <v>0</v>
      </c>
      <c s="11" r="U2097">
        <f>IF((T2097=0),0,(R2097/T2097))</f>
        <v>0</v>
      </c>
      <c s="4" r="V2097"/>
      <c s="13" r="W2097"/>
      <c s="24" r="X2097"/>
    </row>
    <row r="2098">
      <c s="16" r="A2098">
        <v>40812.3333333333</v>
      </c>
      <c s="6" r="B2098">
        <f>A2098+time(5,0,0)</f>
        <v>40812.5416666667</v>
      </c>
      <c s="19" r="C2098">
        <f>date(year(B2098),month(B2098),day(B2098))</f>
        <v>40812</v>
      </c>
      <c s="17" r="D2098">
        <f>hour(B2098)</f>
        <v>13</v>
      </c>
      <c s="28" r="E2098">
        <f>(8-G2098)-M2098</f>
        <v>8</v>
      </c>
      <c s="10" r="F2098">
        <v>8</v>
      </c>
      <c s="21" r="G2098">
        <v>0</v>
      </c>
      <c t="str" s="21" r="H2098">
        <f>concat("AESbid:",(E2098*1000))</f>
        <v>AESbid:8000</v>
      </c>
      <c t="str" s="21" r="I2098">
        <f>concat("NYISOsched:",(F2098*1000))</f>
        <v>NYISOsched:8000</v>
      </c>
      <c t="s" s="21" r="J2098">
        <v>21</v>
      </c>
      <c t="str" s="21" r="K2098">
        <f>concat("Planned:",(M2098*1000))</f>
        <v>Planned:0</v>
      </c>
      <c t="str" s="5" r="L2098">
        <f>concat("Settled:",(O2098*1000))</f>
        <v>Settled:0</v>
      </c>
      <c s="21" r="M2098">
        <v>0</v>
      </c>
      <c s="3" r="N2098"/>
      <c s="10" r="O2098">
        <v>0</v>
      </c>
      <c s="13" r="P2098"/>
      <c s="13" r="Q2098"/>
      <c s="13" r="R2098"/>
      <c s="13" r="S2098"/>
      <c s="11" r="T2098">
        <f>IF((O2098=0),(W2098*8),((R2098/O2098)*8))</f>
        <v>0</v>
      </c>
      <c s="11" r="U2098">
        <f>IF((T2098=0),0,(R2098/T2098))</f>
        <v>0</v>
      </c>
      <c s="4" r="V2098"/>
      <c s="13" r="W2098"/>
      <c s="24" r="X2098"/>
    </row>
    <row r="2099">
      <c s="16" r="A2099">
        <v>40812.375</v>
      </c>
      <c s="6" r="B2099">
        <f>A2099+time(5,0,0)</f>
        <v>40812.5833333333</v>
      </c>
      <c s="19" r="C2099">
        <f>date(year(B2099),month(B2099),day(B2099))</f>
        <v>40812</v>
      </c>
      <c s="17" r="D2099">
        <f>hour(B2099)</f>
        <v>14</v>
      </c>
      <c s="28" r="E2099">
        <f>(8-G2099)-M2099</f>
        <v>8</v>
      </c>
      <c s="10" r="F2099">
        <v>8</v>
      </c>
      <c s="21" r="G2099">
        <v>0</v>
      </c>
      <c t="str" s="21" r="H2099">
        <f>concat("AESbid:",(E2099*1000))</f>
        <v>AESbid:8000</v>
      </c>
      <c t="str" s="21" r="I2099">
        <f>concat("NYISOsched:",(F2099*1000))</f>
        <v>NYISOsched:8000</v>
      </c>
      <c t="s" s="21" r="J2099">
        <v>21</v>
      </c>
      <c t="str" s="21" r="K2099">
        <f>concat("Planned:",(M2099*1000))</f>
        <v>Planned:0</v>
      </c>
      <c t="str" s="5" r="L2099">
        <f>concat("Settled:",(O2099*1000))</f>
        <v>Settled:0</v>
      </c>
      <c s="21" r="M2099">
        <v>0</v>
      </c>
      <c s="3" r="N2099"/>
      <c s="10" r="O2099">
        <v>0</v>
      </c>
      <c s="13" r="P2099"/>
      <c s="13" r="Q2099"/>
      <c s="13" r="R2099"/>
      <c s="13" r="S2099"/>
      <c s="11" r="T2099">
        <f>IF((O2099=0),(W2099*8),((R2099/O2099)*8))</f>
        <v>0</v>
      </c>
      <c s="11" r="U2099">
        <f>IF((T2099=0),0,(R2099/T2099))</f>
        <v>0</v>
      </c>
      <c s="4" r="V2099"/>
      <c s="13" r="W2099"/>
      <c s="24" r="X2099"/>
    </row>
    <row r="2100">
      <c s="16" r="A2100">
        <v>40812.4166666667</v>
      </c>
      <c s="6" r="B2100">
        <f>A2100+time(5,0,0)</f>
        <v>40812.625</v>
      </c>
      <c s="19" r="C2100">
        <f>date(year(B2100),month(B2100),day(B2100))</f>
        <v>40812</v>
      </c>
      <c s="17" r="D2100">
        <f>hour(B2100)</f>
        <v>15</v>
      </c>
      <c s="28" r="E2100">
        <f>(8-G2100)-M2100</f>
        <v>8</v>
      </c>
      <c s="10" r="F2100">
        <v>8</v>
      </c>
      <c s="21" r="G2100">
        <v>0</v>
      </c>
      <c t="str" s="21" r="H2100">
        <f>concat("AESbid:",(E2100*1000))</f>
        <v>AESbid:8000</v>
      </c>
      <c t="str" s="21" r="I2100">
        <f>concat("NYISOsched:",(F2100*1000))</f>
        <v>NYISOsched:8000</v>
      </c>
      <c t="s" s="21" r="J2100">
        <v>21</v>
      </c>
      <c t="str" s="21" r="K2100">
        <f>concat("Planned:",(M2100*1000))</f>
        <v>Planned:0</v>
      </c>
      <c t="str" s="5" r="L2100">
        <f>concat("Settled:",(O2100*1000))</f>
        <v>Settled:0</v>
      </c>
      <c s="21" r="M2100">
        <v>0</v>
      </c>
      <c s="3" r="N2100"/>
      <c s="10" r="O2100">
        <v>0</v>
      </c>
      <c s="13" r="P2100"/>
      <c s="13" r="Q2100"/>
      <c s="13" r="R2100"/>
      <c s="13" r="S2100"/>
      <c s="11" r="T2100">
        <f>IF((O2100=0),(W2100*8),((R2100/O2100)*8))</f>
        <v>0</v>
      </c>
      <c s="11" r="U2100">
        <f>IF((T2100=0),0,(R2100/T2100))</f>
        <v>0</v>
      </c>
      <c s="4" r="V2100"/>
      <c s="13" r="W2100"/>
      <c s="24" r="X2100"/>
    </row>
    <row r="2101">
      <c s="16" r="A2101">
        <v>40812.4583333333</v>
      </c>
      <c s="6" r="B2101">
        <f>A2101+time(5,0,0)</f>
        <v>40812.6666666667</v>
      </c>
      <c s="19" r="C2101">
        <f>date(year(B2101),month(B2101),day(B2101))</f>
        <v>40812</v>
      </c>
      <c s="17" r="D2101">
        <f>hour(B2101)</f>
        <v>16</v>
      </c>
      <c s="28" r="E2101">
        <f>(8-G2101)-M2101</f>
        <v>8</v>
      </c>
      <c s="10" r="F2101">
        <v>8</v>
      </c>
      <c s="21" r="G2101">
        <v>0</v>
      </c>
      <c t="str" s="21" r="H2101">
        <f>concat("AESbid:",(E2101*1000))</f>
        <v>AESbid:8000</v>
      </c>
      <c t="str" s="21" r="I2101">
        <f>concat("NYISOsched:",(F2101*1000))</f>
        <v>NYISOsched:8000</v>
      </c>
      <c t="s" s="21" r="J2101">
        <v>21</v>
      </c>
      <c t="str" s="21" r="K2101">
        <f>concat("Planned:",(M2101*1000))</f>
        <v>Planned:0</v>
      </c>
      <c t="str" s="5" r="L2101">
        <f>concat("Settled:",(O2101*1000))</f>
        <v>Settled:0</v>
      </c>
      <c s="21" r="M2101">
        <v>0</v>
      </c>
      <c s="3" r="N2101"/>
      <c s="10" r="O2101">
        <v>0</v>
      </c>
      <c s="13" r="P2101"/>
      <c s="13" r="Q2101"/>
      <c s="13" r="R2101"/>
      <c s="13" r="S2101"/>
      <c s="11" r="T2101">
        <f>IF((O2101=0),(W2101*8),((R2101/O2101)*8))</f>
        <v>0</v>
      </c>
      <c s="11" r="U2101">
        <f>IF((T2101=0),0,(R2101/T2101))</f>
        <v>0</v>
      </c>
      <c s="4" r="V2101"/>
      <c s="13" r="W2101"/>
      <c s="24" r="X2101"/>
    </row>
    <row r="2102">
      <c s="16" r="A2102">
        <v>40812.5</v>
      </c>
      <c s="6" r="B2102">
        <f>A2102+time(5,0,0)</f>
        <v>40812.7083333333</v>
      </c>
      <c s="19" r="C2102">
        <f>date(year(B2102),month(B2102),day(B2102))</f>
        <v>40812</v>
      </c>
      <c s="17" r="D2102">
        <f>hour(B2102)</f>
        <v>17</v>
      </c>
      <c s="28" r="E2102">
        <f>(8-G2102)-M2102</f>
        <v>8</v>
      </c>
      <c s="10" r="F2102">
        <v>8</v>
      </c>
      <c s="21" r="G2102">
        <v>0</v>
      </c>
      <c t="str" s="21" r="H2102">
        <f>concat("AESbid:",(E2102*1000))</f>
        <v>AESbid:8000</v>
      </c>
      <c t="str" s="21" r="I2102">
        <f>concat("NYISOsched:",(F2102*1000))</f>
        <v>NYISOsched:8000</v>
      </c>
      <c t="s" s="21" r="J2102">
        <v>21</v>
      </c>
      <c t="str" s="21" r="K2102">
        <f>concat("Planned:",(M2102*1000))</f>
        <v>Planned:0</v>
      </c>
      <c t="str" s="5" r="L2102">
        <f>concat("Settled:",(O2102*1000))</f>
        <v>Settled:0</v>
      </c>
      <c s="21" r="M2102">
        <v>0</v>
      </c>
      <c s="3" r="N2102"/>
      <c s="10" r="O2102">
        <v>0</v>
      </c>
      <c s="13" r="P2102"/>
      <c s="13" r="Q2102"/>
      <c s="13" r="R2102"/>
      <c s="13" r="S2102"/>
      <c s="11" r="T2102">
        <f>IF((O2102=0),(W2102*8),((R2102/O2102)*8))</f>
        <v>0</v>
      </c>
      <c s="11" r="U2102">
        <f>IF((T2102=0),0,(R2102/T2102))</f>
        <v>0</v>
      </c>
      <c s="4" r="V2102"/>
      <c s="13" r="W2102"/>
      <c s="24" r="X2102"/>
    </row>
    <row r="2103">
      <c s="16" r="A2103">
        <v>40812.5416666667</v>
      </c>
      <c s="6" r="B2103">
        <f>A2103+time(5,0,0)</f>
        <v>40812.75</v>
      </c>
      <c s="19" r="C2103">
        <f>date(year(B2103),month(B2103),day(B2103))</f>
        <v>40812</v>
      </c>
      <c s="17" r="D2103">
        <f>hour(B2103)</f>
        <v>18</v>
      </c>
      <c s="28" r="E2103">
        <f>(8-G2103)-M2103</f>
        <v>8</v>
      </c>
      <c s="10" r="F2103">
        <v>8</v>
      </c>
      <c s="21" r="G2103">
        <v>0</v>
      </c>
      <c t="str" s="21" r="H2103">
        <f>concat("AESbid:",(E2103*1000))</f>
        <v>AESbid:8000</v>
      </c>
      <c t="str" s="21" r="I2103">
        <f>concat("NYISOsched:",(F2103*1000))</f>
        <v>NYISOsched:8000</v>
      </c>
      <c t="s" s="21" r="J2103">
        <v>21</v>
      </c>
      <c t="str" s="21" r="K2103">
        <f>concat("Planned:",(M2103*1000))</f>
        <v>Planned:0</v>
      </c>
      <c t="str" s="5" r="L2103">
        <f>concat("Settled:",(O2103*1000))</f>
        <v>Settled:0</v>
      </c>
      <c s="21" r="M2103">
        <v>0</v>
      </c>
      <c s="3" r="N2103"/>
      <c s="10" r="O2103">
        <v>0</v>
      </c>
      <c s="13" r="P2103"/>
      <c s="13" r="Q2103"/>
      <c s="13" r="R2103"/>
      <c s="13" r="S2103"/>
      <c s="11" r="T2103">
        <f>IF((O2103=0),(W2103*8),((R2103/O2103)*8))</f>
        <v>0</v>
      </c>
      <c s="11" r="U2103">
        <f>IF((T2103=0),0,(R2103/T2103))</f>
        <v>0</v>
      </c>
      <c s="4" r="V2103"/>
      <c s="13" r="W2103"/>
      <c s="24" r="X2103"/>
    </row>
    <row r="2104">
      <c s="16" r="A2104">
        <v>40812.5833333333</v>
      </c>
      <c s="6" r="B2104">
        <f>A2104+time(5,0,0)</f>
        <v>40812.7916666667</v>
      </c>
      <c s="19" r="C2104">
        <f>date(year(B2104),month(B2104),day(B2104))</f>
        <v>40812</v>
      </c>
      <c s="17" r="D2104">
        <f>hour(B2104)</f>
        <v>19</v>
      </c>
      <c s="28" r="E2104">
        <f>(8-G2104)-M2104</f>
        <v>8</v>
      </c>
      <c s="10" r="F2104">
        <v>8</v>
      </c>
      <c s="21" r="G2104">
        <v>0</v>
      </c>
      <c t="str" s="21" r="H2104">
        <f>concat("AESbid:",(E2104*1000))</f>
        <v>AESbid:8000</v>
      </c>
      <c t="str" s="21" r="I2104">
        <f>concat("NYISOsched:",(F2104*1000))</f>
        <v>NYISOsched:8000</v>
      </c>
      <c t="s" s="21" r="J2104">
        <v>21</v>
      </c>
      <c t="str" s="21" r="K2104">
        <f>concat("Planned:",(M2104*1000))</f>
        <v>Planned:0</v>
      </c>
      <c t="str" s="5" r="L2104">
        <f>concat("Settled:",(O2104*1000))</f>
        <v>Settled:0</v>
      </c>
      <c s="21" r="M2104">
        <v>0</v>
      </c>
      <c s="3" r="N2104"/>
      <c s="10" r="O2104">
        <v>0</v>
      </c>
      <c s="13" r="P2104"/>
      <c s="13" r="Q2104"/>
      <c s="13" r="R2104"/>
      <c s="13" r="S2104"/>
      <c s="11" r="T2104">
        <f>IF((O2104=0),(W2104*8),((R2104/O2104)*8))</f>
        <v>0</v>
      </c>
      <c s="11" r="U2104">
        <f>IF((T2104=0),0,(R2104/T2104))</f>
        <v>0</v>
      </c>
      <c s="4" r="V2104"/>
      <c s="13" r="W2104"/>
      <c s="24" r="X2104"/>
    </row>
    <row r="2105">
      <c s="16" r="A2105">
        <v>40812.625</v>
      </c>
      <c s="6" r="B2105">
        <f>A2105+time(5,0,0)</f>
        <v>40812.8333333333</v>
      </c>
      <c s="19" r="C2105">
        <f>date(year(B2105),month(B2105),day(B2105))</f>
        <v>40812</v>
      </c>
      <c s="17" r="D2105">
        <f>hour(B2105)</f>
        <v>20</v>
      </c>
      <c s="28" r="E2105">
        <f>(8-G2105)-M2105</f>
        <v>8</v>
      </c>
      <c s="10" r="F2105">
        <v>8</v>
      </c>
      <c s="21" r="G2105">
        <v>0</v>
      </c>
      <c t="str" s="21" r="H2105">
        <f>concat("AESbid:",(E2105*1000))</f>
        <v>AESbid:8000</v>
      </c>
      <c t="str" s="21" r="I2105">
        <f>concat("NYISOsched:",(F2105*1000))</f>
        <v>NYISOsched:8000</v>
      </c>
      <c t="s" s="21" r="J2105">
        <v>21</v>
      </c>
      <c t="str" s="21" r="K2105">
        <f>concat("Planned:",(M2105*1000))</f>
        <v>Planned:0</v>
      </c>
      <c t="str" s="5" r="L2105">
        <f>concat("Settled:",(O2105*1000))</f>
        <v>Settled:0</v>
      </c>
      <c s="21" r="M2105">
        <v>0</v>
      </c>
      <c s="3" r="N2105"/>
      <c s="10" r="O2105">
        <v>0</v>
      </c>
      <c s="13" r="P2105"/>
      <c s="13" r="Q2105"/>
      <c s="13" r="R2105"/>
      <c s="13" r="S2105"/>
      <c s="11" r="T2105">
        <f>IF((O2105=0),(W2105*8),((R2105/O2105)*8))</f>
        <v>0</v>
      </c>
      <c s="11" r="U2105">
        <f>IF((T2105=0),0,(R2105/T2105))</f>
        <v>0</v>
      </c>
      <c s="4" r="V2105"/>
      <c s="13" r="W2105"/>
      <c s="24" r="X2105"/>
    </row>
    <row r="2106">
      <c s="16" r="A2106">
        <v>40812.6666666667</v>
      </c>
      <c s="6" r="B2106">
        <f>A2106+time(5,0,0)</f>
        <v>40812.875</v>
      </c>
      <c s="19" r="C2106">
        <f>date(year(B2106),month(B2106),day(B2106))</f>
        <v>40812</v>
      </c>
      <c s="17" r="D2106">
        <f>hour(B2106)</f>
        <v>21</v>
      </c>
      <c s="28" r="E2106">
        <f>(8-G2106)-M2106</f>
        <v>8</v>
      </c>
      <c s="10" r="F2106">
        <v>8</v>
      </c>
      <c s="21" r="G2106">
        <v>0</v>
      </c>
      <c t="str" s="21" r="H2106">
        <f>concat("AESbid:",(E2106*1000))</f>
        <v>AESbid:8000</v>
      </c>
      <c t="str" s="21" r="I2106">
        <f>concat("NYISOsched:",(F2106*1000))</f>
        <v>NYISOsched:8000</v>
      </c>
      <c t="s" s="21" r="J2106">
        <v>21</v>
      </c>
      <c t="str" s="21" r="K2106">
        <f>concat("Planned:",(M2106*1000))</f>
        <v>Planned:0</v>
      </c>
      <c t="str" s="5" r="L2106">
        <f>concat("Settled:",(O2106*1000))</f>
        <v>Settled:0</v>
      </c>
      <c s="21" r="M2106">
        <v>0</v>
      </c>
      <c s="3" r="N2106"/>
      <c s="10" r="O2106">
        <v>0</v>
      </c>
      <c s="13" r="P2106"/>
      <c s="13" r="Q2106"/>
      <c s="13" r="R2106"/>
      <c s="13" r="S2106"/>
      <c s="11" r="T2106">
        <f>IF((O2106=0),(W2106*8),((R2106/O2106)*8))</f>
        <v>0</v>
      </c>
      <c s="11" r="U2106">
        <f>IF((T2106=0),0,(R2106/T2106))</f>
        <v>0</v>
      </c>
      <c s="4" r="V2106"/>
      <c s="13" r="W2106"/>
      <c s="24" r="X2106"/>
    </row>
    <row r="2107">
      <c s="16" r="A2107">
        <v>40812.7083333333</v>
      </c>
      <c s="6" r="B2107">
        <f>A2107+time(5,0,0)</f>
        <v>40812.9166666667</v>
      </c>
      <c s="19" r="C2107">
        <f>date(year(B2107),month(B2107),day(B2107))</f>
        <v>40812</v>
      </c>
      <c s="17" r="D2107">
        <f>hour(B2107)</f>
        <v>22</v>
      </c>
      <c s="28" r="E2107">
        <f>(8-G2107)-M2107</f>
        <v>8</v>
      </c>
      <c s="10" r="F2107">
        <v>8</v>
      </c>
      <c s="21" r="G2107">
        <v>0</v>
      </c>
      <c t="str" s="21" r="H2107">
        <f>concat("AESbid:",(E2107*1000))</f>
        <v>AESbid:8000</v>
      </c>
      <c t="str" s="21" r="I2107">
        <f>concat("NYISOsched:",(F2107*1000))</f>
        <v>NYISOsched:8000</v>
      </c>
      <c t="s" s="21" r="J2107">
        <v>21</v>
      </c>
      <c t="str" s="21" r="K2107">
        <f>concat("Planned:",(M2107*1000))</f>
        <v>Planned:0</v>
      </c>
      <c t="str" s="5" r="L2107">
        <f>concat("Settled:",(O2107*1000))</f>
        <v>Settled:0</v>
      </c>
      <c s="21" r="M2107">
        <v>0</v>
      </c>
      <c s="3" r="N2107"/>
      <c s="10" r="O2107">
        <v>0</v>
      </c>
      <c s="13" r="P2107"/>
      <c s="13" r="Q2107"/>
      <c s="13" r="R2107"/>
      <c s="13" r="S2107"/>
      <c s="11" r="T2107">
        <f>IF((O2107=0),(W2107*8),((R2107/O2107)*8))</f>
        <v>0</v>
      </c>
      <c s="11" r="U2107">
        <f>IF((T2107=0),0,(R2107/T2107))</f>
        <v>0</v>
      </c>
      <c s="4" r="V2107"/>
      <c s="13" r="W2107"/>
      <c s="24" r="X2107"/>
    </row>
    <row r="2108">
      <c s="16" r="A2108">
        <v>40812.75</v>
      </c>
      <c s="6" r="B2108">
        <f>A2108+time(5,0,0)</f>
        <v>40812.9583333333</v>
      </c>
      <c s="19" r="C2108">
        <f>date(year(B2108),month(B2108),day(B2108))</f>
        <v>40812</v>
      </c>
      <c s="17" r="D2108">
        <f>hour(B2108)</f>
        <v>23</v>
      </c>
      <c s="28" r="E2108">
        <f>(8-G2108)-M2108</f>
        <v>8</v>
      </c>
      <c s="10" r="F2108">
        <v>8</v>
      </c>
      <c s="21" r="G2108">
        <v>0</v>
      </c>
      <c t="str" s="21" r="H2108">
        <f>concat("AESbid:",(E2108*1000))</f>
        <v>AESbid:8000</v>
      </c>
      <c t="str" s="21" r="I2108">
        <f>concat("NYISOsched:",(F2108*1000))</f>
        <v>NYISOsched:8000</v>
      </c>
      <c t="s" s="21" r="J2108">
        <v>21</v>
      </c>
      <c t="str" s="21" r="K2108">
        <f>concat("Planned:",(M2108*1000))</f>
        <v>Planned:0</v>
      </c>
      <c t="str" s="5" r="L2108">
        <f>concat("Settled:",(O2108*1000))</f>
        <v>Settled:0</v>
      </c>
      <c s="21" r="M2108">
        <v>0</v>
      </c>
      <c s="3" r="N2108"/>
      <c s="10" r="O2108">
        <v>0</v>
      </c>
      <c s="13" r="P2108"/>
      <c s="13" r="Q2108"/>
      <c s="13" r="R2108"/>
      <c s="13" r="S2108"/>
      <c s="11" r="T2108">
        <f>IF((O2108=0),(W2108*8),((R2108/O2108)*8))</f>
        <v>0</v>
      </c>
      <c s="11" r="U2108">
        <f>IF((T2108=0),0,(R2108/T2108))</f>
        <v>0</v>
      </c>
      <c s="4" r="V2108"/>
      <c s="13" r="W2108"/>
      <c s="24" r="X2108"/>
    </row>
    <row r="2109">
      <c s="16" r="A2109">
        <v>40812.7916666667</v>
      </c>
      <c s="19" r="B2109">
        <f>A2109+time(5,0,0)</f>
        <v>40813</v>
      </c>
      <c s="19" r="C2109">
        <f>date(year(B2109),month(B2109),day(B2109))</f>
        <v>40813</v>
      </c>
      <c s="17" r="D2109">
        <f>hour(B2109)</f>
        <v>0</v>
      </c>
      <c s="28" r="E2109">
        <f>(8-G2109)-M2109</f>
        <v>8</v>
      </c>
      <c s="10" r="F2109">
        <v>8</v>
      </c>
      <c s="21" r="G2109">
        <v>0</v>
      </c>
      <c t="str" s="21" r="H2109">
        <f>concat("AESbid:",(E2109*1000))</f>
        <v>AESbid:8000</v>
      </c>
      <c t="str" s="21" r="I2109">
        <f>concat("NYISOsched:",(F2109*1000))</f>
        <v>NYISOsched:8000</v>
      </c>
      <c t="s" s="21" r="J2109">
        <v>21</v>
      </c>
      <c t="str" s="21" r="K2109">
        <f>concat("Planned:",(M2109*1000))</f>
        <v>Planned:0</v>
      </c>
      <c t="str" s="5" r="L2109">
        <f>concat("Settled:",(O2109*1000))</f>
        <v>Settled:0</v>
      </c>
      <c s="21" r="M2109">
        <v>0</v>
      </c>
      <c s="3" r="N2109"/>
      <c s="10" r="O2109">
        <v>0</v>
      </c>
      <c s="13" r="P2109"/>
      <c s="13" r="Q2109"/>
      <c s="13" r="R2109"/>
      <c s="13" r="S2109"/>
      <c s="11" r="T2109">
        <f>IF((O2109=0),(W2109*8),((R2109/O2109)*8))</f>
        <v>0</v>
      </c>
      <c s="11" r="U2109">
        <f>IF((T2109=0),0,(R2109/T2109))</f>
        <v>0</v>
      </c>
      <c s="4" r="V2109"/>
      <c s="13" r="W2109"/>
      <c s="24" r="X2109"/>
    </row>
    <row r="2110">
      <c s="16" r="A2110">
        <v>40812.8333333333</v>
      </c>
      <c s="6" r="B2110">
        <f>A2110+time(5,0,0)</f>
        <v>40813.0416666667</v>
      </c>
      <c s="19" r="C2110">
        <f>date(year(B2110),month(B2110),day(B2110))</f>
        <v>40813</v>
      </c>
      <c s="17" r="D2110">
        <f>hour(B2110)</f>
        <v>1</v>
      </c>
      <c s="28" r="E2110">
        <f>(8-G2110)-M2110</f>
        <v>8</v>
      </c>
      <c s="10" r="F2110">
        <v>8</v>
      </c>
      <c s="21" r="G2110">
        <v>0</v>
      </c>
      <c t="str" s="21" r="H2110">
        <f>concat("AESbid:",(E2110*1000))</f>
        <v>AESbid:8000</v>
      </c>
      <c t="str" s="21" r="I2110">
        <f>concat("NYISOsched:",(F2110*1000))</f>
        <v>NYISOsched:8000</v>
      </c>
      <c t="s" s="21" r="J2110">
        <v>21</v>
      </c>
      <c t="str" s="21" r="K2110">
        <f>concat("Planned:",(M2110*1000))</f>
        <v>Planned:0</v>
      </c>
      <c t="str" s="5" r="L2110">
        <f>concat("Settled:",(O2110*1000))</f>
        <v>Settled:0</v>
      </c>
      <c s="21" r="M2110">
        <v>0</v>
      </c>
      <c s="3" r="N2110"/>
      <c s="10" r="O2110">
        <v>0</v>
      </c>
      <c s="13" r="P2110"/>
      <c s="13" r="Q2110"/>
      <c s="13" r="R2110"/>
      <c s="13" r="S2110"/>
      <c s="11" r="T2110">
        <f>IF((O2110=0),(W2110*8),((R2110/O2110)*8))</f>
        <v>0</v>
      </c>
      <c s="11" r="U2110">
        <f>IF((T2110=0),0,(R2110/T2110))</f>
        <v>0</v>
      </c>
      <c s="4" r="V2110"/>
      <c s="13" r="W2110"/>
      <c s="24" r="X2110"/>
    </row>
    <row r="2111">
      <c s="16" r="A2111">
        <v>40812.875</v>
      </c>
      <c s="6" r="B2111">
        <f>A2111+time(5,0,0)</f>
        <v>40813.0833333333</v>
      </c>
      <c s="19" r="C2111">
        <f>date(year(B2111),month(B2111),day(B2111))</f>
        <v>40813</v>
      </c>
      <c s="17" r="D2111">
        <f>hour(B2111)</f>
        <v>2</v>
      </c>
      <c s="28" r="E2111">
        <f>(8-G2111)-M2111</f>
        <v>8</v>
      </c>
      <c s="10" r="F2111">
        <v>8</v>
      </c>
      <c s="21" r="G2111">
        <v>0</v>
      </c>
      <c t="str" s="21" r="H2111">
        <f>concat("AESbid:",(E2111*1000))</f>
        <v>AESbid:8000</v>
      </c>
      <c t="str" s="21" r="I2111">
        <f>concat("NYISOsched:",(F2111*1000))</f>
        <v>NYISOsched:8000</v>
      </c>
      <c t="s" s="21" r="J2111">
        <v>21</v>
      </c>
      <c t="str" s="21" r="K2111">
        <f>concat("Planned:",(M2111*1000))</f>
        <v>Planned:0</v>
      </c>
      <c t="str" s="5" r="L2111">
        <f>concat("Settled:",(O2111*1000))</f>
        <v>Settled:0</v>
      </c>
      <c s="21" r="M2111">
        <v>0</v>
      </c>
      <c s="3" r="N2111"/>
      <c s="10" r="O2111">
        <v>0</v>
      </c>
      <c s="13" r="P2111"/>
      <c s="13" r="Q2111"/>
      <c s="13" r="R2111"/>
      <c s="13" r="S2111"/>
      <c s="11" r="T2111">
        <f>IF((O2111=0),(W2111*8),((R2111/O2111)*8))</f>
        <v>0</v>
      </c>
      <c s="11" r="U2111">
        <f>IF((T2111=0),0,(R2111/T2111))</f>
        <v>0</v>
      </c>
      <c s="4" r="V2111"/>
      <c s="13" r="W2111"/>
      <c s="24" r="X2111"/>
    </row>
    <row r="2112">
      <c s="16" r="A2112">
        <v>40812.9166666667</v>
      </c>
      <c s="6" r="B2112">
        <f>A2112+time(5,0,0)</f>
        <v>40813.125</v>
      </c>
      <c s="19" r="C2112">
        <f>date(year(B2112),month(B2112),day(B2112))</f>
        <v>40813</v>
      </c>
      <c s="17" r="D2112">
        <f>hour(B2112)</f>
        <v>3</v>
      </c>
      <c s="28" r="E2112">
        <f>(8-G2112)-M2112</f>
        <v>8</v>
      </c>
      <c s="10" r="F2112">
        <v>8</v>
      </c>
      <c s="21" r="G2112">
        <v>0</v>
      </c>
      <c t="str" s="21" r="H2112">
        <f>concat("AESbid:",(E2112*1000))</f>
        <v>AESbid:8000</v>
      </c>
      <c t="str" s="21" r="I2112">
        <f>concat("NYISOsched:",(F2112*1000))</f>
        <v>NYISOsched:8000</v>
      </c>
      <c t="s" s="21" r="J2112">
        <v>21</v>
      </c>
      <c t="str" s="21" r="K2112">
        <f>concat("Planned:",(M2112*1000))</f>
        <v>Planned:0</v>
      </c>
      <c t="str" s="5" r="L2112">
        <f>concat("Settled:",(O2112*1000))</f>
        <v>Settled:0</v>
      </c>
      <c s="21" r="M2112">
        <v>0</v>
      </c>
      <c s="3" r="N2112"/>
      <c s="10" r="O2112">
        <v>0</v>
      </c>
      <c s="13" r="P2112"/>
      <c s="13" r="Q2112"/>
      <c s="13" r="R2112"/>
      <c s="13" r="S2112"/>
      <c s="11" r="T2112">
        <f>IF((O2112=0),(W2112*8),((R2112/O2112)*8))</f>
        <v>0</v>
      </c>
      <c s="11" r="U2112">
        <f>IF((T2112=0),0,(R2112/T2112))</f>
        <v>0</v>
      </c>
      <c s="4" r="V2112"/>
      <c s="13" r="W2112"/>
      <c s="24" r="X2112"/>
    </row>
    <row r="2113">
      <c s="16" r="A2113">
        <v>40812.9583333333</v>
      </c>
      <c s="6" r="B2113">
        <f>A2113+time(5,0,0)</f>
        <v>40813.1666666667</v>
      </c>
      <c s="19" r="C2113">
        <f>date(year(B2113),month(B2113),day(B2113))</f>
        <v>40813</v>
      </c>
      <c s="17" r="D2113">
        <f>hour(B2113)</f>
        <v>4</v>
      </c>
      <c s="28" r="E2113">
        <f>(8-G2113)-M2113</f>
        <v>8</v>
      </c>
      <c s="10" r="F2113">
        <v>8</v>
      </c>
      <c s="21" r="G2113">
        <v>0</v>
      </c>
      <c t="str" s="21" r="H2113">
        <f>concat("AESbid:",(E2113*1000))</f>
        <v>AESbid:8000</v>
      </c>
      <c t="str" s="21" r="I2113">
        <f>concat("NYISOsched:",(F2113*1000))</f>
        <v>NYISOsched:8000</v>
      </c>
      <c t="s" s="21" r="J2113">
        <v>21</v>
      </c>
      <c t="str" s="21" r="K2113">
        <f>concat("Planned:",(M2113*1000))</f>
        <v>Planned:0</v>
      </c>
      <c t="str" s="5" r="L2113">
        <f>concat("Settled:",(O2113*1000))</f>
        <v>Settled:0</v>
      </c>
      <c s="21" r="M2113">
        <v>0</v>
      </c>
      <c s="3" r="N2113"/>
      <c s="10" r="O2113">
        <v>0</v>
      </c>
      <c s="13" r="P2113"/>
      <c s="13" r="Q2113"/>
      <c s="13" r="R2113"/>
      <c s="13" r="S2113"/>
      <c s="11" r="T2113">
        <f>IF((O2113=0),(W2113*8),((R2113/O2113)*8))</f>
        <v>0</v>
      </c>
      <c s="11" r="U2113">
        <f>IF((T2113=0),0,(R2113/T2113))</f>
        <v>0</v>
      </c>
      <c s="4" r="V2113"/>
      <c s="13" r="W2113"/>
      <c s="24" r="X2113"/>
    </row>
    <row r="2114">
      <c s="16" r="A2114">
        <v>40813</v>
      </c>
      <c s="6" r="B2114">
        <f>A2114+time(5,0,0)</f>
        <v>40813.2083333333</v>
      </c>
      <c s="19" r="C2114">
        <f>date(year(B2114),month(B2114),day(B2114))</f>
        <v>40813</v>
      </c>
      <c s="17" r="D2114">
        <f>hour(B2114)</f>
        <v>5</v>
      </c>
      <c s="28" r="E2114">
        <f>(8-G2114)-M2114</f>
        <v>8</v>
      </c>
      <c s="10" r="F2114">
        <v>8</v>
      </c>
      <c s="21" r="G2114">
        <v>0</v>
      </c>
      <c t="str" s="21" r="H2114">
        <f>concat("AESbid:",(E2114*1000))</f>
        <v>AESbid:8000</v>
      </c>
      <c t="str" s="21" r="I2114">
        <f>concat("NYISOsched:",(F2114*1000))</f>
        <v>NYISOsched:8000</v>
      </c>
      <c t="s" s="21" r="J2114">
        <v>21</v>
      </c>
      <c t="str" s="21" r="K2114">
        <f>concat("Planned:",(M2114*1000))</f>
        <v>Planned:0</v>
      </c>
      <c t="str" s="5" r="L2114">
        <f>concat("Settled:",(O2114*1000))</f>
        <v>Settled:0</v>
      </c>
      <c s="21" r="M2114">
        <v>0</v>
      </c>
      <c s="3" r="N2114"/>
      <c s="10" r="O2114">
        <v>0</v>
      </c>
      <c s="13" r="P2114"/>
      <c s="13" r="Q2114"/>
      <c s="13" r="R2114"/>
      <c s="13" r="S2114"/>
      <c s="11" r="T2114">
        <f>IF((O2114=0),(W2114*8),((R2114/O2114)*8))</f>
        <v>0</v>
      </c>
      <c s="11" r="U2114">
        <f>IF((T2114=0),0,(R2114/T2114))</f>
        <v>0</v>
      </c>
      <c s="4" r="V2114"/>
      <c s="13" r="W2114"/>
      <c s="24" r="X2114"/>
    </row>
    <row r="2115">
      <c s="16" r="A2115">
        <v>40813.0416666667</v>
      </c>
      <c s="6" r="B2115">
        <f>A2115+time(5,0,0)</f>
        <v>40813.25</v>
      </c>
      <c s="19" r="C2115">
        <f>date(year(B2115),month(B2115),day(B2115))</f>
        <v>40813</v>
      </c>
      <c s="17" r="D2115">
        <f>hour(B2115)</f>
        <v>6</v>
      </c>
      <c s="28" r="E2115">
        <f>(8-G2115)-M2115</f>
        <v>8</v>
      </c>
      <c s="10" r="F2115">
        <v>8</v>
      </c>
      <c s="21" r="G2115">
        <v>0</v>
      </c>
      <c t="str" s="21" r="H2115">
        <f>concat("AESbid:",(E2115*1000))</f>
        <v>AESbid:8000</v>
      </c>
      <c t="str" s="21" r="I2115">
        <f>concat("NYISOsched:",(F2115*1000))</f>
        <v>NYISOsched:8000</v>
      </c>
      <c t="s" s="21" r="J2115">
        <v>21</v>
      </c>
      <c t="str" s="21" r="K2115">
        <f>concat("Planned:",(M2115*1000))</f>
        <v>Planned:0</v>
      </c>
      <c t="str" s="5" r="L2115">
        <f>concat("Settled:",(O2115*1000))</f>
        <v>Settled:0</v>
      </c>
      <c s="21" r="M2115">
        <v>0</v>
      </c>
      <c s="3" r="N2115"/>
      <c s="10" r="O2115">
        <v>0</v>
      </c>
      <c s="13" r="P2115"/>
      <c s="13" r="Q2115"/>
      <c s="13" r="R2115"/>
      <c s="13" r="S2115"/>
      <c s="11" r="T2115">
        <f>IF((O2115=0),(W2115*8),((R2115/O2115)*8))</f>
        <v>0</v>
      </c>
      <c s="11" r="U2115">
        <f>IF((T2115=0),0,(R2115/T2115))</f>
        <v>0</v>
      </c>
      <c s="4" r="V2115"/>
      <c s="13" r="W2115"/>
      <c s="24" r="X2115"/>
    </row>
    <row r="2116">
      <c s="16" r="A2116">
        <v>40813.0833333333</v>
      </c>
      <c s="6" r="B2116">
        <f>A2116+time(5,0,0)</f>
        <v>40813.2916666667</v>
      </c>
      <c s="19" r="C2116">
        <f>date(year(B2116),month(B2116),day(B2116))</f>
        <v>40813</v>
      </c>
      <c s="17" r="D2116">
        <f>hour(B2116)</f>
        <v>7</v>
      </c>
      <c s="28" r="E2116">
        <f>(8-G2116)-M2116</f>
        <v>8</v>
      </c>
      <c s="10" r="F2116">
        <v>8</v>
      </c>
      <c s="21" r="G2116">
        <v>0</v>
      </c>
      <c t="str" s="21" r="H2116">
        <f>concat("AESbid:",(E2116*1000))</f>
        <v>AESbid:8000</v>
      </c>
      <c t="str" s="21" r="I2116">
        <f>concat("NYISOsched:",(F2116*1000))</f>
        <v>NYISOsched:8000</v>
      </c>
      <c t="s" s="21" r="J2116">
        <v>21</v>
      </c>
      <c t="str" s="21" r="K2116">
        <f>concat("Planned:",(M2116*1000))</f>
        <v>Planned:0</v>
      </c>
      <c t="str" s="5" r="L2116">
        <f>concat("Settled:",(O2116*1000))</f>
        <v>Settled:0</v>
      </c>
      <c s="21" r="M2116">
        <v>0</v>
      </c>
      <c s="3" r="N2116"/>
      <c s="10" r="O2116">
        <v>0</v>
      </c>
      <c s="13" r="P2116"/>
      <c s="13" r="Q2116"/>
      <c s="13" r="R2116"/>
      <c s="13" r="S2116"/>
      <c s="11" r="T2116">
        <f>IF((O2116=0),(W2116*8),((R2116/O2116)*8))</f>
        <v>0</v>
      </c>
      <c s="11" r="U2116">
        <f>IF((T2116=0),0,(R2116/T2116))</f>
        <v>0</v>
      </c>
      <c s="4" r="V2116"/>
      <c s="13" r="W2116"/>
      <c s="24" r="X2116"/>
    </row>
    <row r="2117">
      <c s="16" r="A2117">
        <v>40813.125</v>
      </c>
      <c s="6" r="B2117">
        <f>A2117+time(5,0,0)</f>
        <v>40813.3333333333</v>
      </c>
      <c s="19" r="C2117">
        <f>date(year(B2117),month(B2117),day(B2117))</f>
        <v>40813</v>
      </c>
      <c s="17" r="D2117">
        <f>hour(B2117)</f>
        <v>8</v>
      </c>
      <c s="28" r="E2117">
        <f>(8-G2117)-M2117</f>
        <v>8</v>
      </c>
      <c s="10" r="F2117">
        <v>8</v>
      </c>
      <c s="21" r="G2117">
        <v>0</v>
      </c>
      <c t="str" s="21" r="H2117">
        <f>concat("AESbid:",(E2117*1000))</f>
        <v>AESbid:8000</v>
      </c>
      <c t="str" s="21" r="I2117">
        <f>concat("NYISOsched:",(F2117*1000))</f>
        <v>NYISOsched:8000</v>
      </c>
      <c t="s" s="21" r="J2117">
        <v>21</v>
      </c>
      <c t="str" s="21" r="K2117">
        <f>concat("Planned:",(M2117*1000))</f>
        <v>Planned:0</v>
      </c>
      <c t="str" s="5" r="L2117">
        <f>concat("Settled:",(O2117*1000))</f>
        <v>Settled:0</v>
      </c>
      <c s="21" r="M2117">
        <v>0</v>
      </c>
      <c s="3" r="N2117"/>
      <c s="10" r="O2117">
        <v>0</v>
      </c>
      <c s="13" r="P2117"/>
      <c s="13" r="Q2117"/>
      <c s="13" r="R2117"/>
      <c s="13" r="S2117"/>
      <c s="11" r="T2117">
        <f>IF((O2117=0),(W2117*8),((R2117/O2117)*8))</f>
        <v>0</v>
      </c>
      <c s="11" r="U2117">
        <f>IF((T2117=0),0,(R2117/T2117))</f>
        <v>0</v>
      </c>
      <c s="4" r="V2117"/>
      <c s="13" r="W2117"/>
      <c s="24" r="X2117"/>
    </row>
    <row r="2118">
      <c s="16" r="A2118">
        <v>40813.1666666667</v>
      </c>
      <c s="6" r="B2118">
        <f>A2118+time(5,0,0)</f>
        <v>40813.375</v>
      </c>
      <c s="19" r="C2118">
        <f>date(year(B2118),month(B2118),day(B2118))</f>
        <v>40813</v>
      </c>
      <c s="17" r="D2118">
        <f>hour(B2118)</f>
        <v>9</v>
      </c>
      <c s="28" r="E2118">
        <f>(8-G2118)-M2118</f>
        <v>8</v>
      </c>
      <c s="10" r="F2118">
        <v>8</v>
      </c>
      <c s="21" r="G2118">
        <v>0</v>
      </c>
      <c t="str" s="21" r="H2118">
        <f>concat("AESbid:",(E2118*1000))</f>
        <v>AESbid:8000</v>
      </c>
      <c t="str" s="21" r="I2118">
        <f>concat("NYISOsched:",(F2118*1000))</f>
        <v>NYISOsched:8000</v>
      </c>
      <c t="s" s="21" r="J2118">
        <v>21</v>
      </c>
      <c t="str" s="21" r="K2118">
        <f>concat("Planned:",(M2118*1000))</f>
        <v>Planned:0</v>
      </c>
      <c t="str" s="5" r="L2118">
        <f>concat("Settled:",(O2118*1000))</f>
        <v>Settled:0</v>
      </c>
      <c s="21" r="M2118">
        <v>0</v>
      </c>
      <c s="3" r="N2118"/>
      <c s="10" r="O2118">
        <v>0</v>
      </c>
      <c s="13" r="P2118"/>
      <c s="13" r="Q2118"/>
      <c s="13" r="R2118"/>
      <c s="13" r="S2118"/>
      <c s="11" r="T2118">
        <f>IF((O2118=0),(W2118*8),((R2118/O2118)*8))</f>
        <v>0</v>
      </c>
      <c s="11" r="U2118">
        <f>IF((T2118=0),0,(R2118/T2118))</f>
        <v>0</v>
      </c>
      <c s="4" r="V2118"/>
      <c s="13" r="W2118"/>
      <c s="24" r="X2118"/>
    </row>
    <row r="2119">
      <c s="16" r="A2119">
        <v>40813.2083333333</v>
      </c>
      <c s="6" r="B2119">
        <f>A2119+time(5,0,0)</f>
        <v>40813.4166666667</v>
      </c>
      <c s="19" r="C2119">
        <f>date(year(B2119),month(B2119),day(B2119))</f>
        <v>40813</v>
      </c>
      <c s="17" r="D2119">
        <f>hour(B2119)</f>
        <v>10</v>
      </c>
      <c s="28" r="E2119">
        <f>(8-G2119)-M2119</f>
        <v>8</v>
      </c>
      <c s="10" r="F2119">
        <v>8</v>
      </c>
      <c s="21" r="G2119">
        <v>0</v>
      </c>
      <c t="str" s="21" r="H2119">
        <f>concat("AESbid:",(E2119*1000))</f>
        <v>AESbid:8000</v>
      </c>
      <c t="str" s="21" r="I2119">
        <f>concat("NYISOsched:",(F2119*1000))</f>
        <v>NYISOsched:8000</v>
      </c>
      <c t="s" s="21" r="J2119">
        <v>21</v>
      </c>
      <c t="str" s="21" r="K2119">
        <f>concat("Planned:",(M2119*1000))</f>
        <v>Planned:0</v>
      </c>
      <c t="str" s="5" r="L2119">
        <f>concat("Settled:",(O2119*1000))</f>
        <v>Settled:0</v>
      </c>
      <c s="21" r="M2119">
        <v>0</v>
      </c>
      <c s="3" r="N2119"/>
      <c s="10" r="O2119">
        <v>0</v>
      </c>
      <c s="13" r="P2119"/>
      <c s="13" r="Q2119"/>
      <c s="13" r="R2119"/>
      <c s="13" r="S2119"/>
      <c s="11" r="T2119">
        <f>IF((O2119=0),(W2119*8),((R2119/O2119)*8))</f>
        <v>0</v>
      </c>
      <c s="11" r="U2119">
        <f>IF((T2119=0),0,(R2119/T2119))</f>
        <v>0</v>
      </c>
      <c s="4" r="V2119"/>
      <c s="13" r="W2119"/>
      <c s="24" r="X2119"/>
    </row>
    <row r="2120">
      <c s="16" r="A2120">
        <v>40813.25</v>
      </c>
      <c s="6" r="B2120">
        <f>A2120+time(5,0,0)</f>
        <v>40813.4583333333</v>
      </c>
      <c s="19" r="C2120">
        <f>date(year(B2120),month(B2120),day(B2120))</f>
        <v>40813</v>
      </c>
      <c s="17" r="D2120">
        <f>hour(B2120)</f>
        <v>11</v>
      </c>
      <c s="28" r="E2120">
        <f>(8-G2120)-M2120</f>
        <v>8</v>
      </c>
      <c s="10" r="F2120">
        <v>8</v>
      </c>
      <c s="21" r="G2120">
        <v>0</v>
      </c>
      <c t="str" s="21" r="H2120">
        <f>concat("AESbid:",(E2120*1000))</f>
        <v>AESbid:8000</v>
      </c>
      <c t="str" s="21" r="I2120">
        <f>concat("NYISOsched:",(F2120*1000))</f>
        <v>NYISOsched:8000</v>
      </c>
      <c t="s" s="21" r="J2120">
        <v>21</v>
      </c>
      <c t="str" s="21" r="K2120">
        <f>concat("Planned:",(M2120*1000))</f>
        <v>Planned:0</v>
      </c>
      <c t="str" s="5" r="L2120">
        <f>concat("Settled:",(O2120*1000))</f>
        <v>Settled:0</v>
      </c>
      <c s="21" r="M2120">
        <v>0</v>
      </c>
      <c s="3" r="N2120"/>
      <c s="10" r="O2120">
        <v>0</v>
      </c>
      <c s="13" r="P2120"/>
      <c s="13" r="Q2120"/>
      <c s="13" r="R2120"/>
      <c s="13" r="S2120"/>
      <c s="11" r="T2120">
        <f>IF((O2120=0),(W2120*8),((R2120/O2120)*8))</f>
        <v>0</v>
      </c>
      <c s="11" r="U2120">
        <f>IF((T2120=0),0,(R2120/T2120))</f>
        <v>0</v>
      </c>
      <c s="4" r="V2120"/>
      <c s="13" r="W2120"/>
      <c s="24" r="X2120"/>
    </row>
    <row r="2121">
      <c s="16" r="A2121">
        <v>40813.2916666667</v>
      </c>
      <c s="6" r="B2121">
        <f>A2121+time(5,0,0)</f>
        <v>40813.5</v>
      </c>
      <c s="19" r="C2121">
        <f>date(year(B2121),month(B2121),day(B2121))</f>
        <v>40813</v>
      </c>
      <c s="17" r="D2121">
        <f>hour(B2121)</f>
        <v>12</v>
      </c>
      <c s="28" r="E2121">
        <f>(8-G2121)-M2121</f>
        <v>8</v>
      </c>
      <c s="10" r="F2121">
        <v>8</v>
      </c>
      <c s="21" r="G2121">
        <v>0</v>
      </c>
      <c t="str" s="21" r="H2121">
        <f>concat("AESbid:",(E2121*1000))</f>
        <v>AESbid:8000</v>
      </c>
      <c t="str" s="21" r="I2121">
        <f>concat("NYISOsched:",(F2121*1000))</f>
        <v>NYISOsched:8000</v>
      </c>
      <c t="s" s="21" r="J2121">
        <v>21</v>
      </c>
      <c t="str" s="21" r="K2121">
        <f>concat("Planned:",(M2121*1000))</f>
        <v>Planned:0</v>
      </c>
      <c t="str" s="5" r="L2121">
        <f>concat("Settled:",(O2121*1000))</f>
        <v>Settled:0</v>
      </c>
      <c s="21" r="M2121">
        <v>0</v>
      </c>
      <c s="3" r="N2121"/>
      <c s="10" r="O2121">
        <v>0</v>
      </c>
      <c s="13" r="P2121"/>
      <c s="13" r="Q2121"/>
      <c s="13" r="R2121"/>
      <c s="13" r="S2121"/>
      <c s="11" r="T2121">
        <f>IF((O2121=0),(W2121*8),((R2121/O2121)*8))</f>
        <v>0</v>
      </c>
      <c s="11" r="U2121">
        <f>IF((T2121=0),0,(R2121/T2121))</f>
        <v>0</v>
      </c>
      <c s="4" r="V2121"/>
      <c s="13" r="W2121"/>
      <c s="24" r="X2121"/>
    </row>
    <row r="2122">
      <c s="16" r="A2122">
        <v>40813.3333333333</v>
      </c>
      <c s="6" r="B2122">
        <f>A2122+time(5,0,0)</f>
        <v>40813.5416666667</v>
      </c>
      <c s="19" r="C2122">
        <f>date(year(B2122),month(B2122),day(B2122))</f>
        <v>40813</v>
      </c>
      <c s="17" r="D2122">
        <f>hour(B2122)</f>
        <v>13</v>
      </c>
      <c s="28" r="E2122">
        <f>(8-G2122)-M2122</f>
        <v>8</v>
      </c>
      <c s="10" r="F2122">
        <v>8</v>
      </c>
      <c s="21" r="G2122">
        <v>0</v>
      </c>
      <c t="str" s="21" r="H2122">
        <f>concat("AESbid:",(E2122*1000))</f>
        <v>AESbid:8000</v>
      </c>
      <c t="str" s="21" r="I2122">
        <f>concat("NYISOsched:",(F2122*1000))</f>
        <v>NYISOsched:8000</v>
      </c>
      <c t="s" s="21" r="J2122">
        <v>21</v>
      </c>
      <c t="str" s="21" r="K2122">
        <f>concat("Planned:",(M2122*1000))</f>
        <v>Planned:0</v>
      </c>
      <c t="str" s="5" r="L2122">
        <f>concat("Settled:",(O2122*1000))</f>
        <v>Settled:0</v>
      </c>
      <c s="21" r="M2122">
        <v>0</v>
      </c>
      <c s="3" r="N2122"/>
      <c s="10" r="O2122">
        <v>0</v>
      </c>
      <c s="13" r="P2122"/>
      <c s="13" r="Q2122"/>
      <c s="13" r="R2122"/>
      <c s="13" r="S2122"/>
      <c s="11" r="T2122">
        <f>IF((O2122=0),(W2122*8),((R2122/O2122)*8))</f>
        <v>0</v>
      </c>
      <c s="11" r="U2122">
        <f>IF((T2122=0),0,(R2122/T2122))</f>
        <v>0</v>
      </c>
      <c s="4" r="V2122"/>
      <c s="13" r="W2122"/>
      <c s="24" r="X2122"/>
    </row>
    <row r="2123">
      <c s="16" r="A2123">
        <v>40813.375</v>
      </c>
      <c s="6" r="B2123">
        <f>A2123+time(5,0,0)</f>
        <v>40813.5833333333</v>
      </c>
      <c s="19" r="C2123">
        <f>date(year(B2123),month(B2123),day(B2123))</f>
        <v>40813</v>
      </c>
      <c s="17" r="D2123">
        <f>hour(B2123)</f>
        <v>14</v>
      </c>
      <c s="28" r="E2123">
        <f>(8-G2123)-M2123</f>
        <v>8</v>
      </c>
      <c s="10" r="F2123">
        <v>8</v>
      </c>
      <c s="21" r="G2123">
        <v>0</v>
      </c>
      <c t="str" s="21" r="H2123">
        <f>concat("AESbid:",(E2123*1000))</f>
        <v>AESbid:8000</v>
      </c>
      <c t="str" s="21" r="I2123">
        <f>concat("NYISOsched:",(F2123*1000))</f>
        <v>NYISOsched:8000</v>
      </c>
      <c t="s" s="21" r="J2123">
        <v>21</v>
      </c>
      <c t="str" s="21" r="K2123">
        <f>concat("Planned:",(M2123*1000))</f>
        <v>Planned:0</v>
      </c>
      <c t="str" s="5" r="L2123">
        <f>concat("Settled:",(O2123*1000))</f>
        <v>Settled:0</v>
      </c>
      <c s="21" r="M2123">
        <v>0</v>
      </c>
      <c s="3" r="N2123"/>
      <c s="10" r="O2123">
        <v>0</v>
      </c>
      <c s="13" r="P2123"/>
      <c s="13" r="Q2123"/>
      <c s="13" r="R2123"/>
      <c s="13" r="S2123"/>
      <c s="11" r="T2123">
        <f>IF((O2123=0),(W2123*8),((R2123/O2123)*8))</f>
        <v>0</v>
      </c>
      <c s="11" r="U2123">
        <f>IF((T2123=0),0,(R2123/T2123))</f>
        <v>0</v>
      </c>
      <c s="4" r="V2123"/>
      <c s="13" r="W2123"/>
      <c s="24" r="X2123"/>
    </row>
    <row r="2124">
      <c s="16" r="A2124">
        <v>40813.4166666667</v>
      </c>
      <c s="6" r="B2124">
        <f>A2124+time(5,0,0)</f>
        <v>40813.625</v>
      </c>
      <c s="19" r="C2124">
        <f>date(year(B2124),month(B2124),day(B2124))</f>
        <v>40813</v>
      </c>
      <c s="17" r="D2124">
        <f>hour(B2124)</f>
        <v>15</v>
      </c>
      <c s="28" r="E2124">
        <f>(8-G2124)-M2124</f>
        <v>8</v>
      </c>
      <c s="10" r="F2124">
        <v>8</v>
      </c>
      <c s="21" r="G2124">
        <v>0</v>
      </c>
      <c t="str" s="21" r="H2124">
        <f>concat("AESbid:",(E2124*1000))</f>
        <v>AESbid:8000</v>
      </c>
      <c t="str" s="21" r="I2124">
        <f>concat("NYISOsched:",(F2124*1000))</f>
        <v>NYISOsched:8000</v>
      </c>
      <c t="s" s="21" r="J2124">
        <v>21</v>
      </c>
      <c t="str" s="21" r="K2124">
        <f>concat("Planned:",(M2124*1000))</f>
        <v>Planned:0</v>
      </c>
      <c t="str" s="5" r="L2124">
        <f>concat("Settled:",(O2124*1000))</f>
        <v>Settled:0</v>
      </c>
      <c s="21" r="M2124">
        <v>0</v>
      </c>
      <c s="3" r="N2124"/>
      <c s="10" r="O2124">
        <v>0</v>
      </c>
      <c s="13" r="P2124"/>
      <c s="13" r="Q2124"/>
      <c s="13" r="R2124"/>
      <c s="13" r="S2124"/>
      <c s="11" r="T2124">
        <f>IF((O2124=0),(W2124*8),((R2124/O2124)*8))</f>
        <v>0</v>
      </c>
      <c s="11" r="U2124">
        <f>IF((T2124=0),0,(R2124/T2124))</f>
        <v>0</v>
      </c>
      <c s="4" r="V2124"/>
      <c s="13" r="W2124"/>
      <c s="24" r="X2124"/>
    </row>
    <row r="2125">
      <c s="16" r="A2125">
        <v>40813.4583333333</v>
      </c>
      <c s="6" r="B2125">
        <f>A2125+time(5,0,0)</f>
        <v>40813.6666666667</v>
      </c>
      <c s="19" r="C2125">
        <f>date(year(B2125),month(B2125),day(B2125))</f>
        <v>40813</v>
      </c>
      <c s="17" r="D2125">
        <f>hour(B2125)</f>
        <v>16</v>
      </c>
      <c s="28" r="E2125">
        <f>(8-G2125)-M2125</f>
        <v>8</v>
      </c>
      <c s="10" r="F2125">
        <v>8</v>
      </c>
      <c s="21" r="G2125">
        <v>0</v>
      </c>
      <c t="str" s="21" r="H2125">
        <f>concat("AESbid:",(E2125*1000))</f>
        <v>AESbid:8000</v>
      </c>
      <c t="str" s="21" r="I2125">
        <f>concat("NYISOsched:",(F2125*1000))</f>
        <v>NYISOsched:8000</v>
      </c>
      <c t="s" s="21" r="J2125">
        <v>21</v>
      </c>
      <c t="str" s="21" r="K2125">
        <f>concat("Planned:",(M2125*1000))</f>
        <v>Planned:0</v>
      </c>
      <c t="str" s="5" r="L2125">
        <f>concat("Settled:",(O2125*1000))</f>
        <v>Settled:0</v>
      </c>
      <c s="21" r="M2125">
        <v>0</v>
      </c>
      <c s="3" r="N2125"/>
      <c s="10" r="O2125">
        <v>0</v>
      </c>
      <c s="13" r="P2125"/>
      <c s="13" r="Q2125"/>
      <c s="13" r="R2125"/>
      <c s="13" r="S2125"/>
      <c s="11" r="T2125">
        <f>IF((O2125=0),(W2125*8),((R2125/O2125)*8))</f>
        <v>0</v>
      </c>
      <c s="11" r="U2125">
        <f>IF((T2125=0),0,(R2125/T2125))</f>
        <v>0</v>
      </c>
      <c s="4" r="V2125"/>
      <c s="13" r="W2125"/>
      <c s="24" r="X2125"/>
    </row>
    <row r="2126">
      <c s="16" r="A2126">
        <v>40813.5</v>
      </c>
      <c s="6" r="B2126">
        <f>A2126+time(5,0,0)</f>
        <v>40813.7083333333</v>
      </c>
      <c s="19" r="C2126">
        <f>date(year(B2126),month(B2126),day(B2126))</f>
        <v>40813</v>
      </c>
      <c s="17" r="D2126">
        <f>hour(B2126)</f>
        <v>17</v>
      </c>
      <c s="28" r="E2126">
        <f>(8-G2126)-M2126</f>
        <v>8</v>
      </c>
      <c s="10" r="F2126">
        <v>8</v>
      </c>
      <c s="21" r="G2126">
        <v>0</v>
      </c>
      <c t="str" s="21" r="H2126">
        <f>concat("AESbid:",(E2126*1000))</f>
        <v>AESbid:8000</v>
      </c>
      <c t="str" s="21" r="I2126">
        <f>concat("NYISOsched:",(F2126*1000))</f>
        <v>NYISOsched:8000</v>
      </c>
      <c t="s" s="21" r="J2126">
        <v>21</v>
      </c>
      <c t="str" s="21" r="K2126">
        <f>concat("Planned:",(M2126*1000))</f>
        <v>Planned:0</v>
      </c>
      <c t="str" s="5" r="L2126">
        <f>concat("Settled:",(O2126*1000))</f>
        <v>Settled:0</v>
      </c>
      <c s="21" r="M2126">
        <v>0</v>
      </c>
      <c s="3" r="N2126"/>
      <c s="10" r="O2126">
        <v>0</v>
      </c>
      <c s="13" r="P2126"/>
      <c s="13" r="Q2126"/>
      <c s="13" r="R2126"/>
      <c s="13" r="S2126"/>
      <c s="11" r="T2126">
        <f>IF((O2126=0),(W2126*8),((R2126/O2126)*8))</f>
        <v>0</v>
      </c>
      <c s="11" r="U2126">
        <f>IF((T2126=0),0,(R2126/T2126))</f>
        <v>0</v>
      </c>
      <c s="4" r="V2126"/>
      <c s="13" r="W2126"/>
      <c s="24" r="X2126"/>
    </row>
    <row r="2127">
      <c s="16" r="A2127">
        <v>40813.5416666667</v>
      </c>
      <c s="6" r="B2127">
        <f>A2127+time(5,0,0)</f>
        <v>40813.75</v>
      </c>
      <c s="19" r="C2127">
        <f>date(year(B2127),month(B2127),day(B2127))</f>
        <v>40813</v>
      </c>
      <c s="17" r="D2127">
        <f>hour(B2127)</f>
        <v>18</v>
      </c>
      <c s="28" r="E2127">
        <f>(8-G2127)-M2127</f>
        <v>8</v>
      </c>
      <c s="10" r="F2127">
        <v>8</v>
      </c>
      <c s="21" r="G2127">
        <v>0</v>
      </c>
      <c t="str" s="21" r="H2127">
        <f>concat("AESbid:",(E2127*1000))</f>
        <v>AESbid:8000</v>
      </c>
      <c t="str" s="21" r="I2127">
        <f>concat("NYISOsched:",(F2127*1000))</f>
        <v>NYISOsched:8000</v>
      </c>
      <c t="s" s="21" r="J2127">
        <v>21</v>
      </c>
      <c t="str" s="21" r="K2127">
        <f>concat("Planned:",(M2127*1000))</f>
        <v>Planned:0</v>
      </c>
      <c t="str" s="5" r="L2127">
        <f>concat("Settled:",(O2127*1000))</f>
        <v>Settled:0</v>
      </c>
      <c s="21" r="M2127">
        <v>0</v>
      </c>
      <c s="3" r="N2127"/>
      <c s="10" r="O2127">
        <v>0</v>
      </c>
      <c s="13" r="P2127"/>
      <c s="13" r="Q2127"/>
      <c s="13" r="R2127"/>
      <c s="13" r="S2127"/>
      <c s="11" r="T2127">
        <f>IF((O2127=0),(W2127*8),((R2127/O2127)*8))</f>
        <v>0</v>
      </c>
      <c s="11" r="U2127">
        <f>IF((T2127=0),0,(R2127/T2127))</f>
        <v>0</v>
      </c>
      <c s="4" r="V2127"/>
      <c s="13" r="W2127"/>
      <c s="24" r="X2127"/>
    </row>
    <row r="2128">
      <c s="16" r="A2128">
        <v>40813.5833333333</v>
      </c>
      <c s="6" r="B2128">
        <f>A2128+time(5,0,0)</f>
        <v>40813.7916666667</v>
      </c>
      <c s="19" r="C2128">
        <f>date(year(B2128),month(B2128),day(B2128))</f>
        <v>40813</v>
      </c>
      <c s="17" r="D2128">
        <f>hour(B2128)</f>
        <v>19</v>
      </c>
      <c s="28" r="E2128">
        <f>(8-G2128)-M2128</f>
        <v>8</v>
      </c>
      <c s="10" r="F2128">
        <v>8</v>
      </c>
      <c s="21" r="G2128">
        <v>0</v>
      </c>
      <c t="str" s="21" r="H2128">
        <f>concat("AESbid:",(E2128*1000))</f>
        <v>AESbid:8000</v>
      </c>
      <c t="str" s="21" r="I2128">
        <f>concat("NYISOsched:",(F2128*1000))</f>
        <v>NYISOsched:8000</v>
      </c>
      <c t="s" s="21" r="J2128">
        <v>21</v>
      </c>
      <c t="str" s="21" r="K2128">
        <f>concat("Planned:",(M2128*1000))</f>
        <v>Planned:0</v>
      </c>
      <c t="str" s="5" r="L2128">
        <f>concat("Settled:",(O2128*1000))</f>
        <v>Settled:0</v>
      </c>
      <c s="21" r="M2128">
        <v>0</v>
      </c>
      <c s="3" r="N2128"/>
      <c s="10" r="O2128">
        <v>0</v>
      </c>
      <c s="13" r="P2128"/>
      <c s="13" r="Q2128"/>
      <c s="13" r="R2128"/>
      <c s="13" r="S2128"/>
      <c s="11" r="T2128">
        <f>IF((O2128=0),(W2128*8),((R2128/O2128)*8))</f>
        <v>0</v>
      </c>
      <c s="11" r="U2128">
        <f>IF((T2128=0),0,(R2128/T2128))</f>
        <v>0</v>
      </c>
      <c s="4" r="V2128"/>
      <c s="13" r="W2128"/>
      <c s="24" r="X2128"/>
    </row>
    <row r="2129">
      <c s="16" r="A2129">
        <v>40813.625</v>
      </c>
      <c s="6" r="B2129">
        <f>A2129+time(5,0,0)</f>
        <v>40813.8333333333</v>
      </c>
      <c s="19" r="C2129">
        <f>date(year(B2129),month(B2129),day(B2129))</f>
        <v>40813</v>
      </c>
      <c s="17" r="D2129">
        <f>hour(B2129)</f>
        <v>20</v>
      </c>
      <c s="28" r="E2129">
        <f>(8-G2129)-M2129</f>
        <v>8</v>
      </c>
      <c s="10" r="F2129">
        <v>8</v>
      </c>
      <c s="21" r="G2129">
        <v>0</v>
      </c>
      <c t="str" s="21" r="H2129">
        <f>concat("AESbid:",(E2129*1000))</f>
        <v>AESbid:8000</v>
      </c>
      <c t="str" s="21" r="I2129">
        <f>concat("NYISOsched:",(F2129*1000))</f>
        <v>NYISOsched:8000</v>
      </c>
      <c t="s" s="21" r="J2129">
        <v>21</v>
      </c>
      <c t="str" s="21" r="K2129">
        <f>concat("Planned:",(M2129*1000))</f>
        <v>Planned:0</v>
      </c>
      <c t="str" s="5" r="L2129">
        <f>concat("Settled:",(O2129*1000))</f>
        <v>Settled:0</v>
      </c>
      <c s="21" r="M2129">
        <v>0</v>
      </c>
      <c s="3" r="N2129"/>
      <c s="10" r="O2129">
        <v>0</v>
      </c>
      <c s="13" r="P2129"/>
      <c s="13" r="Q2129"/>
      <c s="13" r="R2129"/>
      <c s="13" r="S2129"/>
      <c s="11" r="T2129">
        <f>IF((O2129=0),(W2129*8),((R2129/O2129)*8))</f>
        <v>0</v>
      </c>
      <c s="11" r="U2129">
        <f>IF((T2129=0),0,(R2129/T2129))</f>
        <v>0</v>
      </c>
      <c s="4" r="V2129"/>
      <c s="13" r="W2129"/>
      <c s="24" r="X2129"/>
    </row>
    <row r="2130">
      <c s="16" r="A2130">
        <v>40813.6666666667</v>
      </c>
      <c s="6" r="B2130">
        <f>A2130+time(5,0,0)</f>
        <v>40813.875</v>
      </c>
      <c s="19" r="C2130">
        <f>date(year(B2130),month(B2130),day(B2130))</f>
        <v>40813</v>
      </c>
      <c s="17" r="D2130">
        <f>hour(B2130)</f>
        <v>21</v>
      </c>
      <c s="28" r="E2130">
        <f>(8-G2130)-M2130</f>
        <v>8</v>
      </c>
      <c s="10" r="F2130">
        <v>8</v>
      </c>
      <c s="21" r="G2130">
        <v>0</v>
      </c>
      <c t="str" s="21" r="H2130">
        <f>concat("AESbid:",(E2130*1000))</f>
        <v>AESbid:8000</v>
      </c>
      <c t="str" s="21" r="I2130">
        <f>concat("NYISOsched:",(F2130*1000))</f>
        <v>NYISOsched:8000</v>
      </c>
      <c t="s" s="21" r="J2130">
        <v>21</v>
      </c>
      <c t="str" s="21" r="K2130">
        <f>concat("Planned:",(M2130*1000))</f>
        <v>Planned:0</v>
      </c>
      <c t="str" s="5" r="L2130">
        <f>concat("Settled:",(O2130*1000))</f>
        <v>Settled:0</v>
      </c>
      <c s="21" r="M2130">
        <v>0</v>
      </c>
      <c s="3" r="N2130"/>
      <c s="10" r="O2130">
        <v>0</v>
      </c>
      <c s="13" r="P2130"/>
      <c s="13" r="Q2130"/>
      <c s="13" r="R2130"/>
      <c s="13" r="S2130"/>
      <c s="11" r="T2130">
        <f>IF((O2130=0),(W2130*8),((R2130/O2130)*8))</f>
        <v>0</v>
      </c>
      <c s="11" r="U2130">
        <f>IF((T2130=0),0,(R2130/T2130))</f>
        <v>0</v>
      </c>
      <c s="4" r="V2130"/>
      <c s="13" r="W2130"/>
      <c s="24" r="X2130"/>
    </row>
    <row r="2131">
      <c s="16" r="A2131">
        <v>40813.7083333333</v>
      </c>
      <c s="6" r="B2131">
        <f>A2131+time(5,0,0)</f>
        <v>40813.9166666667</v>
      </c>
      <c s="19" r="C2131">
        <f>date(year(B2131),month(B2131),day(B2131))</f>
        <v>40813</v>
      </c>
      <c s="17" r="D2131">
        <f>hour(B2131)</f>
        <v>22</v>
      </c>
      <c s="28" r="E2131">
        <f>(8-G2131)-M2131</f>
        <v>8</v>
      </c>
      <c s="10" r="F2131">
        <v>8</v>
      </c>
      <c s="21" r="G2131">
        <v>0</v>
      </c>
      <c t="str" s="21" r="H2131">
        <f>concat("AESbid:",(E2131*1000))</f>
        <v>AESbid:8000</v>
      </c>
      <c t="str" s="21" r="I2131">
        <f>concat("NYISOsched:",(F2131*1000))</f>
        <v>NYISOsched:8000</v>
      </c>
      <c t="s" s="21" r="J2131">
        <v>21</v>
      </c>
      <c t="str" s="21" r="K2131">
        <f>concat("Planned:",(M2131*1000))</f>
        <v>Planned:0</v>
      </c>
      <c t="str" s="5" r="L2131">
        <f>concat("Settled:",(O2131*1000))</f>
        <v>Settled:0</v>
      </c>
      <c s="21" r="M2131">
        <v>0</v>
      </c>
      <c s="3" r="N2131"/>
      <c s="10" r="O2131">
        <v>0</v>
      </c>
      <c s="13" r="P2131"/>
      <c s="13" r="Q2131"/>
      <c s="13" r="R2131"/>
      <c s="13" r="S2131"/>
      <c s="11" r="T2131">
        <f>IF((O2131=0),(W2131*8),((R2131/O2131)*8))</f>
        <v>0</v>
      </c>
      <c s="11" r="U2131">
        <f>IF((T2131=0),0,(R2131/T2131))</f>
        <v>0</v>
      </c>
      <c s="4" r="V2131"/>
      <c s="13" r="W2131"/>
      <c s="24" r="X2131"/>
    </row>
    <row r="2132">
      <c s="16" r="A2132">
        <v>40813.75</v>
      </c>
      <c s="6" r="B2132">
        <f>A2132+time(5,0,0)</f>
        <v>40813.9583333333</v>
      </c>
      <c s="19" r="C2132">
        <f>date(year(B2132),month(B2132),day(B2132))</f>
        <v>40813</v>
      </c>
      <c s="17" r="D2132">
        <f>hour(B2132)</f>
        <v>23</v>
      </c>
      <c s="28" r="E2132">
        <f>(8-G2132)-M2132</f>
        <v>8</v>
      </c>
      <c s="10" r="F2132">
        <v>8</v>
      </c>
      <c s="21" r="G2132">
        <v>0</v>
      </c>
      <c t="str" s="21" r="H2132">
        <f>concat("AESbid:",(E2132*1000))</f>
        <v>AESbid:8000</v>
      </c>
      <c t="str" s="21" r="I2132">
        <f>concat("NYISOsched:",(F2132*1000))</f>
        <v>NYISOsched:8000</v>
      </c>
      <c t="s" s="21" r="J2132">
        <v>21</v>
      </c>
      <c t="str" s="21" r="K2132">
        <f>concat("Planned:",(M2132*1000))</f>
        <v>Planned:0</v>
      </c>
      <c t="str" s="5" r="L2132">
        <f>concat("Settled:",(O2132*1000))</f>
        <v>Settled:0</v>
      </c>
      <c s="21" r="M2132">
        <v>0</v>
      </c>
      <c s="3" r="N2132"/>
      <c s="10" r="O2132">
        <v>0</v>
      </c>
      <c s="13" r="P2132"/>
      <c s="13" r="Q2132"/>
      <c s="13" r="R2132"/>
      <c s="13" r="S2132"/>
      <c s="11" r="T2132">
        <f>IF((O2132=0),(W2132*8),((R2132/O2132)*8))</f>
        <v>0</v>
      </c>
      <c s="11" r="U2132">
        <f>IF((T2132=0),0,(R2132/T2132))</f>
        <v>0</v>
      </c>
      <c s="4" r="V2132"/>
      <c s="13" r="W2132"/>
      <c s="24" r="X2132"/>
    </row>
    <row r="2133">
      <c s="16" r="A2133">
        <v>40813.7916666667</v>
      </c>
      <c s="19" r="B2133">
        <f>A2133+time(5,0,0)</f>
        <v>40814</v>
      </c>
      <c s="19" r="C2133">
        <f>date(year(B2133),month(B2133),day(B2133))</f>
        <v>40814</v>
      </c>
      <c s="17" r="D2133">
        <f>hour(B2133)</f>
        <v>0</v>
      </c>
      <c s="28" r="E2133">
        <f>(8-G2133)-M2133</f>
        <v>8</v>
      </c>
      <c s="10" r="F2133">
        <v>8</v>
      </c>
      <c s="21" r="G2133">
        <v>0</v>
      </c>
      <c t="str" s="21" r="H2133">
        <f>concat("AESbid:",(E2133*1000))</f>
        <v>AESbid:8000</v>
      </c>
      <c t="str" s="21" r="I2133">
        <f>concat("NYISOsched:",(F2133*1000))</f>
        <v>NYISOsched:8000</v>
      </c>
      <c t="s" s="21" r="J2133">
        <v>21</v>
      </c>
      <c t="str" s="21" r="K2133">
        <f>concat("Planned:",(M2133*1000))</f>
        <v>Planned:0</v>
      </c>
      <c t="str" s="5" r="L2133">
        <f>concat("Settled:",(O2133*1000))</f>
        <v>Settled:0</v>
      </c>
      <c s="21" r="M2133">
        <v>0</v>
      </c>
      <c s="3" r="N2133"/>
      <c s="10" r="O2133">
        <v>0</v>
      </c>
      <c s="13" r="P2133"/>
      <c s="13" r="Q2133"/>
      <c s="13" r="R2133"/>
      <c s="13" r="S2133"/>
      <c s="11" r="T2133">
        <f>IF((O2133=0),(W2133*8),((R2133/O2133)*8))</f>
        <v>0</v>
      </c>
      <c s="11" r="U2133">
        <f>IF((T2133=0),0,(R2133/T2133))</f>
        <v>0</v>
      </c>
      <c s="4" r="V2133"/>
      <c s="13" r="W2133"/>
      <c s="24" r="X2133"/>
    </row>
    <row r="2134">
      <c s="16" r="A2134">
        <v>40813.8333333333</v>
      </c>
      <c s="6" r="B2134">
        <f>A2134+time(5,0,0)</f>
        <v>40814.0416666667</v>
      </c>
      <c s="19" r="C2134">
        <f>date(year(B2134),month(B2134),day(B2134))</f>
        <v>40814</v>
      </c>
      <c s="17" r="D2134">
        <f>hour(B2134)</f>
        <v>1</v>
      </c>
      <c s="28" r="E2134">
        <f>(8-G2134)-M2134</f>
        <v>8</v>
      </c>
      <c s="10" r="F2134">
        <v>8</v>
      </c>
      <c s="21" r="G2134">
        <v>0</v>
      </c>
      <c t="str" s="21" r="H2134">
        <f>concat("AESbid:",(E2134*1000))</f>
        <v>AESbid:8000</v>
      </c>
      <c t="str" s="21" r="I2134">
        <f>concat("NYISOsched:",(F2134*1000))</f>
        <v>NYISOsched:8000</v>
      </c>
      <c t="s" s="21" r="J2134">
        <v>21</v>
      </c>
      <c t="str" s="21" r="K2134">
        <f>concat("Planned:",(M2134*1000))</f>
        <v>Planned:0</v>
      </c>
      <c t="str" s="5" r="L2134">
        <f>concat("Settled:",(O2134*1000))</f>
        <v>Settled:0</v>
      </c>
      <c s="21" r="M2134">
        <v>0</v>
      </c>
      <c s="3" r="N2134"/>
      <c s="10" r="O2134">
        <v>0</v>
      </c>
      <c s="13" r="P2134"/>
      <c s="13" r="Q2134"/>
      <c s="13" r="R2134"/>
      <c s="13" r="S2134"/>
      <c s="11" r="T2134">
        <f>IF((O2134=0),(W2134*8),((R2134/O2134)*8))</f>
        <v>0</v>
      </c>
      <c s="11" r="U2134">
        <f>IF((T2134=0),0,(R2134/T2134))</f>
        <v>0</v>
      </c>
      <c s="4" r="V2134"/>
      <c s="13" r="W2134"/>
      <c s="24" r="X2134"/>
    </row>
    <row r="2135">
      <c s="16" r="A2135">
        <v>40813.875</v>
      </c>
      <c s="6" r="B2135">
        <f>A2135+time(5,0,0)</f>
        <v>40814.0833333333</v>
      </c>
      <c s="19" r="C2135">
        <f>date(year(B2135),month(B2135),day(B2135))</f>
        <v>40814</v>
      </c>
      <c s="17" r="D2135">
        <f>hour(B2135)</f>
        <v>2</v>
      </c>
      <c s="28" r="E2135">
        <f>(8-G2135)-M2135</f>
        <v>8</v>
      </c>
      <c s="10" r="F2135">
        <v>8</v>
      </c>
      <c s="21" r="G2135">
        <v>0</v>
      </c>
      <c t="str" s="21" r="H2135">
        <f>concat("AESbid:",(E2135*1000))</f>
        <v>AESbid:8000</v>
      </c>
      <c t="str" s="21" r="I2135">
        <f>concat("NYISOsched:",(F2135*1000))</f>
        <v>NYISOsched:8000</v>
      </c>
      <c t="s" s="21" r="J2135">
        <v>21</v>
      </c>
      <c t="str" s="21" r="K2135">
        <f>concat("Planned:",(M2135*1000))</f>
        <v>Planned:0</v>
      </c>
      <c t="str" s="5" r="L2135">
        <f>concat("Settled:",(O2135*1000))</f>
        <v>Settled:0</v>
      </c>
      <c s="21" r="M2135">
        <v>0</v>
      </c>
      <c s="3" r="N2135"/>
      <c s="10" r="O2135">
        <v>0</v>
      </c>
      <c s="13" r="P2135"/>
      <c s="13" r="Q2135"/>
      <c s="13" r="R2135"/>
      <c s="13" r="S2135"/>
      <c s="11" r="T2135">
        <f>IF((O2135=0),(W2135*8),((R2135/O2135)*8))</f>
        <v>0</v>
      </c>
      <c s="11" r="U2135">
        <f>IF((T2135=0),0,(R2135/T2135))</f>
        <v>0</v>
      </c>
      <c s="4" r="V2135"/>
      <c s="13" r="W2135"/>
      <c s="24" r="X2135"/>
    </row>
    <row r="2136">
      <c s="16" r="A2136">
        <v>40813.9166666667</v>
      </c>
      <c s="6" r="B2136">
        <f>A2136+time(5,0,0)</f>
        <v>40814.125</v>
      </c>
      <c s="19" r="C2136">
        <f>date(year(B2136),month(B2136),day(B2136))</f>
        <v>40814</v>
      </c>
      <c s="17" r="D2136">
        <f>hour(B2136)</f>
        <v>3</v>
      </c>
      <c s="28" r="E2136">
        <f>(8-G2136)-M2136</f>
        <v>8</v>
      </c>
      <c s="10" r="F2136">
        <v>8</v>
      </c>
      <c s="21" r="G2136">
        <v>0</v>
      </c>
      <c t="str" s="21" r="H2136">
        <f>concat("AESbid:",(E2136*1000))</f>
        <v>AESbid:8000</v>
      </c>
      <c t="str" s="21" r="I2136">
        <f>concat("NYISOsched:",(F2136*1000))</f>
        <v>NYISOsched:8000</v>
      </c>
      <c t="s" s="21" r="J2136">
        <v>21</v>
      </c>
      <c t="str" s="21" r="K2136">
        <f>concat("Planned:",(M2136*1000))</f>
        <v>Planned:0</v>
      </c>
      <c t="str" s="5" r="L2136">
        <f>concat("Settled:",(O2136*1000))</f>
        <v>Settled:0</v>
      </c>
      <c s="21" r="M2136">
        <v>0</v>
      </c>
      <c s="3" r="N2136"/>
      <c s="10" r="O2136">
        <v>0</v>
      </c>
      <c s="13" r="P2136"/>
      <c s="13" r="Q2136"/>
      <c s="13" r="R2136"/>
      <c s="13" r="S2136"/>
      <c s="11" r="T2136">
        <f>IF((O2136=0),(W2136*8),((R2136/O2136)*8))</f>
        <v>0</v>
      </c>
      <c s="11" r="U2136">
        <f>IF((T2136=0),0,(R2136/T2136))</f>
        <v>0</v>
      </c>
      <c s="4" r="V2136"/>
      <c s="13" r="W2136"/>
      <c s="24" r="X2136"/>
    </row>
    <row r="2137">
      <c s="16" r="A2137">
        <v>40813.9583333333</v>
      </c>
      <c s="6" r="B2137">
        <f>A2137+time(5,0,0)</f>
        <v>40814.1666666667</v>
      </c>
      <c s="19" r="C2137">
        <f>date(year(B2137),month(B2137),day(B2137))</f>
        <v>40814</v>
      </c>
      <c s="17" r="D2137">
        <f>hour(B2137)</f>
        <v>4</v>
      </c>
      <c s="28" r="E2137">
        <f>(8-G2137)-M2137</f>
        <v>8</v>
      </c>
      <c s="10" r="F2137">
        <v>8</v>
      </c>
      <c s="21" r="G2137">
        <v>0</v>
      </c>
      <c t="str" s="21" r="H2137">
        <f>concat("AESbid:",(E2137*1000))</f>
        <v>AESbid:8000</v>
      </c>
      <c t="str" s="21" r="I2137">
        <f>concat("NYISOsched:",(F2137*1000))</f>
        <v>NYISOsched:8000</v>
      </c>
      <c t="s" s="21" r="J2137">
        <v>21</v>
      </c>
      <c t="str" s="21" r="K2137">
        <f>concat("Planned:",(M2137*1000))</f>
        <v>Planned:0</v>
      </c>
      <c t="str" s="5" r="L2137">
        <f>concat("Settled:",(O2137*1000))</f>
        <v>Settled:0</v>
      </c>
      <c s="21" r="M2137">
        <v>0</v>
      </c>
      <c s="3" r="N2137"/>
      <c s="10" r="O2137">
        <v>0</v>
      </c>
      <c s="13" r="P2137"/>
      <c s="13" r="Q2137"/>
      <c s="13" r="R2137"/>
      <c s="13" r="S2137"/>
      <c s="11" r="T2137">
        <f>IF((O2137=0),(W2137*8),((R2137/O2137)*8))</f>
        <v>0</v>
      </c>
      <c s="11" r="U2137">
        <f>IF((T2137=0),0,(R2137/T2137))</f>
        <v>0</v>
      </c>
      <c s="4" r="V2137"/>
      <c s="13" r="W2137"/>
      <c s="24" r="X2137"/>
    </row>
    <row r="2138">
      <c s="16" r="A2138">
        <v>40814</v>
      </c>
      <c s="6" r="B2138">
        <f>A2138+time(5,0,0)</f>
        <v>40814.2083333333</v>
      </c>
      <c s="19" r="C2138">
        <f>date(year(B2138),month(B2138),day(B2138))</f>
        <v>40814</v>
      </c>
      <c s="17" r="D2138">
        <f>hour(B2138)</f>
        <v>5</v>
      </c>
      <c s="28" r="E2138">
        <f>(8-G2138)-M2138</f>
        <v>8</v>
      </c>
      <c s="10" r="F2138">
        <v>8</v>
      </c>
      <c s="21" r="G2138">
        <v>0</v>
      </c>
      <c t="str" s="21" r="H2138">
        <f>concat("AESbid:",(E2138*1000))</f>
        <v>AESbid:8000</v>
      </c>
      <c t="str" s="21" r="I2138">
        <f>concat("NYISOsched:",(F2138*1000))</f>
        <v>NYISOsched:8000</v>
      </c>
      <c t="s" s="21" r="J2138">
        <v>21</v>
      </c>
      <c t="str" s="21" r="K2138">
        <f>concat("Planned:",(M2138*1000))</f>
        <v>Planned:0</v>
      </c>
      <c t="str" s="5" r="L2138">
        <f>concat("Settled:",(O2138*1000))</f>
        <v>Settled:0</v>
      </c>
      <c s="21" r="M2138">
        <v>0</v>
      </c>
      <c s="3" r="N2138"/>
      <c s="10" r="O2138">
        <v>0</v>
      </c>
      <c s="13" r="P2138"/>
      <c s="13" r="Q2138"/>
      <c s="13" r="R2138"/>
      <c s="13" r="S2138"/>
      <c s="11" r="T2138">
        <f>IF((O2138=0),(W2138*8),((R2138/O2138)*8))</f>
        <v>0</v>
      </c>
      <c s="11" r="U2138">
        <f>IF((T2138=0),0,(R2138/T2138))</f>
        <v>0</v>
      </c>
      <c s="4" r="V2138"/>
      <c s="13" r="W2138"/>
      <c s="24" r="X2138"/>
    </row>
    <row r="2139">
      <c s="16" r="A2139">
        <v>40814.0416666667</v>
      </c>
      <c s="6" r="B2139">
        <f>A2139+time(5,0,0)</f>
        <v>40814.25</v>
      </c>
      <c s="19" r="C2139">
        <f>date(year(B2139),month(B2139),day(B2139))</f>
        <v>40814</v>
      </c>
      <c s="17" r="D2139">
        <f>hour(B2139)</f>
        <v>6</v>
      </c>
      <c s="28" r="E2139">
        <f>(8-G2139)-M2139</f>
        <v>8</v>
      </c>
      <c s="10" r="F2139">
        <v>8</v>
      </c>
      <c s="21" r="G2139">
        <v>0</v>
      </c>
      <c t="str" s="21" r="H2139">
        <f>concat("AESbid:",(E2139*1000))</f>
        <v>AESbid:8000</v>
      </c>
      <c t="str" s="21" r="I2139">
        <f>concat("NYISOsched:",(F2139*1000))</f>
        <v>NYISOsched:8000</v>
      </c>
      <c t="s" s="21" r="J2139">
        <v>21</v>
      </c>
      <c t="str" s="21" r="K2139">
        <f>concat("Planned:",(M2139*1000))</f>
        <v>Planned:0</v>
      </c>
      <c t="str" s="5" r="L2139">
        <f>concat("Settled:",(O2139*1000))</f>
        <v>Settled:0</v>
      </c>
      <c s="21" r="M2139">
        <v>0</v>
      </c>
      <c s="3" r="N2139"/>
      <c s="10" r="O2139">
        <v>0</v>
      </c>
      <c s="13" r="P2139"/>
      <c s="13" r="Q2139"/>
      <c s="13" r="R2139"/>
      <c s="13" r="S2139"/>
      <c s="11" r="T2139">
        <f>IF((O2139=0),(W2139*8),((R2139/O2139)*8))</f>
        <v>0</v>
      </c>
      <c s="11" r="U2139">
        <f>IF((T2139=0),0,(R2139/T2139))</f>
        <v>0</v>
      </c>
      <c s="4" r="V2139"/>
      <c s="13" r="W2139"/>
      <c s="24" r="X2139"/>
    </row>
    <row r="2140">
      <c s="16" r="A2140">
        <v>40814.0833333333</v>
      </c>
      <c s="6" r="B2140">
        <f>A2140+time(5,0,0)</f>
        <v>40814.2916666667</v>
      </c>
      <c s="19" r="C2140">
        <f>date(year(B2140),month(B2140),day(B2140))</f>
        <v>40814</v>
      </c>
      <c s="17" r="D2140">
        <f>hour(B2140)</f>
        <v>7</v>
      </c>
      <c s="28" r="E2140">
        <f>(8-G2140)-M2140</f>
        <v>8</v>
      </c>
      <c s="10" r="F2140">
        <v>8</v>
      </c>
      <c s="21" r="G2140">
        <v>0</v>
      </c>
      <c t="str" s="21" r="H2140">
        <f>concat("AESbid:",(E2140*1000))</f>
        <v>AESbid:8000</v>
      </c>
      <c t="str" s="21" r="I2140">
        <f>concat("NYISOsched:",(F2140*1000))</f>
        <v>NYISOsched:8000</v>
      </c>
      <c t="s" s="21" r="J2140">
        <v>21</v>
      </c>
      <c t="str" s="21" r="K2140">
        <f>concat("Planned:",(M2140*1000))</f>
        <v>Planned:0</v>
      </c>
      <c t="str" s="5" r="L2140">
        <f>concat("Settled:",(O2140*1000))</f>
        <v>Settled:0</v>
      </c>
      <c s="21" r="M2140">
        <v>0</v>
      </c>
      <c s="3" r="N2140"/>
      <c s="10" r="O2140">
        <v>0</v>
      </c>
      <c s="13" r="P2140"/>
      <c s="13" r="Q2140"/>
      <c s="13" r="R2140"/>
      <c s="13" r="S2140"/>
      <c s="11" r="T2140">
        <f>IF((O2140=0),(W2140*8),((R2140/O2140)*8))</f>
        <v>0</v>
      </c>
      <c s="11" r="U2140">
        <f>IF((T2140=0),0,(R2140/T2140))</f>
        <v>0</v>
      </c>
      <c s="4" r="V2140"/>
      <c s="13" r="W2140"/>
      <c s="24" r="X2140"/>
    </row>
    <row r="2141">
      <c s="16" r="A2141">
        <v>40814.125</v>
      </c>
      <c s="6" r="B2141">
        <f>A2141+time(5,0,0)</f>
        <v>40814.3333333333</v>
      </c>
      <c s="19" r="C2141">
        <f>date(year(B2141),month(B2141),day(B2141))</f>
        <v>40814</v>
      </c>
      <c s="17" r="D2141">
        <f>hour(B2141)</f>
        <v>8</v>
      </c>
      <c s="28" r="E2141">
        <f>(8-G2141)-M2141</f>
        <v>8</v>
      </c>
      <c s="10" r="F2141">
        <v>8</v>
      </c>
      <c s="21" r="G2141">
        <v>0</v>
      </c>
      <c t="str" s="21" r="H2141">
        <f>concat("AESbid:",(E2141*1000))</f>
        <v>AESbid:8000</v>
      </c>
      <c t="str" s="21" r="I2141">
        <f>concat("NYISOsched:",(F2141*1000))</f>
        <v>NYISOsched:8000</v>
      </c>
      <c t="s" s="21" r="J2141">
        <v>21</v>
      </c>
      <c t="str" s="21" r="K2141">
        <f>concat("Planned:",(M2141*1000))</f>
        <v>Planned:0</v>
      </c>
      <c t="str" s="5" r="L2141">
        <f>concat("Settled:",(O2141*1000))</f>
        <v>Settled:0</v>
      </c>
      <c s="21" r="M2141">
        <v>0</v>
      </c>
      <c s="3" r="N2141"/>
      <c s="10" r="O2141">
        <v>0</v>
      </c>
      <c s="13" r="P2141"/>
      <c s="13" r="Q2141"/>
      <c s="13" r="R2141"/>
      <c s="13" r="S2141"/>
      <c s="11" r="T2141">
        <f>IF((O2141=0),(W2141*8),((R2141/O2141)*8))</f>
        <v>0</v>
      </c>
      <c s="11" r="U2141">
        <f>IF((T2141=0),0,(R2141/T2141))</f>
        <v>0</v>
      </c>
      <c s="4" r="V2141"/>
      <c s="13" r="W2141"/>
      <c s="24" r="X2141"/>
    </row>
    <row r="2142">
      <c s="16" r="A2142">
        <v>40814.1666666667</v>
      </c>
      <c s="6" r="B2142">
        <f>A2142+time(5,0,0)</f>
        <v>40814.375</v>
      </c>
      <c s="19" r="C2142">
        <f>date(year(B2142),month(B2142),day(B2142))</f>
        <v>40814</v>
      </c>
      <c s="17" r="D2142">
        <f>hour(B2142)</f>
        <v>9</v>
      </c>
      <c s="28" r="E2142">
        <f>(8-G2142)-M2142</f>
        <v>8</v>
      </c>
      <c s="10" r="F2142">
        <v>8</v>
      </c>
      <c s="21" r="G2142">
        <v>0</v>
      </c>
      <c t="str" s="21" r="H2142">
        <f>concat("AESbid:",(E2142*1000))</f>
        <v>AESbid:8000</v>
      </c>
      <c t="str" s="21" r="I2142">
        <f>concat("NYISOsched:",(F2142*1000))</f>
        <v>NYISOsched:8000</v>
      </c>
      <c t="s" s="21" r="J2142">
        <v>21</v>
      </c>
      <c t="str" s="21" r="K2142">
        <f>concat("Planned:",(M2142*1000))</f>
        <v>Planned:0</v>
      </c>
      <c t="str" s="5" r="L2142">
        <f>concat("Settled:",(O2142*1000))</f>
        <v>Settled:0</v>
      </c>
      <c s="21" r="M2142">
        <v>0</v>
      </c>
      <c s="3" r="N2142"/>
      <c s="10" r="O2142">
        <v>0</v>
      </c>
      <c s="13" r="P2142"/>
      <c s="13" r="Q2142"/>
      <c s="13" r="R2142"/>
      <c s="13" r="S2142"/>
      <c s="11" r="T2142">
        <f>IF((O2142=0),(W2142*8),((R2142/O2142)*8))</f>
        <v>0</v>
      </c>
      <c s="11" r="U2142">
        <f>IF((T2142=0),0,(R2142/T2142))</f>
        <v>0</v>
      </c>
      <c s="4" r="V2142"/>
      <c s="13" r="W2142"/>
      <c s="24" r="X2142"/>
    </row>
    <row r="2143">
      <c s="16" r="A2143">
        <v>40814.2083333333</v>
      </c>
      <c s="6" r="B2143">
        <f>A2143+time(5,0,0)</f>
        <v>40814.4166666667</v>
      </c>
      <c s="19" r="C2143">
        <f>date(year(B2143),month(B2143),day(B2143))</f>
        <v>40814</v>
      </c>
      <c s="17" r="D2143">
        <f>hour(B2143)</f>
        <v>10</v>
      </c>
      <c s="28" r="E2143">
        <f>(8-G2143)-M2143</f>
        <v>8</v>
      </c>
      <c s="10" r="F2143">
        <v>8</v>
      </c>
      <c s="21" r="G2143">
        <v>0</v>
      </c>
      <c t="str" s="21" r="H2143">
        <f>concat("AESbid:",(E2143*1000))</f>
        <v>AESbid:8000</v>
      </c>
      <c t="str" s="21" r="I2143">
        <f>concat("NYISOsched:",(F2143*1000))</f>
        <v>NYISOsched:8000</v>
      </c>
      <c t="s" s="21" r="J2143">
        <v>21</v>
      </c>
      <c t="str" s="21" r="K2143">
        <f>concat("Planned:",(M2143*1000))</f>
        <v>Planned:0</v>
      </c>
      <c t="str" s="5" r="L2143">
        <f>concat("Settled:",(O2143*1000))</f>
        <v>Settled:0</v>
      </c>
      <c s="21" r="M2143">
        <v>0</v>
      </c>
      <c s="3" r="N2143"/>
      <c s="10" r="O2143">
        <v>0</v>
      </c>
      <c s="13" r="P2143"/>
      <c s="13" r="Q2143"/>
      <c s="13" r="R2143"/>
      <c s="13" r="S2143"/>
      <c s="11" r="T2143">
        <f>IF((O2143=0),(W2143*8),((R2143/O2143)*8))</f>
        <v>0</v>
      </c>
      <c s="11" r="U2143">
        <f>IF((T2143=0),0,(R2143/T2143))</f>
        <v>0</v>
      </c>
      <c s="4" r="V2143"/>
      <c s="13" r="W2143"/>
      <c s="24" r="X2143"/>
    </row>
    <row r="2144">
      <c s="16" r="A2144">
        <v>40814.25</v>
      </c>
      <c s="6" r="B2144">
        <f>A2144+time(5,0,0)</f>
        <v>40814.4583333333</v>
      </c>
      <c s="19" r="C2144">
        <f>date(year(B2144),month(B2144),day(B2144))</f>
        <v>40814</v>
      </c>
      <c s="17" r="D2144">
        <f>hour(B2144)</f>
        <v>11</v>
      </c>
      <c s="28" r="E2144">
        <f>(8-G2144)-M2144</f>
        <v>8</v>
      </c>
      <c s="10" r="F2144">
        <v>8</v>
      </c>
      <c s="21" r="G2144">
        <v>0</v>
      </c>
      <c t="str" s="21" r="H2144">
        <f>concat("AESbid:",(E2144*1000))</f>
        <v>AESbid:8000</v>
      </c>
      <c t="str" s="21" r="I2144">
        <f>concat("NYISOsched:",(F2144*1000))</f>
        <v>NYISOsched:8000</v>
      </c>
      <c t="s" s="21" r="J2144">
        <v>21</v>
      </c>
      <c t="str" s="21" r="K2144">
        <f>concat("Planned:",(M2144*1000))</f>
        <v>Planned:0</v>
      </c>
      <c t="str" s="5" r="L2144">
        <f>concat("Settled:",(O2144*1000))</f>
        <v>Settled:0</v>
      </c>
      <c s="21" r="M2144">
        <v>0</v>
      </c>
      <c s="3" r="N2144"/>
      <c s="10" r="O2144">
        <v>0</v>
      </c>
      <c s="13" r="P2144"/>
      <c s="13" r="Q2144"/>
      <c s="13" r="R2144"/>
      <c s="13" r="S2144"/>
      <c s="11" r="T2144">
        <f>IF((O2144=0),(W2144*8),((R2144/O2144)*8))</f>
        <v>0</v>
      </c>
      <c s="11" r="U2144">
        <f>IF((T2144=0),0,(R2144/T2144))</f>
        <v>0</v>
      </c>
      <c s="4" r="V2144"/>
      <c s="13" r="W2144"/>
      <c s="24" r="X2144"/>
    </row>
    <row r="2145">
      <c s="16" r="A2145">
        <v>40814.2916666667</v>
      </c>
      <c s="6" r="B2145">
        <f>A2145+time(5,0,0)</f>
        <v>40814.5</v>
      </c>
      <c s="19" r="C2145">
        <f>date(year(B2145),month(B2145),day(B2145))</f>
        <v>40814</v>
      </c>
      <c s="17" r="D2145">
        <f>hour(B2145)</f>
        <v>12</v>
      </c>
      <c s="28" r="E2145">
        <f>(8-G2145)-M2145</f>
        <v>8</v>
      </c>
      <c s="10" r="F2145">
        <v>8</v>
      </c>
      <c s="21" r="G2145">
        <v>0</v>
      </c>
      <c t="str" s="21" r="H2145">
        <f>concat("AESbid:",(E2145*1000))</f>
        <v>AESbid:8000</v>
      </c>
      <c t="str" s="21" r="I2145">
        <f>concat("NYISOsched:",(F2145*1000))</f>
        <v>NYISOsched:8000</v>
      </c>
      <c t="s" s="21" r="J2145">
        <v>21</v>
      </c>
      <c t="str" s="21" r="K2145">
        <f>concat("Planned:",(M2145*1000))</f>
        <v>Planned:0</v>
      </c>
      <c t="str" s="5" r="L2145">
        <f>concat("Settled:",(O2145*1000))</f>
        <v>Settled:0</v>
      </c>
      <c s="21" r="M2145">
        <v>0</v>
      </c>
      <c s="3" r="N2145"/>
      <c s="10" r="O2145">
        <v>0</v>
      </c>
      <c s="13" r="P2145"/>
      <c s="13" r="Q2145"/>
      <c s="13" r="R2145"/>
      <c s="13" r="S2145"/>
      <c s="11" r="T2145">
        <f>IF((O2145=0),(W2145*8),((R2145/O2145)*8))</f>
        <v>0</v>
      </c>
      <c s="11" r="U2145">
        <f>IF((T2145=0),0,(R2145/T2145))</f>
        <v>0</v>
      </c>
      <c s="4" r="V2145"/>
      <c s="13" r="W2145"/>
      <c s="24" r="X2145"/>
    </row>
    <row r="2146">
      <c s="16" r="A2146">
        <v>40814.3333333333</v>
      </c>
      <c s="6" r="B2146">
        <f>A2146+time(5,0,0)</f>
        <v>40814.5416666667</v>
      </c>
      <c s="19" r="C2146">
        <f>date(year(B2146),month(B2146),day(B2146))</f>
        <v>40814</v>
      </c>
      <c s="17" r="D2146">
        <f>hour(B2146)</f>
        <v>13</v>
      </c>
      <c s="28" r="E2146">
        <f>(8-G2146)-M2146</f>
        <v>8</v>
      </c>
      <c s="10" r="F2146">
        <v>8</v>
      </c>
      <c s="21" r="G2146">
        <v>0</v>
      </c>
      <c t="str" s="21" r="H2146">
        <f>concat("AESbid:",(E2146*1000))</f>
        <v>AESbid:8000</v>
      </c>
      <c t="str" s="21" r="I2146">
        <f>concat("NYISOsched:",(F2146*1000))</f>
        <v>NYISOsched:8000</v>
      </c>
      <c t="s" s="21" r="J2146">
        <v>21</v>
      </c>
      <c t="str" s="21" r="K2146">
        <f>concat("Planned:",(M2146*1000))</f>
        <v>Planned:0</v>
      </c>
      <c t="str" s="5" r="L2146">
        <f>concat("Settled:",(O2146*1000))</f>
        <v>Settled:0</v>
      </c>
      <c s="21" r="M2146">
        <v>0</v>
      </c>
      <c s="3" r="N2146"/>
      <c s="10" r="O2146">
        <v>0</v>
      </c>
      <c s="13" r="P2146"/>
      <c s="13" r="Q2146"/>
      <c s="13" r="R2146"/>
      <c s="13" r="S2146"/>
      <c s="11" r="T2146">
        <f>IF((O2146=0),(W2146*8),((R2146/O2146)*8))</f>
        <v>0</v>
      </c>
      <c s="11" r="U2146">
        <f>IF((T2146=0),0,(R2146/T2146))</f>
        <v>0</v>
      </c>
      <c s="4" r="V2146"/>
      <c s="13" r="W2146"/>
      <c s="24" r="X2146"/>
    </row>
    <row r="2147">
      <c s="16" r="A2147">
        <v>40814.375</v>
      </c>
      <c s="6" r="B2147">
        <f>A2147+time(5,0,0)</f>
        <v>40814.5833333333</v>
      </c>
      <c s="19" r="C2147">
        <f>date(year(B2147),month(B2147),day(B2147))</f>
        <v>40814</v>
      </c>
      <c s="17" r="D2147">
        <f>hour(B2147)</f>
        <v>14</v>
      </c>
      <c s="28" r="E2147">
        <f>(8-G2147)-M2147</f>
        <v>8</v>
      </c>
      <c s="10" r="F2147">
        <v>8</v>
      </c>
      <c s="21" r="G2147">
        <v>0</v>
      </c>
      <c t="str" s="21" r="H2147">
        <f>concat("AESbid:",(E2147*1000))</f>
        <v>AESbid:8000</v>
      </c>
      <c t="str" s="21" r="I2147">
        <f>concat("NYISOsched:",(F2147*1000))</f>
        <v>NYISOsched:8000</v>
      </c>
      <c t="s" s="21" r="J2147">
        <v>21</v>
      </c>
      <c t="str" s="21" r="K2147">
        <f>concat("Planned:",(M2147*1000))</f>
        <v>Planned:0</v>
      </c>
      <c t="str" s="5" r="L2147">
        <f>concat("Settled:",(O2147*1000))</f>
        <v>Settled:0</v>
      </c>
      <c s="21" r="M2147">
        <v>0</v>
      </c>
      <c s="3" r="N2147"/>
      <c s="10" r="O2147">
        <v>0</v>
      </c>
      <c s="13" r="P2147"/>
      <c s="13" r="Q2147"/>
      <c s="13" r="R2147"/>
      <c s="13" r="S2147"/>
      <c s="11" r="T2147">
        <f>IF((O2147=0),(W2147*8),((R2147/O2147)*8))</f>
        <v>0</v>
      </c>
      <c s="11" r="U2147">
        <f>IF((T2147=0),0,(R2147/T2147))</f>
        <v>0</v>
      </c>
      <c s="4" r="V2147"/>
      <c s="13" r="W2147"/>
      <c s="24" r="X2147"/>
    </row>
    <row r="2148">
      <c s="16" r="A2148">
        <v>40814.4166666667</v>
      </c>
      <c s="6" r="B2148">
        <f>A2148+time(5,0,0)</f>
        <v>40814.625</v>
      </c>
      <c s="19" r="C2148">
        <f>date(year(B2148),month(B2148),day(B2148))</f>
        <v>40814</v>
      </c>
      <c s="17" r="D2148">
        <f>hour(B2148)</f>
        <v>15</v>
      </c>
      <c s="28" r="E2148">
        <f>(8-G2148)-M2148</f>
        <v>8</v>
      </c>
      <c s="10" r="F2148">
        <v>8</v>
      </c>
      <c s="21" r="G2148">
        <v>0</v>
      </c>
      <c t="str" s="21" r="H2148">
        <f>concat("AESbid:",(E2148*1000))</f>
        <v>AESbid:8000</v>
      </c>
      <c t="str" s="21" r="I2148">
        <f>concat("NYISOsched:",(F2148*1000))</f>
        <v>NYISOsched:8000</v>
      </c>
      <c t="s" s="21" r="J2148">
        <v>21</v>
      </c>
      <c t="str" s="21" r="K2148">
        <f>concat("Planned:",(M2148*1000))</f>
        <v>Planned:0</v>
      </c>
      <c t="str" s="5" r="L2148">
        <f>concat("Settled:",(O2148*1000))</f>
        <v>Settled:0</v>
      </c>
      <c s="21" r="M2148">
        <v>0</v>
      </c>
      <c s="3" r="N2148"/>
      <c s="10" r="O2148">
        <v>0</v>
      </c>
      <c s="13" r="P2148"/>
      <c s="13" r="Q2148"/>
      <c s="13" r="R2148"/>
      <c s="13" r="S2148"/>
      <c s="11" r="T2148">
        <f>IF((O2148=0),(W2148*8),((R2148/O2148)*8))</f>
        <v>0</v>
      </c>
      <c s="11" r="U2148">
        <f>IF((T2148=0),0,(R2148/T2148))</f>
        <v>0</v>
      </c>
      <c s="4" r="V2148"/>
      <c s="13" r="W2148"/>
      <c s="24" r="X2148"/>
    </row>
    <row r="2149">
      <c s="16" r="A2149">
        <v>40814.4583333333</v>
      </c>
      <c s="6" r="B2149">
        <f>A2149+time(5,0,0)</f>
        <v>40814.6666666667</v>
      </c>
      <c s="19" r="C2149">
        <f>date(year(B2149),month(B2149),day(B2149))</f>
        <v>40814</v>
      </c>
      <c s="17" r="D2149">
        <f>hour(B2149)</f>
        <v>16</v>
      </c>
      <c s="28" r="E2149">
        <f>(8-G2149)-M2149</f>
        <v>8</v>
      </c>
      <c s="10" r="F2149">
        <v>8</v>
      </c>
      <c s="21" r="G2149">
        <v>0</v>
      </c>
      <c t="str" s="21" r="H2149">
        <f>concat("AESbid:",(E2149*1000))</f>
        <v>AESbid:8000</v>
      </c>
      <c t="str" s="21" r="I2149">
        <f>concat("NYISOsched:",(F2149*1000))</f>
        <v>NYISOsched:8000</v>
      </c>
      <c t="s" s="21" r="J2149">
        <v>21</v>
      </c>
      <c t="str" s="21" r="K2149">
        <f>concat("Planned:",(M2149*1000))</f>
        <v>Planned:0</v>
      </c>
      <c t="str" s="5" r="L2149">
        <f>concat("Settled:",(O2149*1000))</f>
        <v>Settled:0</v>
      </c>
      <c s="21" r="M2149">
        <v>0</v>
      </c>
      <c s="3" r="N2149"/>
      <c s="10" r="O2149">
        <v>0</v>
      </c>
      <c s="13" r="P2149"/>
      <c s="13" r="Q2149"/>
      <c s="13" r="R2149"/>
      <c s="13" r="S2149"/>
      <c s="11" r="T2149">
        <f>IF((O2149=0),(W2149*8),((R2149/O2149)*8))</f>
        <v>0</v>
      </c>
      <c s="11" r="U2149">
        <f>IF((T2149=0),0,(R2149/T2149))</f>
        <v>0</v>
      </c>
      <c s="4" r="V2149"/>
      <c s="13" r="W2149"/>
      <c s="24" r="X2149"/>
    </row>
    <row r="2150">
      <c s="16" r="A2150">
        <v>40814.5</v>
      </c>
      <c s="6" r="B2150">
        <f>A2150+time(5,0,0)</f>
        <v>40814.7083333333</v>
      </c>
      <c s="19" r="C2150">
        <f>date(year(B2150),month(B2150),day(B2150))</f>
        <v>40814</v>
      </c>
      <c s="17" r="D2150">
        <f>hour(B2150)</f>
        <v>17</v>
      </c>
      <c s="28" r="E2150">
        <f>(8-G2150)-M2150</f>
        <v>8</v>
      </c>
      <c s="10" r="F2150">
        <v>8</v>
      </c>
      <c s="21" r="G2150">
        <v>0</v>
      </c>
      <c t="str" s="21" r="H2150">
        <f>concat("AESbid:",(E2150*1000))</f>
        <v>AESbid:8000</v>
      </c>
      <c t="str" s="21" r="I2150">
        <f>concat("NYISOsched:",(F2150*1000))</f>
        <v>NYISOsched:8000</v>
      </c>
      <c t="s" s="21" r="J2150">
        <v>21</v>
      </c>
      <c t="str" s="21" r="K2150">
        <f>concat("Planned:",(M2150*1000))</f>
        <v>Planned:0</v>
      </c>
      <c t="str" s="5" r="L2150">
        <f>concat("Settled:",(O2150*1000))</f>
        <v>Settled:0</v>
      </c>
      <c s="21" r="M2150">
        <v>0</v>
      </c>
      <c s="3" r="N2150"/>
      <c s="10" r="O2150">
        <v>0</v>
      </c>
      <c s="13" r="P2150"/>
      <c s="13" r="Q2150"/>
      <c s="13" r="R2150"/>
      <c s="13" r="S2150"/>
      <c s="11" r="T2150">
        <f>IF((O2150=0),(W2150*8),((R2150/O2150)*8))</f>
        <v>0</v>
      </c>
      <c s="11" r="U2150">
        <f>IF((T2150=0),0,(R2150/T2150))</f>
        <v>0</v>
      </c>
      <c s="4" r="V2150"/>
      <c s="13" r="W2150"/>
      <c s="24" r="X2150"/>
    </row>
    <row r="2151">
      <c s="16" r="A2151">
        <v>40814.5416666667</v>
      </c>
      <c s="6" r="B2151">
        <f>A2151+time(5,0,0)</f>
        <v>40814.75</v>
      </c>
      <c s="19" r="C2151">
        <f>date(year(B2151),month(B2151),day(B2151))</f>
        <v>40814</v>
      </c>
      <c s="17" r="D2151">
        <f>hour(B2151)</f>
        <v>18</v>
      </c>
      <c s="28" r="E2151">
        <f>(8-G2151)-M2151</f>
        <v>8</v>
      </c>
      <c s="10" r="F2151">
        <v>8</v>
      </c>
      <c s="21" r="G2151">
        <v>0</v>
      </c>
      <c t="str" s="21" r="H2151">
        <f>concat("AESbid:",(E2151*1000))</f>
        <v>AESbid:8000</v>
      </c>
      <c t="str" s="21" r="I2151">
        <f>concat("NYISOsched:",(F2151*1000))</f>
        <v>NYISOsched:8000</v>
      </c>
      <c t="s" s="21" r="J2151">
        <v>21</v>
      </c>
      <c t="str" s="21" r="K2151">
        <f>concat("Planned:",(M2151*1000))</f>
        <v>Planned:0</v>
      </c>
      <c t="str" s="5" r="L2151">
        <f>concat("Settled:",(O2151*1000))</f>
        <v>Settled:0</v>
      </c>
      <c s="21" r="M2151">
        <v>0</v>
      </c>
      <c s="3" r="N2151"/>
      <c s="10" r="O2151">
        <v>0</v>
      </c>
      <c s="13" r="P2151"/>
      <c s="13" r="Q2151"/>
      <c s="13" r="R2151"/>
      <c s="13" r="S2151"/>
      <c s="11" r="T2151">
        <f>IF((O2151=0),(W2151*8),((R2151/O2151)*8))</f>
        <v>0</v>
      </c>
      <c s="11" r="U2151">
        <f>IF((T2151=0),0,(R2151/T2151))</f>
        <v>0</v>
      </c>
      <c s="4" r="V2151"/>
      <c s="13" r="W2151"/>
      <c s="24" r="X2151"/>
    </row>
    <row r="2152">
      <c s="16" r="A2152">
        <v>40814.5833333333</v>
      </c>
      <c s="6" r="B2152">
        <f>A2152+time(5,0,0)</f>
        <v>40814.7916666667</v>
      </c>
      <c s="19" r="C2152">
        <f>date(year(B2152),month(B2152),day(B2152))</f>
        <v>40814</v>
      </c>
      <c s="17" r="D2152">
        <f>hour(B2152)</f>
        <v>19</v>
      </c>
      <c s="28" r="E2152">
        <f>(8-G2152)-M2152</f>
        <v>8</v>
      </c>
      <c s="10" r="F2152">
        <v>8</v>
      </c>
      <c s="21" r="G2152">
        <v>0</v>
      </c>
      <c t="str" s="21" r="H2152">
        <f>concat("AESbid:",(E2152*1000))</f>
        <v>AESbid:8000</v>
      </c>
      <c t="str" s="21" r="I2152">
        <f>concat("NYISOsched:",(F2152*1000))</f>
        <v>NYISOsched:8000</v>
      </c>
      <c t="s" s="21" r="J2152">
        <v>21</v>
      </c>
      <c t="str" s="21" r="K2152">
        <f>concat("Planned:",(M2152*1000))</f>
        <v>Planned:0</v>
      </c>
      <c t="str" s="5" r="L2152">
        <f>concat("Settled:",(O2152*1000))</f>
        <v>Settled:0</v>
      </c>
      <c s="21" r="M2152">
        <v>0</v>
      </c>
      <c s="3" r="N2152"/>
      <c s="10" r="O2152">
        <v>0</v>
      </c>
      <c s="13" r="P2152"/>
      <c s="13" r="Q2152"/>
      <c s="13" r="R2152"/>
      <c s="13" r="S2152"/>
      <c s="11" r="T2152">
        <f>IF((O2152=0),(W2152*8),((R2152/O2152)*8))</f>
        <v>0</v>
      </c>
      <c s="11" r="U2152">
        <f>IF((T2152=0),0,(R2152/T2152))</f>
        <v>0</v>
      </c>
      <c s="4" r="V2152"/>
      <c s="13" r="W2152"/>
      <c s="24" r="X2152"/>
    </row>
    <row r="2153">
      <c s="16" r="A2153">
        <v>40814.625</v>
      </c>
      <c s="6" r="B2153">
        <f>A2153+time(5,0,0)</f>
        <v>40814.8333333333</v>
      </c>
      <c s="19" r="C2153">
        <f>date(year(B2153),month(B2153),day(B2153))</f>
        <v>40814</v>
      </c>
      <c s="17" r="D2153">
        <f>hour(B2153)</f>
        <v>20</v>
      </c>
      <c s="28" r="E2153">
        <f>(8-G2153)-M2153</f>
        <v>8</v>
      </c>
      <c s="10" r="F2153">
        <v>8</v>
      </c>
      <c s="21" r="G2153">
        <v>0</v>
      </c>
      <c t="str" s="21" r="H2153">
        <f>concat("AESbid:",(E2153*1000))</f>
        <v>AESbid:8000</v>
      </c>
      <c t="str" s="21" r="I2153">
        <f>concat("NYISOsched:",(F2153*1000))</f>
        <v>NYISOsched:8000</v>
      </c>
      <c t="s" s="21" r="J2153">
        <v>21</v>
      </c>
      <c t="str" s="21" r="K2153">
        <f>concat("Planned:",(M2153*1000))</f>
        <v>Planned:0</v>
      </c>
      <c t="str" s="5" r="L2153">
        <f>concat("Settled:",(O2153*1000))</f>
        <v>Settled:0</v>
      </c>
      <c s="21" r="M2153">
        <v>0</v>
      </c>
      <c s="3" r="N2153"/>
      <c s="10" r="O2153">
        <v>0</v>
      </c>
      <c s="13" r="P2153"/>
      <c s="13" r="Q2153"/>
      <c s="13" r="R2153"/>
      <c s="13" r="S2153"/>
      <c s="11" r="T2153">
        <f>IF((O2153=0),(W2153*8),((R2153/O2153)*8))</f>
        <v>0</v>
      </c>
      <c s="11" r="U2153">
        <f>IF((T2153=0),0,(R2153/T2153))</f>
        <v>0</v>
      </c>
      <c s="4" r="V2153"/>
      <c s="13" r="W2153"/>
      <c s="24" r="X2153"/>
    </row>
    <row r="2154">
      <c s="16" r="A2154">
        <v>40814.6666666667</v>
      </c>
      <c s="6" r="B2154">
        <f>A2154+time(5,0,0)</f>
        <v>40814.875</v>
      </c>
      <c s="19" r="C2154">
        <f>date(year(B2154),month(B2154),day(B2154))</f>
        <v>40814</v>
      </c>
      <c s="17" r="D2154">
        <f>hour(B2154)</f>
        <v>21</v>
      </c>
      <c s="28" r="E2154">
        <f>(8-G2154)-M2154</f>
        <v>8</v>
      </c>
      <c s="10" r="F2154">
        <v>8</v>
      </c>
      <c s="21" r="G2154">
        <v>0</v>
      </c>
      <c t="str" s="21" r="H2154">
        <f>concat("AESbid:",(E2154*1000))</f>
        <v>AESbid:8000</v>
      </c>
      <c t="str" s="21" r="I2154">
        <f>concat("NYISOsched:",(F2154*1000))</f>
        <v>NYISOsched:8000</v>
      </c>
      <c t="s" s="21" r="J2154">
        <v>21</v>
      </c>
      <c t="str" s="21" r="K2154">
        <f>concat("Planned:",(M2154*1000))</f>
        <v>Planned:0</v>
      </c>
      <c t="str" s="5" r="L2154">
        <f>concat("Settled:",(O2154*1000))</f>
        <v>Settled:0</v>
      </c>
      <c s="21" r="M2154">
        <v>0</v>
      </c>
      <c s="3" r="N2154"/>
      <c s="10" r="O2154">
        <v>0</v>
      </c>
      <c s="13" r="P2154"/>
      <c s="13" r="Q2154"/>
      <c s="13" r="R2154"/>
      <c s="13" r="S2154"/>
      <c s="11" r="T2154">
        <f>IF((O2154=0),(W2154*8),((R2154/O2154)*8))</f>
        <v>0</v>
      </c>
      <c s="11" r="U2154">
        <f>IF((T2154=0),0,(R2154/T2154))</f>
        <v>0</v>
      </c>
      <c s="4" r="V2154"/>
      <c s="13" r="W2154"/>
      <c s="24" r="X2154"/>
    </row>
    <row r="2155">
      <c s="16" r="A2155">
        <v>40814.7083333333</v>
      </c>
      <c s="6" r="B2155">
        <f>A2155+time(5,0,0)</f>
        <v>40814.9166666667</v>
      </c>
      <c s="19" r="C2155">
        <f>date(year(B2155),month(B2155),day(B2155))</f>
        <v>40814</v>
      </c>
      <c s="17" r="D2155">
        <f>hour(B2155)</f>
        <v>22</v>
      </c>
      <c s="28" r="E2155">
        <f>(8-G2155)-M2155</f>
        <v>8</v>
      </c>
      <c s="10" r="F2155">
        <v>8</v>
      </c>
      <c s="21" r="G2155">
        <v>0</v>
      </c>
      <c t="str" s="21" r="H2155">
        <f>concat("AESbid:",(E2155*1000))</f>
        <v>AESbid:8000</v>
      </c>
      <c t="str" s="21" r="I2155">
        <f>concat("NYISOsched:",(F2155*1000))</f>
        <v>NYISOsched:8000</v>
      </c>
      <c t="s" s="21" r="J2155">
        <v>21</v>
      </c>
      <c t="str" s="21" r="K2155">
        <f>concat("Planned:",(M2155*1000))</f>
        <v>Planned:0</v>
      </c>
      <c t="str" s="5" r="L2155">
        <f>concat("Settled:",(O2155*1000))</f>
        <v>Settled:0</v>
      </c>
      <c s="21" r="M2155">
        <v>0</v>
      </c>
      <c s="3" r="N2155"/>
      <c s="10" r="O2155">
        <v>0</v>
      </c>
      <c s="13" r="P2155"/>
      <c s="13" r="Q2155"/>
      <c s="13" r="R2155"/>
      <c s="13" r="S2155"/>
      <c s="11" r="T2155">
        <f>IF((O2155=0),(W2155*8),((R2155/O2155)*8))</f>
        <v>0</v>
      </c>
      <c s="11" r="U2155">
        <f>IF((T2155=0),0,(R2155/T2155))</f>
        <v>0</v>
      </c>
      <c s="4" r="V2155"/>
      <c s="13" r="W2155"/>
      <c s="24" r="X2155"/>
    </row>
    <row r="2156">
      <c s="16" r="A2156">
        <v>40814.75</v>
      </c>
      <c s="6" r="B2156">
        <f>A2156+time(5,0,0)</f>
        <v>40814.9583333333</v>
      </c>
      <c s="19" r="C2156">
        <f>date(year(B2156),month(B2156),day(B2156))</f>
        <v>40814</v>
      </c>
      <c s="17" r="D2156">
        <f>hour(B2156)</f>
        <v>23</v>
      </c>
      <c s="28" r="E2156">
        <f>(8-G2156)-M2156</f>
        <v>8</v>
      </c>
      <c s="10" r="F2156">
        <v>8</v>
      </c>
      <c s="21" r="G2156">
        <v>0</v>
      </c>
      <c t="str" s="21" r="H2156">
        <f>concat("AESbid:",(E2156*1000))</f>
        <v>AESbid:8000</v>
      </c>
      <c t="str" s="21" r="I2156">
        <f>concat("NYISOsched:",(F2156*1000))</f>
        <v>NYISOsched:8000</v>
      </c>
      <c t="s" s="21" r="J2156">
        <v>21</v>
      </c>
      <c t="str" s="21" r="K2156">
        <f>concat("Planned:",(M2156*1000))</f>
        <v>Planned:0</v>
      </c>
      <c t="str" s="5" r="L2156">
        <f>concat("Settled:",(O2156*1000))</f>
        <v>Settled:0</v>
      </c>
      <c s="21" r="M2156">
        <v>0</v>
      </c>
      <c s="3" r="N2156"/>
      <c s="10" r="O2156">
        <v>0</v>
      </c>
      <c s="13" r="P2156"/>
      <c s="13" r="Q2156"/>
      <c s="13" r="R2156"/>
      <c s="13" r="S2156"/>
      <c s="11" r="T2156">
        <f>IF((O2156=0),(W2156*8),((R2156/O2156)*8))</f>
        <v>0</v>
      </c>
      <c s="11" r="U2156">
        <f>IF((T2156=0),0,(R2156/T2156))</f>
        <v>0</v>
      </c>
      <c s="4" r="V2156"/>
      <c s="13" r="W2156"/>
      <c s="24" r="X2156"/>
    </row>
    <row r="2157">
      <c s="16" r="A2157">
        <v>40814.7916666667</v>
      </c>
      <c s="19" r="B2157">
        <f>A2157+time(5,0,0)</f>
        <v>40815</v>
      </c>
      <c s="19" r="C2157">
        <f>date(year(B2157),month(B2157),day(B2157))</f>
        <v>40815</v>
      </c>
      <c s="17" r="D2157">
        <f>hour(B2157)</f>
        <v>0</v>
      </c>
      <c s="28" r="E2157">
        <f>(8-G2157)-M2157</f>
        <v>8</v>
      </c>
      <c s="10" r="F2157">
        <v>8</v>
      </c>
      <c s="21" r="G2157">
        <v>0</v>
      </c>
      <c t="str" s="21" r="H2157">
        <f>concat("AESbid:",(E2157*1000))</f>
        <v>AESbid:8000</v>
      </c>
      <c t="str" s="21" r="I2157">
        <f>concat("NYISOsched:",(F2157*1000))</f>
        <v>NYISOsched:8000</v>
      </c>
      <c t="s" s="21" r="J2157">
        <v>21</v>
      </c>
      <c t="str" s="21" r="K2157">
        <f>concat("Planned:",(M2157*1000))</f>
        <v>Planned:0</v>
      </c>
      <c t="str" s="5" r="L2157">
        <f>concat("Settled:",(O2157*1000))</f>
        <v>Settled:0</v>
      </c>
      <c s="21" r="M2157">
        <v>0</v>
      </c>
      <c s="3" r="N2157"/>
      <c s="10" r="O2157">
        <v>0</v>
      </c>
      <c s="13" r="P2157"/>
      <c s="13" r="Q2157"/>
      <c s="13" r="R2157"/>
      <c s="13" r="S2157"/>
      <c s="11" r="T2157">
        <f>IF((O2157=0),(W2157*8),((R2157/O2157)*8))</f>
        <v>0</v>
      </c>
      <c s="11" r="U2157">
        <f>IF((T2157=0),0,(R2157/T2157))</f>
        <v>0</v>
      </c>
      <c s="4" r="V2157"/>
      <c s="13" r="W2157"/>
      <c s="24" r="X2157"/>
    </row>
    <row r="2158">
      <c s="16" r="A2158">
        <v>40814.8333333333</v>
      </c>
      <c s="6" r="B2158">
        <f>A2158+time(5,0,0)</f>
        <v>40815.0416666667</v>
      </c>
      <c s="19" r="C2158">
        <f>date(year(B2158),month(B2158),day(B2158))</f>
        <v>40815</v>
      </c>
      <c s="17" r="D2158">
        <f>hour(B2158)</f>
        <v>1</v>
      </c>
      <c s="28" r="E2158">
        <f>(8-G2158)-M2158</f>
        <v>8</v>
      </c>
      <c s="10" r="F2158">
        <v>8</v>
      </c>
      <c s="21" r="G2158">
        <v>0</v>
      </c>
      <c t="str" s="21" r="H2158">
        <f>concat("AESbid:",(E2158*1000))</f>
        <v>AESbid:8000</v>
      </c>
      <c t="str" s="21" r="I2158">
        <f>concat("NYISOsched:",(F2158*1000))</f>
        <v>NYISOsched:8000</v>
      </c>
      <c t="s" s="21" r="J2158">
        <v>21</v>
      </c>
      <c t="str" s="21" r="K2158">
        <f>concat("Planned:",(M2158*1000))</f>
        <v>Planned:0</v>
      </c>
      <c t="str" s="5" r="L2158">
        <f>concat("Settled:",(O2158*1000))</f>
        <v>Settled:0</v>
      </c>
      <c s="21" r="M2158">
        <v>0</v>
      </c>
      <c s="3" r="N2158"/>
      <c s="10" r="O2158">
        <v>0</v>
      </c>
      <c s="13" r="P2158"/>
      <c s="13" r="Q2158"/>
      <c s="13" r="R2158"/>
      <c s="13" r="S2158"/>
      <c s="11" r="T2158">
        <f>IF((O2158=0),(W2158*8),((R2158/O2158)*8))</f>
        <v>0</v>
      </c>
      <c s="11" r="U2158">
        <f>IF((T2158=0),0,(R2158/T2158))</f>
        <v>0</v>
      </c>
      <c s="4" r="V2158"/>
      <c s="13" r="W2158"/>
      <c s="24" r="X2158"/>
    </row>
    <row r="2159">
      <c s="16" r="A2159">
        <v>40814.875</v>
      </c>
      <c s="6" r="B2159">
        <f>A2159+time(5,0,0)</f>
        <v>40815.0833333333</v>
      </c>
      <c s="19" r="C2159">
        <f>date(year(B2159),month(B2159),day(B2159))</f>
        <v>40815</v>
      </c>
      <c s="17" r="D2159">
        <f>hour(B2159)</f>
        <v>2</v>
      </c>
      <c s="28" r="E2159">
        <f>(8-G2159)-M2159</f>
        <v>8</v>
      </c>
      <c s="10" r="F2159">
        <v>8</v>
      </c>
      <c s="21" r="G2159">
        <v>0</v>
      </c>
      <c t="str" s="21" r="H2159">
        <f>concat("AESbid:",(E2159*1000))</f>
        <v>AESbid:8000</v>
      </c>
      <c t="str" s="21" r="I2159">
        <f>concat("NYISOsched:",(F2159*1000))</f>
        <v>NYISOsched:8000</v>
      </c>
      <c t="s" s="21" r="J2159">
        <v>21</v>
      </c>
      <c t="str" s="21" r="K2159">
        <f>concat("Planned:",(M2159*1000))</f>
        <v>Planned:0</v>
      </c>
      <c t="str" s="5" r="L2159">
        <f>concat("Settled:",(O2159*1000))</f>
        <v>Settled:0</v>
      </c>
      <c s="21" r="M2159">
        <v>0</v>
      </c>
      <c s="3" r="N2159"/>
      <c s="10" r="O2159">
        <v>0</v>
      </c>
      <c s="13" r="P2159"/>
      <c s="13" r="Q2159"/>
      <c s="13" r="R2159"/>
      <c s="13" r="S2159"/>
      <c s="11" r="T2159">
        <f>IF((O2159=0),(W2159*8),((R2159/O2159)*8))</f>
        <v>0</v>
      </c>
      <c s="11" r="U2159">
        <f>IF((T2159=0),0,(R2159/T2159))</f>
        <v>0</v>
      </c>
      <c s="4" r="V2159"/>
      <c s="13" r="W2159"/>
      <c s="24" r="X2159"/>
    </row>
    <row r="2160">
      <c s="16" r="A2160">
        <v>40814.9166666667</v>
      </c>
      <c s="6" r="B2160">
        <f>A2160+time(5,0,0)</f>
        <v>40815.125</v>
      </c>
      <c s="19" r="C2160">
        <f>date(year(B2160),month(B2160),day(B2160))</f>
        <v>40815</v>
      </c>
      <c s="17" r="D2160">
        <f>hour(B2160)</f>
        <v>3</v>
      </c>
      <c s="28" r="E2160">
        <f>(8-G2160)-M2160</f>
        <v>8</v>
      </c>
      <c s="10" r="F2160">
        <v>8</v>
      </c>
      <c s="21" r="G2160">
        <v>0</v>
      </c>
      <c t="str" s="21" r="H2160">
        <f>concat("AESbid:",(E2160*1000))</f>
        <v>AESbid:8000</v>
      </c>
      <c t="str" s="21" r="I2160">
        <f>concat("NYISOsched:",(F2160*1000))</f>
        <v>NYISOsched:8000</v>
      </c>
      <c t="s" s="21" r="J2160">
        <v>21</v>
      </c>
      <c t="str" s="21" r="K2160">
        <f>concat("Planned:",(M2160*1000))</f>
        <v>Planned:0</v>
      </c>
      <c t="str" s="5" r="L2160">
        <f>concat("Settled:",(O2160*1000))</f>
        <v>Settled:0</v>
      </c>
      <c s="21" r="M2160">
        <v>0</v>
      </c>
      <c s="3" r="N2160"/>
      <c s="10" r="O2160">
        <v>0</v>
      </c>
      <c s="13" r="P2160"/>
      <c s="13" r="Q2160"/>
      <c s="13" r="R2160"/>
      <c s="13" r="S2160"/>
      <c s="11" r="T2160">
        <f>IF((O2160=0),(W2160*8),((R2160/O2160)*8))</f>
        <v>0</v>
      </c>
      <c s="11" r="U2160">
        <f>IF((T2160=0),0,(R2160/T2160))</f>
        <v>0</v>
      </c>
      <c s="4" r="V2160"/>
      <c s="13" r="W2160"/>
      <c s="24" r="X2160"/>
    </row>
    <row r="2161">
      <c s="16" r="A2161">
        <v>40814.9583333333</v>
      </c>
      <c s="6" r="B2161">
        <f>A2161+time(5,0,0)</f>
        <v>40815.1666666667</v>
      </c>
      <c s="19" r="C2161">
        <f>date(year(B2161),month(B2161),day(B2161))</f>
        <v>40815</v>
      </c>
      <c s="17" r="D2161">
        <f>hour(B2161)</f>
        <v>4</v>
      </c>
      <c s="28" r="E2161">
        <f>(8-G2161)-M2161</f>
        <v>8</v>
      </c>
      <c s="10" r="F2161">
        <v>8</v>
      </c>
      <c s="21" r="G2161">
        <v>0</v>
      </c>
      <c t="str" s="21" r="H2161">
        <f>concat("AESbid:",(E2161*1000))</f>
        <v>AESbid:8000</v>
      </c>
      <c t="str" s="21" r="I2161">
        <f>concat("NYISOsched:",(F2161*1000))</f>
        <v>NYISOsched:8000</v>
      </c>
      <c t="s" s="21" r="J2161">
        <v>21</v>
      </c>
      <c t="str" s="21" r="K2161">
        <f>concat("Planned:",(M2161*1000))</f>
        <v>Planned:0</v>
      </c>
      <c t="str" s="5" r="L2161">
        <f>concat("Settled:",(O2161*1000))</f>
        <v>Settled:0</v>
      </c>
      <c s="21" r="M2161">
        <v>0</v>
      </c>
      <c s="3" r="N2161"/>
      <c s="10" r="O2161">
        <v>0</v>
      </c>
      <c s="13" r="P2161"/>
      <c s="13" r="Q2161"/>
      <c s="13" r="R2161"/>
      <c s="13" r="S2161"/>
      <c s="11" r="T2161">
        <f>IF((O2161=0),(W2161*8),((R2161/O2161)*8))</f>
        <v>0</v>
      </c>
      <c s="11" r="U2161">
        <f>IF((T2161=0),0,(R2161/T2161))</f>
        <v>0</v>
      </c>
      <c s="4" r="V2161"/>
      <c s="13" r="W2161"/>
      <c s="24" r="X2161"/>
    </row>
    <row r="2162">
      <c s="16" r="A2162">
        <v>40815</v>
      </c>
      <c s="6" r="B2162">
        <f>A2162+time(5,0,0)</f>
        <v>40815.2083333333</v>
      </c>
      <c s="19" r="C2162">
        <f>date(year(B2162),month(B2162),day(B2162))</f>
        <v>40815</v>
      </c>
      <c s="17" r="D2162">
        <f>hour(B2162)</f>
        <v>5</v>
      </c>
      <c s="28" r="E2162">
        <f>(8-G2162)-M2162</f>
        <v>8</v>
      </c>
      <c s="10" r="F2162">
        <v>8</v>
      </c>
      <c s="21" r="G2162">
        <v>0</v>
      </c>
      <c t="str" s="21" r="H2162">
        <f>concat("AESbid:",(E2162*1000))</f>
        <v>AESbid:8000</v>
      </c>
      <c t="str" s="21" r="I2162">
        <f>concat("NYISOsched:",(F2162*1000))</f>
        <v>NYISOsched:8000</v>
      </c>
      <c t="s" s="21" r="J2162">
        <v>21</v>
      </c>
      <c t="str" s="21" r="K2162">
        <f>concat("Planned:",(M2162*1000))</f>
        <v>Planned:0</v>
      </c>
      <c t="str" s="5" r="L2162">
        <f>concat("Settled:",(O2162*1000))</f>
        <v>Settled:0</v>
      </c>
      <c s="21" r="M2162">
        <v>0</v>
      </c>
      <c s="3" r="N2162"/>
      <c s="10" r="O2162">
        <v>0</v>
      </c>
      <c s="13" r="P2162"/>
      <c s="13" r="Q2162"/>
      <c s="13" r="R2162"/>
      <c s="13" r="S2162"/>
      <c s="11" r="T2162">
        <f>IF((O2162=0),(W2162*8),((R2162/O2162)*8))</f>
        <v>0</v>
      </c>
      <c s="11" r="U2162">
        <f>IF((T2162=0),0,(R2162/T2162))</f>
        <v>0</v>
      </c>
      <c s="4" r="V2162"/>
      <c s="13" r="W2162"/>
      <c s="24" r="X2162"/>
    </row>
    <row r="2163">
      <c s="16" r="A2163">
        <v>40815.0416666667</v>
      </c>
      <c s="6" r="B2163">
        <f>A2163+time(5,0,0)</f>
        <v>40815.25</v>
      </c>
      <c s="19" r="C2163">
        <f>date(year(B2163),month(B2163),day(B2163))</f>
        <v>40815</v>
      </c>
      <c s="17" r="D2163">
        <f>hour(B2163)</f>
        <v>6</v>
      </c>
      <c s="28" r="E2163">
        <f>(8-G2163)-M2163</f>
        <v>8</v>
      </c>
      <c s="10" r="F2163">
        <v>8</v>
      </c>
      <c s="21" r="G2163">
        <v>0</v>
      </c>
      <c t="str" s="21" r="H2163">
        <f>concat("AESbid:",(E2163*1000))</f>
        <v>AESbid:8000</v>
      </c>
      <c t="str" s="21" r="I2163">
        <f>concat("NYISOsched:",(F2163*1000))</f>
        <v>NYISOsched:8000</v>
      </c>
      <c t="s" s="21" r="J2163">
        <v>21</v>
      </c>
      <c t="str" s="21" r="K2163">
        <f>concat("Planned:",(M2163*1000))</f>
        <v>Planned:0</v>
      </c>
      <c t="str" s="5" r="L2163">
        <f>concat("Settled:",(O2163*1000))</f>
        <v>Settled:0</v>
      </c>
      <c s="21" r="M2163">
        <v>0</v>
      </c>
      <c s="3" r="N2163"/>
      <c s="10" r="O2163">
        <v>0</v>
      </c>
      <c s="13" r="P2163"/>
      <c s="13" r="Q2163"/>
      <c s="13" r="R2163"/>
      <c s="13" r="S2163"/>
      <c s="11" r="T2163">
        <f>IF((O2163=0),(W2163*8),((R2163/O2163)*8))</f>
        <v>0</v>
      </c>
      <c s="11" r="U2163">
        <f>IF((T2163=0),0,(R2163/T2163))</f>
        <v>0</v>
      </c>
      <c s="4" r="V2163"/>
      <c s="13" r="W2163"/>
      <c s="24" r="X2163"/>
    </row>
    <row r="2164">
      <c s="16" r="A2164">
        <v>40815.0833333333</v>
      </c>
      <c s="6" r="B2164">
        <f>A2164+time(5,0,0)</f>
        <v>40815.2916666667</v>
      </c>
      <c s="19" r="C2164">
        <f>date(year(B2164),month(B2164),day(B2164))</f>
        <v>40815</v>
      </c>
      <c s="17" r="D2164">
        <f>hour(B2164)</f>
        <v>7</v>
      </c>
      <c s="28" r="E2164">
        <f>(8-G2164)-M2164</f>
        <v>8</v>
      </c>
      <c s="10" r="F2164">
        <v>8</v>
      </c>
      <c s="21" r="G2164">
        <v>0</v>
      </c>
      <c t="str" s="21" r="H2164">
        <f>concat("AESbid:",(E2164*1000))</f>
        <v>AESbid:8000</v>
      </c>
      <c t="str" s="21" r="I2164">
        <f>concat("NYISOsched:",(F2164*1000))</f>
        <v>NYISOsched:8000</v>
      </c>
      <c t="s" s="21" r="J2164">
        <v>21</v>
      </c>
      <c t="str" s="21" r="K2164">
        <f>concat("Planned:",(M2164*1000))</f>
        <v>Planned:0</v>
      </c>
      <c t="str" s="5" r="L2164">
        <f>concat("Settled:",(O2164*1000))</f>
        <v>Settled:0</v>
      </c>
      <c s="21" r="M2164">
        <v>0</v>
      </c>
      <c s="3" r="N2164"/>
      <c s="10" r="O2164">
        <v>0</v>
      </c>
      <c s="13" r="P2164"/>
      <c s="13" r="Q2164"/>
      <c s="13" r="R2164"/>
      <c s="13" r="S2164"/>
      <c s="11" r="T2164">
        <f>IF((O2164=0),(W2164*8),((R2164/O2164)*8))</f>
        <v>0</v>
      </c>
      <c s="11" r="U2164">
        <f>IF((T2164=0),0,(R2164/T2164))</f>
        <v>0</v>
      </c>
      <c s="4" r="V2164"/>
      <c s="13" r="W2164"/>
      <c s="24" r="X2164"/>
    </row>
    <row r="2165">
      <c s="16" r="A2165">
        <v>40815.125</v>
      </c>
      <c s="6" r="B2165">
        <f>A2165+time(5,0,0)</f>
        <v>40815.3333333333</v>
      </c>
      <c s="19" r="C2165">
        <f>date(year(B2165),month(B2165),day(B2165))</f>
        <v>40815</v>
      </c>
      <c s="17" r="D2165">
        <f>hour(B2165)</f>
        <v>8</v>
      </c>
      <c s="28" r="E2165">
        <f>(8-G2165)-M2165</f>
        <v>8</v>
      </c>
      <c s="10" r="F2165">
        <v>8</v>
      </c>
      <c s="21" r="G2165">
        <v>0</v>
      </c>
      <c t="str" s="21" r="H2165">
        <f>concat("AESbid:",(E2165*1000))</f>
        <v>AESbid:8000</v>
      </c>
      <c t="str" s="21" r="I2165">
        <f>concat("NYISOsched:",(F2165*1000))</f>
        <v>NYISOsched:8000</v>
      </c>
      <c t="s" s="21" r="J2165">
        <v>21</v>
      </c>
      <c t="str" s="21" r="K2165">
        <f>concat("Planned:",(M2165*1000))</f>
        <v>Planned:0</v>
      </c>
      <c t="str" s="5" r="L2165">
        <f>concat("Settled:",(O2165*1000))</f>
        <v>Settled:0</v>
      </c>
      <c s="21" r="M2165">
        <v>0</v>
      </c>
      <c s="3" r="N2165"/>
      <c s="10" r="O2165">
        <v>0</v>
      </c>
      <c s="13" r="P2165"/>
      <c s="13" r="Q2165"/>
      <c s="13" r="R2165"/>
      <c s="13" r="S2165"/>
      <c s="11" r="T2165">
        <f>IF((O2165=0),(W2165*8),((R2165/O2165)*8))</f>
        <v>0</v>
      </c>
      <c s="11" r="U2165">
        <f>IF((T2165=0),0,(R2165/T2165))</f>
        <v>0</v>
      </c>
      <c s="4" r="V2165"/>
      <c s="13" r="W2165"/>
      <c s="24" r="X2165"/>
    </row>
    <row r="2166">
      <c s="16" r="A2166">
        <v>40815.1666666667</v>
      </c>
      <c s="6" r="B2166">
        <f>A2166+time(5,0,0)</f>
        <v>40815.375</v>
      </c>
      <c s="19" r="C2166">
        <f>date(year(B2166),month(B2166),day(B2166))</f>
        <v>40815</v>
      </c>
      <c s="17" r="D2166">
        <f>hour(B2166)</f>
        <v>9</v>
      </c>
      <c s="28" r="E2166">
        <f>(8-G2166)-M2166</f>
        <v>8</v>
      </c>
      <c s="10" r="F2166">
        <v>8</v>
      </c>
      <c s="21" r="G2166">
        <v>0</v>
      </c>
      <c t="str" s="21" r="H2166">
        <f>concat("AESbid:",(E2166*1000))</f>
        <v>AESbid:8000</v>
      </c>
      <c t="str" s="21" r="I2166">
        <f>concat("NYISOsched:",(F2166*1000))</f>
        <v>NYISOsched:8000</v>
      </c>
      <c t="s" s="21" r="J2166">
        <v>21</v>
      </c>
      <c t="str" s="21" r="K2166">
        <f>concat("Planned:",(M2166*1000))</f>
        <v>Planned:0</v>
      </c>
      <c t="str" s="5" r="L2166">
        <f>concat("Settled:",(O2166*1000))</f>
        <v>Settled:0</v>
      </c>
      <c s="21" r="M2166">
        <v>0</v>
      </c>
      <c s="3" r="N2166"/>
      <c s="10" r="O2166">
        <v>0</v>
      </c>
      <c s="13" r="P2166"/>
      <c s="13" r="Q2166"/>
      <c s="13" r="R2166"/>
      <c s="13" r="S2166"/>
      <c s="11" r="T2166">
        <f>IF((O2166=0),(W2166*8),((R2166/O2166)*8))</f>
        <v>0</v>
      </c>
      <c s="11" r="U2166">
        <f>IF((T2166=0),0,(R2166/T2166))</f>
        <v>0</v>
      </c>
      <c s="4" r="V2166"/>
      <c s="13" r="W2166"/>
      <c s="24" r="X2166"/>
    </row>
    <row r="2167">
      <c s="16" r="A2167">
        <v>40815.2083333333</v>
      </c>
      <c s="6" r="B2167">
        <f>A2167+time(5,0,0)</f>
        <v>40815.4166666667</v>
      </c>
      <c s="19" r="C2167">
        <f>date(year(B2167),month(B2167),day(B2167))</f>
        <v>40815</v>
      </c>
      <c s="17" r="D2167">
        <f>hour(B2167)</f>
        <v>10</v>
      </c>
      <c s="28" r="E2167">
        <f>(8-G2167)-M2167</f>
        <v>8</v>
      </c>
      <c s="10" r="F2167">
        <v>8</v>
      </c>
      <c s="21" r="G2167">
        <v>0</v>
      </c>
      <c t="str" s="21" r="H2167">
        <f>concat("AESbid:",(E2167*1000))</f>
        <v>AESbid:8000</v>
      </c>
      <c t="str" s="21" r="I2167">
        <f>concat("NYISOsched:",(F2167*1000))</f>
        <v>NYISOsched:8000</v>
      </c>
      <c t="s" s="21" r="J2167">
        <v>21</v>
      </c>
      <c t="str" s="21" r="K2167">
        <f>concat("Planned:",(M2167*1000))</f>
        <v>Planned:0</v>
      </c>
      <c t="str" s="5" r="L2167">
        <f>concat("Settled:",(O2167*1000))</f>
        <v>Settled:0</v>
      </c>
      <c s="21" r="M2167">
        <v>0</v>
      </c>
      <c s="3" r="N2167"/>
      <c s="10" r="O2167">
        <v>0</v>
      </c>
      <c s="13" r="P2167"/>
      <c s="13" r="Q2167"/>
      <c s="13" r="R2167"/>
      <c s="13" r="S2167"/>
      <c s="11" r="T2167">
        <f>IF((O2167=0),(W2167*8),((R2167/O2167)*8))</f>
        <v>0</v>
      </c>
      <c s="11" r="U2167">
        <f>IF((T2167=0),0,(R2167/T2167))</f>
        <v>0</v>
      </c>
      <c s="4" r="V2167"/>
      <c s="13" r="W2167"/>
      <c s="24" r="X2167"/>
    </row>
    <row r="2168">
      <c s="16" r="A2168">
        <v>40815.25</v>
      </c>
      <c s="6" r="B2168">
        <f>A2168+time(5,0,0)</f>
        <v>40815.4583333333</v>
      </c>
      <c s="19" r="C2168">
        <f>date(year(B2168),month(B2168),day(B2168))</f>
        <v>40815</v>
      </c>
      <c s="17" r="D2168">
        <f>hour(B2168)</f>
        <v>11</v>
      </c>
      <c s="28" r="E2168">
        <f>(8-G2168)-M2168</f>
        <v>8</v>
      </c>
      <c s="10" r="F2168">
        <v>8</v>
      </c>
      <c s="21" r="G2168">
        <v>0</v>
      </c>
      <c t="str" s="21" r="H2168">
        <f>concat("AESbid:",(E2168*1000))</f>
        <v>AESbid:8000</v>
      </c>
      <c t="str" s="21" r="I2168">
        <f>concat("NYISOsched:",(F2168*1000))</f>
        <v>NYISOsched:8000</v>
      </c>
      <c t="s" s="21" r="J2168">
        <v>21</v>
      </c>
      <c t="str" s="21" r="K2168">
        <f>concat("Planned:",(M2168*1000))</f>
        <v>Planned:0</v>
      </c>
      <c t="str" s="5" r="L2168">
        <f>concat("Settled:",(O2168*1000))</f>
        <v>Settled:0</v>
      </c>
      <c s="21" r="M2168">
        <v>0</v>
      </c>
      <c s="3" r="N2168"/>
      <c s="10" r="O2168">
        <v>0</v>
      </c>
      <c s="13" r="P2168"/>
      <c s="13" r="Q2168"/>
      <c s="13" r="R2168"/>
      <c s="13" r="S2168"/>
      <c s="11" r="T2168">
        <f>IF((O2168=0),(W2168*8),((R2168/O2168)*8))</f>
        <v>0</v>
      </c>
      <c s="11" r="U2168">
        <f>IF((T2168=0),0,(R2168/T2168))</f>
        <v>0</v>
      </c>
      <c s="4" r="V2168"/>
      <c s="13" r="W2168"/>
      <c s="24" r="X2168"/>
    </row>
    <row r="2169">
      <c s="16" r="A2169">
        <v>40815.2916666667</v>
      </c>
      <c s="6" r="B2169">
        <f>A2169+time(5,0,0)</f>
        <v>40815.5</v>
      </c>
      <c s="19" r="C2169">
        <f>date(year(B2169),month(B2169),day(B2169))</f>
        <v>40815</v>
      </c>
      <c s="17" r="D2169">
        <f>hour(B2169)</f>
        <v>12</v>
      </c>
      <c s="28" r="E2169">
        <f>(8-G2169)-M2169</f>
        <v>8</v>
      </c>
      <c s="10" r="F2169">
        <v>8</v>
      </c>
      <c s="21" r="G2169">
        <v>0</v>
      </c>
      <c t="str" s="21" r="H2169">
        <f>concat("AESbid:",(E2169*1000))</f>
        <v>AESbid:8000</v>
      </c>
      <c t="str" s="21" r="I2169">
        <f>concat("NYISOsched:",(F2169*1000))</f>
        <v>NYISOsched:8000</v>
      </c>
      <c t="s" s="21" r="J2169">
        <v>21</v>
      </c>
      <c t="str" s="21" r="K2169">
        <f>concat("Planned:",(M2169*1000))</f>
        <v>Planned:0</v>
      </c>
      <c t="str" s="5" r="L2169">
        <f>concat("Settled:",(O2169*1000))</f>
        <v>Settled:0</v>
      </c>
      <c s="21" r="M2169">
        <v>0</v>
      </c>
      <c s="3" r="N2169"/>
      <c s="10" r="O2169">
        <v>0</v>
      </c>
      <c s="13" r="P2169"/>
      <c s="13" r="Q2169"/>
      <c s="13" r="R2169"/>
      <c s="13" r="S2169"/>
      <c s="11" r="T2169">
        <f>IF((O2169=0),(W2169*8),((R2169/O2169)*8))</f>
        <v>0</v>
      </c>
      <c s="11" r="U2169">
        <f>IF((T2169=0),0,(R2169/T2169))</f>
        <v>0</v>
      </c>
      <c s="4" r="V2169"/>
      <c s="13" r="W2169"/>
      <c s="24" r="X2169"/>
    </row>
    <row r="2170">
      <c s="16" r="A2170">
        <v>40815.3333333333</v>
      </c>
      <c s="6" r="B2170">
        <f>A2170+time(5,0,0)</f>
        <v>40815.5416666667</v>
      </c>
      <c s="19" r="C2170">
        <f>date(year(B2170),month(B2170),day(B2170))</f>
        <v>40815</v>
      </c>
      <c s="17" r="D2170">
        <f>hour(B2170)</f>
        <v>13</v>
      </c>
      <c s="28" r="E2170">
        <f>(8-G2170)-M2170</f>
        <v>8</v>
      </c>
      <c s="10" r="F2170">
        <v>8</v>
      </c>
      <c s="21" r="G2170">
        <v>0</v>
      </c>
      <c t="str" s="21" r="H2170">
        <f>concat("AESbid:",(E2170*1000))</f>
        <v>AESbid:8000</v>
      </c>
      <c t="str" s="21" r="I2170">
        <f>concat("NYISOsched:",(F2170*1000))</f>
        <v>NYISOsched:8000</v>
      </c>
      <c t="s" s="21" r="J2170">
        <v>21</v>
      </c>
      <c t="str" s="21" r="K2170">
        <f>concat("Planned:",(M2170*1000))</f>
        <v>Planned:0</v>
      </c>
      <c t="str" s="5" r="L2170">
        <f>concat("Settled:",(O2170*1000))</f>
        <v>Settled:0</v>
      </c>
      <c s="21" r="M2170">
        <v>0</v>
      </c>
      <c s="3" r="N2170"/>
      <c s="10" r="O2170">
        <v>0</v>
      </c>
      <c s="13" r="P2170"/>
      <c s="13" r="Q2170"/>
      <c s="13" r="R2170"/>
      <c s="13" r="S2170"/>
      <c s="11" r="T2170">
        <f>IF((O2170=0),(W2170*8),((R2170/O2170)*8))</f>
        <v>0</v>
      </c>
      <c s="11" r="U2170">
        <f>IF((T2170=0),0,(R2170/T2170))</f>
        <v>0</v>
      </c>
      <c s="4" r="V2170"/>
      <c s="13" r="W2170"/>
      <c s="24" r="X2170"/>
    </row>
    <row r="2171">
      <c s="16" r="A2171">
        <v>40815.375</v>
      </c>
      <c s="6" r="B2171">
        <f>A2171+time(5,0,0)</f>
        <v>40815.5833333333</v>
      </c>
      <c s="19" r="C2171">
        <f>date(year(B2171),month(B2171),day(B2171))</f>
        <v>40815</v>
      </c>
      <c s="17" r="D2171">
        <f>hour(B2171)</f>
        <v>14</v>
      </c>
      <c s="28" r="E2171">
        <f>(8-G2171)-M2171</f>
        <v>8</v>
      </c>
      <c s="10" r="F2171">
        <v>8</v>
      </c>
      <c s="21" r="G2171">
        <v>0</v>
      </c>
      <c t="str" s="21" r="H2171">
        <f>concat("AESbid:",(E2171*1000))</f>
        <v>AESbid:8000</v>
      </c>
      <c t="str" s="21" r="I2171">
        <f>concat("NYISOsched:",(F2171*1000))</f>
        <v>NYISOsched:8000</v>
      </c>
      <c t="s" s="21" r="J2171">
        <v>21</v>
      </c>
      <c t="str" s="21" r="K2171">
        <f>concat("Planned:",(M2171*1000))</f>
        <v>Planned:0</v>
      </c>
      <c t="str" s="5" r="L2171">
        <f>concat("Settled:",(O2171*1000))</f>
        <v>Settled:0</v>
      </c>
      <c s="21" r="M2171">
        <v>0</v>
      </c>
      <c s="3" r="N2171"/>
      <c s="10" r="O2171">
        <v>0</v>
      </c>
      <c s="13" r="P2171"/>
      <c s="13" r="Q2171"/>
      <c s="13" r="R2171"/>
      <c s="13" r="S2171"/>
      <c s="11" r="T2171">
        <f>IF((O2171=0),(W2171*8),((R2171/O2171)*8))</f>
        <v>0</v>
      </c>
      <c s="11" r="U2171">
        <f>IF((T2171=0),0,(R2171/T2171))</f>
        <v>0</v>
      </c>
      <c s="4" r="V2171"/>
      <c s="13" r="W2171"/>
      <c s="24" r="X2171"/>
    </row>
    <row r="2172">
      <c s="16" r="A2172">
        <v>40815.4166666667</v>
      </c>
      <c s="6" r="B2172">
        <f>A2172+time(5,0,0)</f>
        <v>40815.625</v>
      </c>
      <c s="19" r="C2172">
        <f>date(year(B2172),month(B2172),day(B2172))</f>
        <v>40815</v>
      </c>
      <c s="17" r="D2172">
        <f>hour(B2172)</f>
        <v>15</v>
      </c>
      <c s="28" r="E2172">
        <f>(8-G2172)-M2172</f>
        <v>8</v>
      </c>
      <c s="10" r="F2172">
        <v>8</v>
      </c>
      <c s="21" r="G2172">
        <v>0</v>
      </c>
      <c t="str" s="21" r="H2172">
        <f>concat("AESbid:",(E2172*1000))</f>
        <v>AESbid:8000</v>
      </c>
      <c t="str" s="21" r="I2172">
        <f>concat("NYISOsched:",(F2172*1000))</f>
        <v>NYISOsched:8000</v>
      </c>
      <c t="s" s="21" r="J2172">
        <v>21</v>
      </c>
      <c t="str" s="21" r="K2172">
        <f>concat("Planned:",(M2172*1000))</f>
        <v>Planned:0</v>
      </c>
      <c t="str" s="5" r="L2172">
        <f>concat("Settled:",(O2172*1000))</f>
        <v>Settled:0</v>
      </c>
      <c s="21" r="M2172">
        <v>0</v>
      </c>
      <c s="3" r="N2172"/>
      <c s="10" r="O2172">
        <v>0</v>
      </c>
      <c s="13" r="P2172"/>
      <c s="13" r="Q2172"/>
      <c s="13" r="R2172"/>
      <c s="13" r="S2172"/>
      <c s="11" r="T2172">
        <f>IF((O2172=0),(W2172*8),((R2172/O2172)*8))</f>
        <v>0</v>
      </c>
      <c s="11" r="U2172">
        <f>IF((T2172=0),0,(R2172/T2172))</f>
        <v>0</v>
      </c>
      <c s="4" r="V2172"/>
      <c s="13" r="W2172"/>
      <c s="24" r="X2172"/>
    </row>
    <row r="2173">
      <c s="16" r="A2173">
        <v>40815.4583333333</v>
      </c>
      <c s="6" r="B2173">
        <f>A2173+time(5,0,0)</f>
        <v>40815.6666666667</v>
      </c>
      <c s="19" r="C2173">
        <f>date(year(B2173),month(B2173),day(B2173))</f>
        <v>40815</v>
      </c>
      <c s="17" r="D2173">
        <f>hour(B2173)</f>
        <v>16</v>
      </c>
      <c s="28" r="E2173">
        <f>(8-G2173)-M2173</f>
        <v>8</v>
      </c>
      <c s="10" r="F2173">
        <v>8</v>
      </c>
      <c s="21" r="G2173">
        <v>0</v>
      </c>
      <c t="str" s="21" r="H2173">
        <f>concat("AESbid:",(E2173*1000))</f>
        <v>AESbid:8000</v>
      </c>
      <c t="str" s="21" r="I2173">
        <f>concat("NYISOsched:",(F2173*1000))</f>
        <v>NYISOsched:8000</v>
      </c>
      <c t="s" s="21" r="J2173">
        <v>21</v>
      </c>
      <c t="str" s="21" r="K2173">
        <f>concat("Planned:",(M2173*1000))</f>
        <v>Planned:0</v>
      </c>
      <c t="str" s="5" r="L2173">
        <f>concat("Settled:",(O2173*1000))</f>
        <v>Settled:0</v>
      </c>
      <c s="21" r="M2173">
        <v>0</v>
      </c>
      <c s="3" r="N2173"/>
      <c s="10" r="O2173">
        <v>0</v>
      </c>
      <c s="13" r="P2173"/>
      <c s="13" r="Q2173"/>
      <c s="13" r="R2173"/>
      <c s="13" r="S2173"/>
      <c s="11" r="T2173">
        <f>IF((O2173=0),(W2173*8),((R2173/O2173)*8))</f>
        <v>0</v>
      </c>
      <c s="11" r="U2173">
        <f>IF((T2173=0),0,(R2173/T2173))</f>
        <v>0</v>
      </c>
      <c s="4" r="V2173"/>
      <c s="13" r="W2173"/>
      <c s="24" r="X2173"/>
    </row>
    <row r="2174">
      <c s="16" r="A2174">
        <v>40815.5</v>
      </c>
      <c s="6" r="B2174">
        <f>A2174+time(5,0,0)</f>
        <v>40815.7083333333</v>
      </c>
      <c s="19" r="C2174">
        <f>date(year(B2174),month(B2174),day(B2174))</f>
        <v>40815</v>
      </c>
      <c s="17" r="D2174">
        <f>hour(B2174)</f>
        <v>17</v>
      </c>
      <c s="28" r="E2174">
        <f>(8-G2174)-M2174</f>
        <v>8</v>
      </c>
      <c s="10" r="F2174">
        <v>8</v>
      </c>
      <c s="21" r="G2174">
        <v>0</v>
      </c>
      <c t="str" s="21" r="H2174">
        <f>concat("AESbid:",(E2174*1000))</f>
        <v>AESbid:8000</v>
      </c>
      <c t="str" s="21" r="I2174">
        <f>concat("NYISOsched:",(F2174*1000))</f>
        <v>NYISOsched:8000</v>
      </c>
      <c t="s" s="21" r="J2174">
        <v>21</v>
      </c>
      <c t="str" s="21" r="K2174">
        <f>concat("Planned:",(M2174*1000))</f>
        <v>Planned:0</v>
      </c>
      <c t="str" s="5" r="L2174">
        <f>concat("Settled:",(O2174*1000))</f>
        <v>Settled:0</v>
      </c>
      <c s="21" r="M2174">
        <v>0</v>
      </c>
      <c s="3" r="N2174"/>
      <c s="10" r="O2174">
        <v>0</v>
      </c>
      <c s="13" r="P2174"/>
      <c s="13" r="Q2174"/>
      <c s="13" r="R2174"/>
      <c s="13" r="S2174"/>
      <c s="11" r="T2174">
        <f>IF((O2174=0),(W2174*8),((R2174/O2174)*8))</f>
        <v>0</v>
      </c>
      <c s="11" r="U2174">
        <f>IF((T2174=0),0,(R2174/T2174))</f>
        <v>0</v>
      </c>
      <c s="4" r="V2174"/>
      <c s="13" r="W2174"/>
      <c s="24" r="X2174"/>
    </row>
    <row r="2175">
      <c s="16" r="A2175">
        <v>40815.5416666667</v>
      </c>
      <c s="6" r="B2175">
        <f>A2175+time(5,0,0)</f>
        <v>40815.75</v>
      </c>
      <c s="19" r="C2175">
        <f>date(year(B2175),month(B2175),day(B2175))</f>
        <v>40815</v>
      </c>
      <c s="17" r="D2175">
        <f>hour(B2175)</f>
        <v>18</v>
      </c>
      <c s="28" r="E2175">
        <f>(8-G2175)-M2175</f>
        <v>8</v>
      </c>
      <c s="10" r="F2175">
        <v>8</v>
      </c>
      <c s="21" r="G2175">
        <v>0</v>
      </c>
      <c t="str" s="21" r="H2175">
        <f>concat("AESbid:",(E2175*1000))</f>
        <v>AESbid:8000</v>
      </c>
      <c t="str" s="21" r="I2175">
        <f>concat("NYISOsched:",(F2175*1000))</f>
        <v>NYISOsched:8000</v>
      </c>
      <c t="s" s="21" r="J2175">
        <v>21</v>
      </c>
      <c t="str" s="21" r="K2175">
        <f>concat("Planned:",(M2175*1000))</f>
        <v>Planned:0</v>
      </c>
      <c t="str" s="5" r="L2175">
        <f>concat("Settled:",(O2175*1000))</f>
        <v>Settled:0</v>
      </c>
      <c s="21" r="M2175">
        <v>0</v>
      </c>
      <c s="3" r="N2175"/>
      <c s="10" r="O2175">
        <v>0</v>
      </c>
      <c s="13" r="P2175"/>
      <c s="13" r="Q2175"/>
      <c s="13" r="R2175"/>
      <c s="13" r="S2175"/>
      <c s="11" r="T2175">
        <f>IF((O2175=0),(W2175*8),((R2175/O2175)*8))</f>
        <v>0</v>
      </c>
      <c s="11" r="U2175">
        <f>IF((T2175=0),0,(R2175/T2175))</f>
        <v>0</v>
      </c>
      <c s="4" r="V2175"/>
      <c s="13" r="W2175"/>
      <c s="24" r="X2175"/>
    </row>
    <row r="2176">
      <c s="16" r="A2176">
        <v>40815.5833333333</v>
      </c>
      <c s="6" r="B2176">
        <f>A2176+time(5,0,0)</f>
        <v>40815.7916666667</v>
      </c>
      <c s="19" r="C2176">
        <f>date(year(B2176),month(B2176),day(B2176))</f>
        <v>40815</v>
      </c>
      <c s="17" r="D2176">
        <f>hour(B2176)</f>
        <v>19</v>
      </c>
      <c s="28" r="E2176">
        <f>(8-G2176)-M2176</f>
        <v>8</v>
      </c>
      <c s="10" r="F2176">
        <v>8</v>
      </c>
      <c s="21" r="G2176">
        <v>0</v>
      </c>
      <c t="str" s="21" r="H2176">
        <f>concat("AESbid:",(E2176*1000))</f>
        <v>AESbid:8000</v>
      </c>
      <c t="str" s="21" r="I2176">
        <f>concat("NYISOsched:",(F2176*1000))</f>
        <v>NYISOsched:8000</v>
      </c>
      <c t="s" s="21" r="J2176">
        <v>21</v>
      </c>
      <c t="str" s="21" r="K2176">
        <f>concat("Planned:",(M2176*1000))</f>
        <v>Planned:0</v>
      </c>
      <c t="str" s="5" r="L2176">
        <f>concat("Settled:",(O2176*1000))</f>
        <v>Settled:0</v>
      </c>
      <c s="21" r="M2176">
        <v>0</v>
      </c>
      <c s="3" r="N2176"/>
      <c s="10" r="O2176">
        <v>0</v>
      </c>
      <c s="13" r="P2176"/>
      <c s="13" r="Q2176"/>
      <c s="13" r="R2176"/>
      <c s="13" r="S2176"/>
      <c s="11" r="T2176">
        <f>IF((O2176=0),(W2176*8),((R2176/O2176)*8))</f>
        <v>0</v>
      </c>
      <c s="11" r="U2176">
        <f>IF((T2176=0),0,(R2176/T2176))</f>
        <v>0</v>
      </c>
      <c s="4" r="V2176"/>
      <c s="13" r="W2176"/>
      <c s="24" r="X2176"/>
    </row>
    <row r="2177">
      <c s="16" r="A2177">
        <v>40815.625</v>
      </c>
      <c s="6" r="B2177">
        <f>A2177+time(5,0,0)</f>
        <v>40815.8333333333</v>
      </c>
      <c s="19" r="C2177">
        <f>date(year(B2177),month(B2177),day(B2177))</f>
        <v>40815</v>
      </c>
      <c s="17" r="D2177">
        <f>hour(B2177)</f>
        <v>20</v>
      </c>
      <c s="28" r="E2177">
        <f>(8-G2177)-M2177</f>
        <v>8</v>
      </c>
      <c s="10" r="F2177">
        <v>8</v>
      </c>
      <c s="21" r="G2177">
        <v>0</v>
      </c>
      <c t="str" s="21" r="H2177">
        <f>concat("AESbid:",(E2177*1000))</f>
        <v>AESbid:8000</v>
      </c>
      <c t="str" s="21" r="I2177">
        <f>concat("NYISOsched:",(F2177*1000))</f>
        <v>NYISOsched:8000</v>
      </c>
      <c t="s" s="21" r="J2177">
        <v>21</v>
      </c>
      <c t="str" s="21" r="K2177">
        <f>concat("Planned:",(M2177*1000))</f>
        <v>Planned:0</v>
      </c>
      <c t="str" s="5" r="L2177">
        <f>concat("Settled:",(O2177*1000))</f>
        <v>Settled:0</v>
      </c>
      <c s="21" r="M2177">
        <v>0</v>
      </c>
      <c s="3" r="N2177"/>
      <c s="10" r="O2177">
        <v>0</v>
      </c>
      <c s="13" r="P2177"/>
      <c s="13" r="Q2177"/>
      <c s="13" r="R2177"/>
      <c s="13" r="S2177"/>
      <c s="11" r="T2177">
        <f>IF((O2177=0),(W2177*8),((R2177/O2177)*8))</f>
        <v>0</v>
      </c>
      <c s="11" r="U2177">
        <f>IF((T2177=0),0,(R2177/T2177))</f>
        <v>0</v>
      </c>
      <c s="4" r="V2177"/>
      <c s="13" r="W2177"/>
      <c s="24" r="X2177"/>
    </row>
    <row r="2178">
      <c s="16" r="A2178">
        <v>40815.6666666667</v>
      </c>
      <c s="6" r="B2178">
        <f>A2178+time(5,0,0)</f>
        <v>40815.875</v>
      </c>
      <c s="19" r="C2178">
        <f>date(year(B2178),month(B2178),day(B2178))</f>
        <v>40815</v>
      </c>
      <c s="17" r="D2178">
        <f>hour(B2178)</f>
        <v>21</v>
      </c>
      <c s="28" r="E2178">
        <f>(8-G2178)-M2178</f>
        <v>8</v>
      </c>
      <c s="10" r="F2178">
        <v>8</v>
      </c>
      <c s="21" r="G2178">
        <v>0</v>
      </c>
      <c t="str" s="21" r="H2178">
        <f>concat("AESbid:",(E2178*1000))</f>
        <v>AESbid:8000</v>
      </c>
      <c t="str" s="21" r="I2178">
        <f>concat("NYISOsched:",(F2178*1000))</f>
        <v>NYISOsched:8000</v>
      </c>
      <c t="s" s="21" r="J2178">
        <v>21</v>
      </c>
      <c t="str" s="21" r="K2178">
        <f>concat("Planned:",(M2178*1000))</f>
        <v>Planned:0</v>
      </c>
      <c t="str" s="5" r="L2178">
        <f>concat("Settled:",(O2178*1000))</f>
        <v>Settled:0</v>
      </c>
      <c s="21" r="M2178">
        <v>0</v>
      </c>
      <c s="3" r="N2178"/>
      <c s="10" r="O2178">
        <v>0</v>
      </c>
      <c s="13" r="P2178"/>
      <c s="13" r="Q2178"/>
      <c s="13" r="R2178"/>
      <c s="13" r="S2178"/>
      <c s="11" r="T2178">
        <f>IF((O2178=0),(W2178*8),((R2178/O2178)*8))</f>
        <v>0</v>
      </c>
      <c s="11" r="U2178">
        <f>IF((T2178=0),0,(R2178/T2178))</f>
        <v>0</v>
      </c>
      <c s="4" r="V2178"/>
      <c s="13" r="W2178"/>
      <c s="24" r="X2178"/>
    </row>
    <row r="2179">
      <c s="16" r="A2179">
        <v>40815.7083333333</v>
      </c>
      <c s="6" r="B2179">
        <f>A2179+time(5,0,0)</f>
        <v>40815.9166666667</v>
      </c>
      <c s="19" r="C2179">
        <f>date(year(B2179),month(B2179),day(B2179))</f>
        <v>40815</v>
      </c>
      <c s="17" r="D2179">
        <f>hour(B2179)</f>
        <v>22</v>
      </c>
      <c s="28" r="E2179">
        <f>(8-G2179)-M2179</f>
        <v>8</v>
      </c>
      <c s="10" r="F2179">
        <v>8</v>
      </c>
      <c s="21" r="G2179">
        <v>0</v>
      </c>
      <c t="str" s="21" r="H2179">
        <f>concat("AESbid:",(E2179*1000))</f>
        <v>AESbid:8000</v>
      </c>
      <c t="str" s="21" r="I2179">
        <f>concat("NYISOsched:",(F2179*1000))</f>
        <v>NYISOsched:8000</v>
      </c>
      <c t="s" s="21" r="J2179">
        <v>21</v>
      </c>
      <c t="str" s="21" r="K2179">
        <f>concat("Planned:",(M2179*1000))</f>
        <v>Planned:0</v>
      </c>
      <c t="str" s="5" r="L2179">
        <f>concat("Settled:",(O2179*1000))</f>
        <v>Settled:0</v>
      </c>
      <c s="21" r="M2179">
        <v>0</v>
      </c>
      <c s="3" r="N2179"/>
      <c s="10" r="O2179">
        <v>0</v>
      </c>
      <c s="13" r="P2179"/>
      <c s="13" r="Q2179"/>
      <c s="13" r="R2179"/>
      <c s="13" r="S2179"/>
      <c s="11" r="T2179">
        <f>IF((O2179=0),(W2179*8),((R2179/O2179)*8))</f>
        <v>0</v>
      </c>
      <c s="11" r="U2179">
        <f>IF((T2179=0),0,(R2179/T2179))</f>
        <v>0</v>
      </c>
      <c s="4" r="V2179"/>
      <c s="13" r="W2179"/>
      <c s="24" r="X2179"/>
    </row>
    <row r="2180">
      <c s="16" r="A2180">
        <v>40815.75</v>
      </c>
      <c s="6" r="B2180">
        <f>A2180+time(5,0,0)</f>
        <v>40815.9583333333</v>
      </c>
      <c s="19" r="C2180">
        <f>date(year(B2180),month(B2180),day(B2180))</f>
        <v>40815</v>
      </c>
      <c s="17" r="D2180">
        <f>hour(B2180)</f>
        <v>23</v>
      </c>
      <c s="28" r="E2180">
        <f>(8-G2180)-M2180</f>
        <v>8</v>
      </c>
      <c s="10" r="F2180">
        <v>8</v>
      </c>
      <c s="21" r="G2180">
        <v>0</v>
      </c>
      <c t="str" s="21" r="H2180">
        <f>concat("AESbid:",(E2180*1000))</f>
        <v>AESbid:8000</v>
      </c>
      <c t="str" s="21" r="I2180">
        <f>concat("NYISOsched:",(F2180*1000))</f>
        <v>NYISOsched:8000</v>
      </c>
      <c t="s" s="21" r="J2180">
        <v>21</v>
      </c>
      <c t="str" s="21" r="K2180">
        <f>concat("Planned:",(M2180*1000))</f>
        <v>Planned:0</v>
      </c>
      <c t="str" s="5" r="L2180">
        <f>concat("Settled:",(O2180*1000))</f>
        <v>Settled:0</v>
      </c>
      <c s="21" r="M2180">
        <v>0</v>
      </c>
      <c s="3" r="N2180"/>
      <c s="10" r="O2180">
        <v>0</v>
      </c>
      <c s="13" r="P2180"/>
      <c s="13" r="Q2180"/>
      <c s="13" r="R2180"/>
      <c s="13" r="S2180"/>
      <c s="11" r="T2180">
        <f>IF((O2180=0),(W2180*8),((R2180/O2180)*8))</f>
        <v>0</v>
      </c>
      <c s="11" r="U2180">
        <f>IF((T2180=0),0,(R2180/T2180))</f>
        <v>0</v>
      </c>
      <c s="4" r="V2180"/>
      <c s="13" r="W2180"/>
      <c s="24" r="X2180"/>
    </row>
    <row r="2181">
      <c s="16" r="A2181">
        <v>40815.7916666667</v>
      </c>
      <c s="19" r="B2181">
        <f>A2181+time(5,0,0)</f>
        <v>40816</v>
      </c>
      <c s="19" r="C2181">
        <f>date(year(B2181),month(B2181),day(B2181))</f>
        <v>40816</v>
      </c>
      <c s="17" r="D2181">
        <f>hour(B2181)</f>
        <v>0</v>
      </c>
      <c s="28" r="E2181">
        <f>(8-G2181)-M2181</f>
        <v>8</v>
      </c>
      <c s="10" r="F2181">
        <v>8</v>
      </c>
      <c s="21" r="G2181">
        <v>0</v>
      </c>
      <c t="str" s="21" r="H2181">
        <f>concat("AESbid:",(E2181*1000))</f>
        <v>AESbid:8000</v>
      </c>
      <c t="str" s="21" r="I2181">
        <f>concat("NYISOsched:",(F2181*1000))</f>
        <v>NYISOsched:8000</v>
      </c>
      <c t="s" s="21" r="J2181">
        <v>21</v>
      </c>
      <c t="str" s="21" r="K2181">
        <f>concat("Planned:",(M2181*1000))</f>
        <v>Planned:0</v>
      </c>
      <c t="str" s="5" r="L2181">
        <f>concat("Settled:",(O2181*1000))</f>
        <v>Settled:0</v>
      </c>
      <c s="21" r="M2181">
        <v>0</v>
      </c>
      <c s="3" r="N2181"/>
      <c s="10" r="O2181">
        <v>0</v>
      </c>
      <c s="13" r="P2181"/>
      <c s="13" r="Q2181"/>
      <c s="13" r="R2181"/>
      <c s="13" r="S2181"/>
      <c s="11" r="T2181">
        <f>IF((O2181=0),(W2181*8),((R2181/O2181)*8))</f>
        <v>0</v>
      </c>
      <c s="11" r="U2181">
        <f>IF((T2181=0),0,(R2181/T2181))</f>
        <v>0</v>
      </c>
      <c s="4" r="V2181"/>
      <c s="13" r="W2181"/>
      <c s="24" r="X2181"/>
    </row>
    <row r="2182">
      <c s="16" r="A2182">
        <v>40815.8333333333</v>
      </c>
      <c s="6" r="B2182">
        <f>A2182+time(5,0,0)</f>
        <v>40816.0416666667</v>
      </c>
      <c s="19" r="C2182">
        <f>date(year(B2182),month(B2182),day(B2182))</f>
        <v>40816</v>
      </c>
      <c s="17" r="D2182">
        <f>hour(B2182)</f>
        <v>1</v>
      </c>
      <c s="28" r="E2182">
        <f>(8-G2182)-M2182</f>
        <v>8</v>
      </c>
      <c s="10" r="F2182">
        <v>8</v>
      </c>
      <c s="21" r="G2182">
        <v>0</v>
      </c>
      <c t="str" s="21" r="H2182">
        <f>concat("AESbid:",(E2182*1000))</f>
        <v>AESbid:8000</v>
      </c>
      <c t="str" s="21" r="I2182">
        <f>concat("NYISOsched:",(F2182*1000))</f>
        <v>NYISOsched:8000</v>
      </c>
      <c t="s" s="21" r="J2182">
        <v>21</v>
      </c>
      <c t="str" s="21" r="K2182">
        <f>concat("Planned:",(M2182*1000))</f>
        <v>Planned:0</v>
      </c>
      <c t="str" s="5" r="L2182">
        <f>concat("Settled:",(O2182*1000))</f>
        <v>Settled:0</v>
      </c>
      <c s="21" r="M2182">
        <v>0</v>
      </c>
      <c s="3" r="N2182"/>
      <c s="10" r="O2182">
        <v>0</v>
      </c>
      <c s="13" r="P2182"/>
      <c s="13" r="Q2182"/>
      <c s="13" r="R2182"/>
      <c s="13" r="S2182"/>
      <c s="11" r="T2182">
        <f>IF((O2182=0),(W2182*8),((R2182/O2182)*8))</f>
        <v>0</v>
      </c>
      <c s="11" r="U2182">
        <f>IF((T2182=0),0,(R2182/T2182))</f>
        <v>0</v>
      </c>
      <c s="4" r="V2182"/>
      <c s="13" r="W2182"/>
      <c s="24" r="X2182"/>
    </row>
    <row r="2183">
      <c s="16" r="A2183">
        <v>40815.875</v>
      </c>
      <c s="6" r="B2183">
        <f>A2183+time(5,0,0)</f>
        <v>40816.0833333333</v>
      </c>
      <c s="19" r="C2183">
        <f>date(year(B2183),month(B2183),day(B2183))</f>
        <v>40816</v>
      </c>
      <c s="17" r="D2183">
        <f>hour(B2183)</f>
        <v>2</v>
      </c>
      <c s="28" r="E2183">
        <f>(8-G2183)-M2183</f>
        <v>8</v>
      </c>
      <c s="10" r="F2183">
        <v>8</v>
      </c>
      <c s="21" r="G2183">
        <v>0</v>
      </c>
      <c t="str" s="21" r="H2183">
        <f>concat("AESbid:",(E2183*1000))</f>
        <v>AESbid:8000</v>
      </c>
      <c t="str" s="21" r="I2183">
        <f>concat("NYISOsched:",(F2183*1000))</f>
        <v>NYISOsched:8000</v>
      </c>
      <c t="s" s="21" r="J2183">
        <v>21</v>
      </c>
      <c t="str" s="21" r="K2183">
        <f>concat("Planned:",(M2183*1000))</f>
        <v>Planned:0</v>
      </c>
      <c t="str" s="5" r="L2183">
        <f>concat("Settled:",(O2183*1000))</f>
        <v>Settled:0</v>
      </c>
      <c s="21" r="M2183">
        <v>0</v>
      </c>
      <c s="3" r="N2183"/>
      <c s="10" r="O2183">
        <v>0</v>
      </c>
      <c s="13" r="P2183"/>
      <c s="13" r="Q2183"/>
      <c s="13" r="R2183"/>
      <c s="13" r="S2183"/>
      <c s="11" r="T2183">
        <f>IF((O2183=0),(W2183*8),((R2183/O2183)*8))</f>
        <v>0</v>
      </c>
      <c s="11" r="U2183">
        <f>IF((T2183=0),0,(R2183/T2183))</f>
        <v>0</v>
      </c>
      <c s="4" r="V2183"/>
      <c s="13" r="W2183"/>
      <c s="24" r="X2183"/>
    </row>
    <row r="2184">
      <c s="16" r="A2184">
        <v>40815.9166666667</v>
      </c>
      <c s="6" r="B2184">
        <f>A2184+time(5,0,0)</f>
        <v>40816.125</v>
      </c>
      <c s="19" r="C2184">
        <f>date(year(B2184),month(B2184),day(B2184))</f>
        <v>40816</v>
      </c>
      <c s="17" r="D2184">
        <f>hour(B2184)</f>
        <v>3</v>
      </c>
      <c s="28" r="E2184">
        <f>(8-G2184)-M2184</f>
        <v>8</v>
      </c>
      <c s="10" r="F2184">
        <v>8</v>
      </c>
      <c s="21" r="G2184">
        <v>0</v>
      </c>
      <c t="str" s="21" r="H2184">
        <f>concat("AESbid:",(E2184*1000))</f>
        <v>AESbid:8000</v>
      </c>
      <c t="str" s="21" r="I2184">
        <f>concat("NYISOsched:",(F2184*1000))</f>
        <v>NYISOsched:8000</v>
      </c>
      <c t="s" s="21" r="J2184">
        <v>21</v>
      </c>
      <c t="str" s="21" r="K2184">
        <f>concat("Planned:",(M2184*1000))</f>
        <v>Planned:0</v>
      </c>
      <c t="str" s="5" r="L2184">
        <f>concat("Settled:",(O2184*1000))</f>
        <v>Settled:0</v>
      </c>
      <c s="21" r="M2184">
        <v>0</v>
      </c>
      <c s="3" r="N2184"/>
      <c s="10" r="O2184">
        <v>0</v>
      </c>
      <c s="13" r="P2184"/>
      <c s="13" r="Q2184"/>
      <c s="13" r="R2184"/>
      <c s="13" r="S2184"/>
      <c s="11" r="T2184">
        <f>IF((O2184=0),(W2184*8),((R2184/O2184)*8))</f>
        <v>0</v>
      </c>
      <c s="11" r="U2184">
        <f>IF((T2184=0),0,(R2184/T2184))</f>
        <v>0</v>
      </c>
      <c s="4" r="V2184"/>
      <c s="13" r="W2184"/>
      <c s="24" r="X2184"/>
    </row>
    <row r="2185">
      <c s="16" r="A2185">
        <v>40815.9583333333</v>
      </c>
      <c s="6" r="B2185">
        <f>A2185+time(5,0,0)</f>
        <v>40816.1666666667</v>
      </c>
      <c s="19" r="C2185">
        <f>date(year(B2185),month(B2185),day(B2185))</f>
        <v>40816</v>
      </c>
      <c s="17" r="D2185">
        <f>hour(B2185)</f>
        <v>4</v>
      </c>
      <c s="28" r="E2185">
        <f>(8-G2185)-M2185</f>
        <v>8</v>
      </c>
      <c s="10" r="F2185">
        <v>8</v>
      </c>
      <c s="21" r="G2185">
        <v>0</v>
      </c>
      <c t="str" s="21" r="H2185">
        <f>concat("AESbid:",(E2185*1000))</f>
        <v>AESbid:8000</v>
      </c>
      <c t="str" s="21" r="I2185">
        <f>concat("NYISOsched:",(F2185*1000))</f>
        <v>NYISOsched:8000</v>
      </c>
      <c t="s" s="21" r="J2185">
        <v>21</v>
      </c>
      <c t="str" s="21" r="K2185">
        <f>concat("Planned:",(M2185*1000))</f>
        <v>Planned:0</v>
      </c>
      <c t="str" s="5" r="L2185">
        <f>concat("Settled:",(O2185*1000))</f>
        <v>Settled:0</v>
      </c>
      <c s="21" r="M2185">
        <v>0</v>
      </c>
      <c s="3" r="N2185"/>
      <c s="10" r="O2185">
        <v>0</v>
      </c>
      <c s="13" r="P2185"/>
      <c s="13" r="Q2185"/>
      <c s="13" r="R2185"/>
      <c s="13" r="S2185"/>
      <c s="11" r="T2185">
        <f>IF((O2185=0),(W2185*8),((R2185/O2185)*8))</f>
        <v>0</v>
      </c>
      <c s="11" r="U2185">
        <f>IF((T2185=0),0,(R2185/T2185))</f>
        <v>0</v>
      </c>
      <c s="4" r="V2185"/>
      <c s="13" r="W2185"/>
      <c s="24" r="X2185"/>
    </row>
    <row r="2186">
      <c s="16" r="A2186">
        <v>40816</v>
      </c>
      <c s="6" r="B2186">
        <f>A2186+time(5,0,0)</f>
        <v>40816.2083333333</v>
      </c>
      <c s="19" r="C2186">
        <f>date(year(B2186),month(B2186),day(B2186))</f>
        <v>40816</v>
      </c>
      <c s="17" r="D2186">
        <f>hour(B2186)</f>
        <v>5</v>
      </c>
      <c s="28" r="E2186">
        <f>(8-G2186)-M2186</f>
        <v>8</v>
      </c>
      <c s="10" r="F2186">
        <v>8</v>
      </c>
      <c s="21" r="G2186">
        <v>0</v>
      </c>
      <c t="str" s="21" r="H2186">
        <f>concat("AESbid:",(E2186*1000))</f>
        <v>AESbid:8000</v>
      </c>
      <c t="str" s="21" r="I2186">
        <f>concat("NYISOsched:",(F2186*1000))</f>
        <v>NYISOsched:8000</v>
      </c>
      <c t="s" s="21" r="J2186">
        <v>21</v>
      </c>
      <c t="str" s="21" r="K2186">
        <f>concat("Planned:",(M2186*1000))</f>
        <v>Planned:0</v>
      </c>
      <c t="str" s="5" r="L2186">
        <f>concat("Settled:",(O2186*1000))</f>
        <v>Settled:0</v>
      </c>
      <c s="21" r="M2186">
        <v>0</v>
      </c>
      <c s="3" r="N2186"/>
      <c s="10" r="O2186">
        <v>0</v>
      </c>
      <c s="13" r="P2186"/>
      <c s="13" r="Q2186"/>
      <c s="13" r="R2186"/>
      <c s="13" r="S2186"/>
      <c s="11" r="T2186">
        <f>IF((O2186=0),(W2186*8),((R2186/O2186)*8))</f>
        <v>0</v>
      </c>
      <c s="11" r="U2186">
        <f>IF((T2186=0),0,(R2186/T2186))</f>
        <v>0</v>
      </c>
      <c s="4" r="V2186"/>
      <c s="13" r="W2186"/>
      <c s="24" r="X2186"/>
    </row>
    <row r="2187">
      <c s="16" r="A2187">
        <v>40816.0416666667</v>
      </c>
      <c s="6" r="B2187">
        <f>A2187+time(5,0,0)</f>
        <v>40816.25</v>
      </c>
      <c s="19" r="C2187">
        <f>date(year(B2187),month(B2187),day(B2187))</f>
        <v>40816</v>
      </c>
      <c s="17" r="D2187">
        <f>hour(B2187)</f>
        <v>6</v>
      </c>
      <c s="28" r="E2187">
        <f>(8-G2187)-M2187</f>
        <v>8</v>
      </c>
      <c s="10" r="F2187">
        <v>8</v>
      </c>
      <c s="21" r="G2187">
        <v>0</v>
      </c>
      <c t="str" s="21" r="H2187">
        <f>concat("AESbid:",(E2187*1000))</f>
        <v>AESbid:8000</v>
      </c>
      <c t="str" s="21" r="I2187">
        <f>concat("NYISOsched:",(F2187*1000))</f>
        <v>NYISOsched:8000</v>
      </c>
      <c t="s" s="21" r="J2187">
        <v>21</v>
      </c>
      <c t="str" s="21" r="K2187">
        <f>concat("Planned:",(M2187*1000))</f>
        <v>Planned:0</v>
      </c>
      <c t="str" s="5" r="L2187">
        <f>concat("Settled:",(O2187*1000))</f>
        <v>Settled:0</v>
      </c>
      <c s="21" r="M2187">
        <v>0</v>
      </c>
      <c s="3" r="N2187"/>
      <c s="10" r="O2187">
        <v>0</v>
      </c>
      <c s="13" r="P2187"/>
      <c s="13" r="Q2187"/>
      <c s="13" r="R2187"/>
      <c s="13" r="S2187"/>
      <c s="11" r="T2187">
        <f>IF((O2187=0),(W2187*8),((R2187/O2187)*8))</f>
        <v>0</v>
      </c>
      <c s="11" r="U2187">
        <f>IF((T2187=0),0,(R2187/T2187))</f>
        <v>0</v>
      </c>
      <c s="4" r="V2187"/>
      <c s="13" r="W2187"/>
      <c s="24" r="X2187"/>
    </row>
    <row r="2188">
      <c s="16" r="A2188">
        <v>40816.0833333333</v>
      </c>
      <c s="6" r="B2188">
        <f>A2188+time(5,0,0)</f>
        <v>40816.2916666667</v>
      </c>
      <c s="19" r="C2188">
        <f>date(year(B2188),month(B2188),day(B2188))</f>
        <v>40816</v>
      </c>
      <c s="17" r="D2188">
        <f>hour(B2188)</f>
        <v>7</v>
      </c>
      <c s="28" r="E2188">
        <f>(8-G2188)-M2188</f>
        <v>8</v>
      </c>
      <c s="10" r="F2188">
        <v>8</v>
      </c>
      <c s="21" r="G2188">
        <v>0</v>
      </c>
      <c t="str" s="21" r="H2188">
        <f>concat("AESbid:",(E2188*1000))</f>
        <v>AESbid:8000</v>
      </c>
      <c t="str" s="21" r="I2188">
        <f>concat("NYISOsched:",(F2188*1000))</f>
        <v>NYISOsched:8000</v>
      </c>
      <c t="s" s="21" r="J2188">
        <v>21</v>
      </c>
      <c t="str" s="21" r="K2188">
        <f>concat("Planned:",(M2188*1000))</f>
        <v>Planned:0</v>
      </c>
      <c t="str" s="5" r="L2188">
        <f>concat("Settled:",(O2188*1000))</f>
        <v>Settled:0</v>
      </c>
      <c s="21" r="M2188">
        <v>0</v>
      </c>
      <c s="3" r="N2188"/>
      <c s="10" r="O2188">
        <v>0</v>
      </c>
      <c s="13" r="P2188"/>
      <c s="13" r="Q2188"/>
      <c s="13" r="R2188"/>
      <c s="13" r="S2188"/>
      <c s="11" r="T2188">
        <f>IF((O2188=0),(W2188*8),((R2188/O2188)*8))</f>
        <v>0</v>
      </c>
      <c s="11" r="U2188">
        <f>IF((T2188=0),0,(R2188/T2188))</f>
        <v>0</v>
      </c>
      <c s="4" r="V2188"/>
      <c s="13" r="W2188"/>
      <c s="24" r="X2188"/>
    </row>
    <row r="2189">
      <c s="16" r="A2189">
        <v>40816.125</v>
      </c>
      <c s="6" r="B2189">
        <f>A2189+time(5,0,0)</f>
        <v>40816.3333333333</v>
      </c>
      <c s="19" r="C2189">
        <f>date(year(B2189),month(B2189),day(B2189))</f>
        <v>40816</v>
      </c>
      <c s="17" r="D2189">
        <f>hour(B2189)</f>
        <v>8</v>
      </c>
      <c s="28" r="E2189">
        <f>(8-G2189)-M2189</f>
        <v>8</v>
      </c>
      <c s="10" r="F2189">
        <v>8</v>
      </c>
      <c s="21" r="G2189">
        <v>0</v>
      </c>
      <c t="str" s="21" r="H2189">
        <f>concat("AESbid:",(E2189*1000))</f>
        <v>AESbid:8000</v>
      </c>
      <c t="str" s="21" r="I2189">
        <f>concat("NYISOsched:",(F2189*1000))</f>
        <v>NYISOsched:8000</v>
      </c>
      <c t="s" s="21" r="J2189">
        <v>21</v>
      </c>
      <c t="str" s="21" r="K2189">
        <f>concat("Planned:",(M2189*1000))</f>
        <v>Planned:0</v>
      </c>
      <c t="str" s="5" r="L2189">
        <f>concat("Settled:",(O2189*1000))</f>
        <v>Settled:0</v>
      </c>
      <c s="21" r="M2189">
        <v>0</v>
      </c>
      <c s="3" r="N2189"/>
      <c s="10" r="O2189">
        <v>0</v>
      </c>
      <c s="13" r="P2189"/>
      <c s="13" r="Q2189"/>
      <c s="13" r="R2189"/>
      <c s="13" r="S2189"/>
      <c s="11" r="T2189">
        <f>IF((O2189=0),(W2189*8),((R2189/O2189)*8))</f>
        <v>0</v>
      </c>
      <c s="11" r="U2189">
        <f>IF((T2189=0),0,(R2189/T2189))</f>
        <v>0</v>
      </c>
      <c s="4" r="V2189"/>
      <c s="13" r="W2189"/>
      <c s="24" r="X2189"/>
    </row>
    <row r="2190">
      <c s="16" r="A2190">
        <v>40816.1666666667</v>
      </c>
      <c s="6" r="B2190">
        <f>A2190+time(5,0,0)</f>
        <v>40816.375</v>
      </c>
      <c s="19" r="C2190">
        <f>date(year(B2190),month(B2190),day(B2190))</f>
        <v>40816</v>
      </c>
      <c s="17" r="D2190">
        <f>hour(B2190)</f>
        <v>9</v>
      </c>
      <c s="28" r="E2190">
        <f>(8-G2190)-M2190</f>
        <v>8</v>
      </c>
      <c s="10" r="F2190">
        <v>8</v>
      </c>
      <c s="21" r="G2190">
        <v>0</v>
      </c>
      <c t="str" s="21" r="H2190">
        <f>concat("AESbid:",(E2190*1000))</f>
        <v>AESbid:8000</v>
      </c>
      <c t="str" s="21" r="I2190">
        <f>concat("NYISOsched:",(F2190*1000))</f>
        <v>NYISOsched:8000</v>
      </c>
      <c t="s" s="21" r="J2190">
        <v>21</v>
      </c>
      <c t="str" s="21" r="K2190">
        <f>concat("Planned:",(M2190*1000))</f>
        <v>Planned:0</v>
      </c>
      <c t="str" s="5" r="L2190">
        <f>concat("Settled:",(O2190*1000))</f>
        <v>Settled:0</v>
      </c>
      <c s="21" r="M2190">
        <v>0</v>
      </c>
      <c s="3" r="N2190"/>
      <c s="10" r="O2190">
        <v>0</v>
      </c>
      <c s="13" r="P2190"/>
      <c s="13" r="Q2190"/>
      <c s="13" r="R2190"/>
      <c s="13" r="S2190"/>
      <c s="11" r="T2190">
        <f>IF((O2190=0),(W2190*8),((R2190/O2190)*8))</f>
        <v>0</v>
      </c>
      <c s="11" r="U2190">
        <f>IF((T2190=0),0,(R2190/T2190))</f>
        <v>0</v>
      </c>
      <c s="4" r="V2190"/>
      <c s="13" r="W2190"/>
      <c s="24" r="X2190"/>
    </row>
    <row r="2191">
      <c s="16" r="A2191">
        <v>40816.2083333333</v>
      </c>
      <c s="6" r="B2191">
        <f>A2191+time(5,0,0)</f>
        <v>40816.4166666667</v>
      </c>
      <c s="19" r="C2191">
        <f>date(year(B2191),month(B2191),day(B2191))</f>
        <v>40816</v>
      </c>
      <c s="17" r="D2191">
        <f>hour(B2191)</f>
        <v>10</v>
      </c>
      <c s="28" r="E2191">
        <f>(8-G2191)-M2191</f>
        <v>8</v>
      </c>
      <c s="10" r="F2191">
        <v>8</v>
      </c>
      <c s="21" r="G2191">
        <v>0</v>
      </c>
      <c t="str" s="21" r="H2191">
        <f>concat("AESbid:",(E2191*1000))</f>
        <v>AESbid:8000</v>
      </c>
      <c t="str" s="21" r="I2191">
        <f>concat("NYISOsched:",(F2191*1000))</f>
        <v>NYISOsched:8000</v>
      </c>
      <c t="s" s="21" r="J2191">
        <v>21</v>
      </c>
      <c t="str" s="21" r="K2191">
        <f>concat("Planned:",(M2191*1000))</f>
        <v>Planned:0</v>
      </c>
      <c t="str" s="5" r="L2191">
        <f>concat("Settled:",(O2191*1000))</f>
        <v>Settled:0</v>
      </c>
      <c s="21" r="M2191">
        <v>0</v>
      </c>
      <c s="3" r="N2191"/>
      <c s="10" r="O2191">
        <v>0</v>
      </c>
      <c s="13" r="P2191"/>
      <c s="13" r="Q2191"/>
      <c s="13" r="R2191"/>
      <c s="13" r="S2191"/>
      <c s="11" r="T2191">
        <f>IF((O2191=0),(W2191*8),((R2191/O2191)*8))</f>
        <v>0</v>
      </c>
      <c s="11" r="U2191">
        <f>IF((T2191=0),0,(R2191/T2191))</f>
        <v>0</v>
      </c>
      <c s="4" r="V2191"/>
      <c s="13" r="W2191"/>
      <c s="24" r="X2191"/>
    </row>
    <row r="2192">
      <c s="16" r="A2192">
        <v>40816.25</v>
      </c>
      <c s="6" r="B2192">
        <f>A2192+time(5,0,0)</f>
        <v>40816.4583333333</v>
      </c>
      <c s="19" r="C2192">
        <f>date(year(B2192),month(B2192),day(B2192))</f>
        <v>40816</v>
      </c>
      <c s="17" r="D2192">
        <f>hour(B2192)</f>
        <v>11</v>
      </c>
      <c s="28" r="E2192">
        <f>(8-G2192)-M2192</f>
        <v>8</v>
      </c>
      <c s="10" r="F2192">
        <v>8</v>
      </c>
      <c s="21" r="G2192">
        <v>0</v>
      </c>
      <c t="str" s="21" r="H2192">
        <f>concat("AESbid:",(E2192*1000))</f>
        <v>AESbid:8000</v>
      </c>
      <c t="str" s="21" r="I2192">
        <f>concat("NYISOsched:",(F2192*1000))</f>
        <v>NYISOsched:8000</v>
      </c>
      <c t="s" s="21" r="J2192">
        <v>21</v>
      </c>
      <c t="str" s="21" r="K2192">
        <f>concat("Planned:",(M2192*1000))</f>
        <v>Planned:0</v>
      </c>
      <c t="str" s="5" r="L2192">
        <f>concat("Settled:",(O2192*1000))</f>
        <v>Settled:0</v>
      </c>
      <c s="21" r="M2192">
        <v>0</v>
      </c>
      <c s="3" r="N2192"/>
      <c s="10" r="O2192">
        <v>0</v>
      </c>
      <c s="13" r="P2192"/>
      <c s="13" r="Q2192"/>
      <c s="13" r="R2192"/>
      <c s="13" r="S2192"/>
      <c s="11" r="T2192">
        <f>IF((O2192=0),(W2192*8),((R2192/O2192)*8))</f>
        <v>0</v>
      </c>
      <c s="11" r="U2192">
        <f>IF((T2192=0),0,(R2192/T2192))</f>
        <v>0</v>
      </c>
      <c s="4" r="V2192"/>
      <c s="13" r="W2192"/>
      <c s="24" r="X2192"/>
    </row>
    <row r="2193">
      <c s="16" r="A2193">
        <v>40816.2916666667</v>
      </c>
      <c s="6" r="B2193">
        <f>A2193+time(5,0,0)</f>
        <v>40816.5</v>
      </c>
      <c s="19" r="C2193">
        <f>date(year(B2193),month(B2193),day(B2193))</f>
        <v>40816</v>
      </c>
      <c s="17" r="D2193">
        <f>hour(B2193)</f>
        <v>12</v>
      </c>
      <c s="28" r="E2193">
        <f>(8-G2193)-M2193</f>
        <v>8</v>
      </c>
      <c s="10" r="F2193">
        <v>8</v>
      </c>
      <c s="21" r="G2193">
        <v>0</v>
      </c>
      <c t="str" s="21" r="H2193">
        <f>concat("AESbid:",(E2193*1000))</f>
        <v>AESbid:8000</v>
      </c>
      <c t="str" s="21" r="I2193">
        <f>concat("NYISOsched:",(F2193*1000))</f>
        <v>NYISOsched:8000</v>
      </c>
      <c t="s" s="21" r="J2193">
        <v>21</v>
      </c>
      <c t="str" s="21" r="K2193">
        <f>concat("Planned:",(M2193*1000))</f>
        <v>Planned:0</v>
      </c>
      <c t="str" s="5" r="L2193">
        <f>concat("Settled:",(O2193*1000))</f>
        <v>Settled:0</v>
      </c>
      <c s="21" r="M2193">
        <v>0</v>
      </c>
      <c s="3" r="N2193"/>
      <c s="10" r="O2193">
        <v>0</v>
      </c>
      <c s="13" r="P2193"/>
      <c s="13" r="Q2193"/>
      <c s="13" r="R2193"/>
      <c s="13" r="S2193"/>
      <c s="11" r="T2193">
        <f>IF((O2193=0),(W2193*8),((R2193/O2193)*8))</f>
        <v>0</v>
      </c>
      <c s="11" r="U2193">
        <f>IF((T2193=0),0,(R2193/T2193))</f>
        <v>0</v>
      </c>
      <c s="4" r="V2193"/>
      <c s="13" r="W2193"/>
      <c s="24" r="X2193"/>
    </row>
    <row r="2194">
      <c s="16" r="A2194">
        <v>40816.3333333333</v>
      </c>
      <c s="6" r="B2194">
        <f>A2194+time(5,0,0)</f>
        <v>40816.5416666667</v>
      </c>
      <c s="19" r="C2194">
        <f>date(year(B2194),month(B2194),day(B2194))</f>
        <v>40816</v>
      </c>
      <c s="17" r="D2194">
        <f>hour(B2194)</f>
        <v>13</v>
      </c>
      <c s="28" r="E2194">
        <f>(8-G2194)-M2194</f>
        <v>8</v>
      </c>
      <c s="10" r="F2194">
        <v>8</v>
      </c>
      <c s="21" r="G2194">
        <v>0</v>
      </c>
      <c t="str" s="21" r="H2194">
        <f>concat("AESbid:",(E2194*1000))</f>
        <v>AESbid:8000</v>
      </c>
      <c t="str" s="21" r="I2194">
        <f>concat("NYISOsched:",(F2194*1000))</f>
        <v>NYISOsched:8000</v>
      </c>
      <c t="s" s="21" r="J2194">
        <v>21</v>
      </c>
      <c t="str" s="21" r="K2194">
        <f>concat("Planned:",(M2194*1000))</f>
        <v>Planned:0</v>
      </c>
      <c t="str" s="5" r="L2194">
        <f>concat("Settled:",(O2194*1000))</f>
        <v>Settled:0</v>
      </c>
      <c s="21" r="M2194">
        <v>0</v>
      </c>
      <c s="3" r="N2194"/>
      <c s="10" r="O2194">
        <v>0</v>
      </c>
      <c s="13" r="P2194"/>
      <c s="13" r="Q2194"/>
      <c s="13" r="R2194"/>
      <c s="13" r="S2194"/>
      <c s="11" r="T2194">
        <f>IF((O2194=0),(W2194*8),((R2194/O2194)*8))</f>
        <v>0</v>
      </c>
      <c s="11" r="U2194">
        <f>IF((T2194=0),0,(R2194/T2194))</f>
        <v>0</v>
      </c>
      <c s="4" r="V2194"/>
      <c s="13" r="W2194"/>
      <c s="24" r="X2194"/>
    </row>
    <row r="2195">
      <c s="16" r="A2195">
        <v>40816.375</v>
      </c>
      <c s="6" r="B2195">
        <f>A2195+time(5,0,0)</f>
        <v>40816.5833333333</v>
      </c>
      <c s="19" r="C2195">
        <f>date(year(B2195),month(B2195),day(B2195))</f>
        <v>40816</v>
      </c>
      <c s="17" r="D2195">
        <f>hour(B2195)</f>
        <v>14</v>
      </c>
      <c s="28" r="E2195">
        <f>(8-G2195)-M2195</f>
        <v>8</v>
      </c>
      <c s="10" r="F2195">
        <v>8</v>
      </c>
      <c s="21" r="G2195">
        <v>0</v>
      </c>
      <c t="str" s="21" r="H2195">
        <f>concat("AESbid:",(E2195*1000))</f>
        <v>AESbid:8000</v>
      </c>
      <c t="str" s="21" r="I2195">
        <f>concat("NYISOsched:",(F2195*1000))</f>
        <v>NYISOsched:8000</v>
      </c>
      <c t="s" s="21" r="J2195">
        <v>21</v>
      </c>
      <c t="str" s="21" r="K2195">
        <f>concat("Planned:",(M2195*1000))</f>
        <v>Planned:0</v>
      </c>
      <c t="str" s="5" r="L2195">
        <f>concat("Settled:",(O2195*1000))</f>
        <v>Settled:0</v>
      </c>
      <c s="21" r="M2195">
        <v>0</v>
      </c>
      <c s="3" r="N2195"/>
      <c s="10" r="O2195">
        <v>0</v>
      </c>
      <c s="13" r="P2195"/>
      <c s="13" r="Q2195"/>
      <c s="13" r="R2195"/>
      <c s="13" r="S2195"/>
      <c s="11" r="T2195">
        <f>IF((O2195=0),(W2195*8),((R2195/O2195)*8))</f>
        <v>0</v>
      </c>
      <c s="11" r="U2195">
        <f>IF((T2195=0),0,(R2195/T2195))</f>
        <v>0</v>
      </c>
      <c s="4" r="V2195"/>
      <c s="13" r="W2195"/>
      <c s="24" r="X2195"/>
    </row>
    <row r="2196">
      <c s="16" r="A2196">
        <v>40816.4166666667</v>
      </c>
      <c s="6" r="B2196">
        <f>A2196+time(5,0,0)</f>
        <v>40816.625</v>
      </c>
      <c s="19" r="C2196">
        <f>date(year(B2196),month(B2196),day(B2196))</f>
        <v>40816</v>
      </c>
      <c s="17" r="D2196">
        <f>hour(B2196)</f>
        <v>15</v>
      </c>
      <c s="28" r="E2196">
        <f>(8-G2196)-M2196</f>
        <v>8</v>
      </c>
      <c s="10" r="F2196">
        <v>8</v>
      </c>
      <c s="21" r="G2196">
        <v>0</v>
      </c>
      <c t="str" s="21" r="H2196">
        <f>concat("AESbid:",(E2196*1000))</f>
        <v>AESbid:8000</v>
      </c>
      <c t="str" s="21" r="I2196">
        <f>concat("NYISOsched:",(F2196*1000))</f>
        <v>NYISOsched:8000</v>
      </c>
      <c t="s" s="21" r="J2196">
        <v>21</v>
      </c>
      <c t="str" s="21" r="K2196">
        <f>concat("Planned:",(M2196*1000))</f>
        <v>Planned:0</v>
      </c>
      <c t="str" s="5" r="L2196">
        <f>concat("Settled:",(O2196*1000))</f>
        <v>Settled:0</v>
      </c>
      <c s="21" r="M2196">
        <v>0</v>
      </c>
      <c s="3" r="N2196"/>
      <c s="10" r="O2196">
        <v>0</v>
      </c>
      <c s="13" r="P2196"/>
      <c s="13" r="Q2196"/>
      <c s="13" r="R2196"/>
      <c s="13" r="S2196"/>
      <c s="11" r="T2196">
        <f>IF((O2196=0),(W2196*8),((R2196/O2196)*8))</f>
        <v>0</v>
      </c>
      <c s="11" r="U2196">
        <f>IF((T2196=0),0,(R2196/T2196))</f>
        <v>0</v>
      </c>
      <c s="4" r="V2196"/>
      <c s="13" r="W2196"/>
      <c s="24" r="X2196"/>
    </row>
    <row r="2197">
      <c s="16" r="A2197">
        <v>40816.4583333333</v>
      </c>
      <c s="6" r="B2197">
        <f>A2197+time(5,0,0)</f>
        <v>40816.6666666667</v>
      </c>
      <c s="19" r="C2197">
        <f>date(year(B2197),month(B2197),day(B2197))</f>
        <v>40816</v>
      </c>
      <c s="17" r="D2197">
        <f>hour(B2197)</f>
        <v>16</v>
      </c>
      <c s="28" r="E2197">
        <f>(8-G2197)-M2197</f>
        <v>8</v>
      </c>
      <c s="10" r="F2197">
        <v>8</v>
      </c>
      <c s="21" r="G2197">
        <v>0</v>
      </c>
      <c t="str" s="21" r="H2197">
        <f>concat("AESbid:",(E2197*1000))</f>
        <v>AESbid:8000</v>
      </c>
      <c t="str" s="21" r="I2197">
        <f>concat("NYISOsched:",(F2197*1000))</f>
        <v>NYISOsched:8000</v>
      </c>
      <c t="s" s="21" r="J2197">
        <v>21</v>
      </c>
      <c t="str" s="21" r="K2197">
        <f>concat("Planned:",(M2197*1000))</f>
        <v>Planned:0</v>
      </c>
      <c t="str" s="5" r="L2197">
        <f>concat("Settled:",(O2197*1000))</f>
        <v>Settled:0</v>
      </c>
      <c s="21" r="M2197">
        <v>0</v>
      </c>
      <c s="3" r="N2197"/>
      <c s="10" r="O2197">
        <v>0</v>
      </c>
      <c s="13" r="P2197"/>
      <c s="13" r="Q2197"/>
      <c s="13" r="R2197"/>
      <c s="13" r="S2197"/>
      <c s="11" r="T2197">
        <f>IF((O2197=0),(W2197*8),((R2197/O2197)*8))</f>
        <v>0</v>
      </c>
      <c s="11" r="U2197">
        <f>IF((T2197=0),0,(R2197/T2197))</f>
        <v>0</v>
      </c>
      <c s="4" r="V2197"/>
      <c s="13" r="W2197"/>
      <c s="24" r="X2197"/>
    </row>
    <row r="2198">
      <c s="16" r="A2198">
        <v>40816.5</v>
      </c>
      <c s="6" r="B2198">
        <f>A2198+time(5,0,0)</f>
        <v>40816.7083333333</v>
      </c>
      <c s="19" r="C2198">
        <f>date(year(B2198),month(B2198),day(B2198))</f>
        <v>40816</v>
      </c>
      <c s="17" r="D2198">
        <f>hour(B2198)</f>
        <v>17</v>
      </c>
      <c s="28" r="E2198">
        <f>(8-G2198)-M2198</f>
        <v>8</v>
      </c>
      <c s="10" r="F2198">
        <v>8</v>
      </c>
      <c s="21" r="G2198">
        <v>0</v>
      </c>
      <c t="str" s="21" r="H2198">
        <f>concat("AESbid:",(E2198*1000))</f>
        <v>AESbid:8000</v>
      </c>
      <c t="str" s="21" r="I2198">
        <f>concat("NYISOsched:",(F2198*1000))</f>
        <v>NYISOsched:8000</v>
      </c>
      <c t="s" s="21" r="J2198">
        <v>21</v>
      </c>
      <c t="str" s="21" r="K2198">
        <f>concat("Planned:",(M2198*1000))</f>
        <v>Planned:0</v>
      </c>
      <c t="str" s="5" r="L2198">
        <f>concat("Settled:",(O2198*1000))</f>
        <v>Settled:0</v>
      </c>
      <c s="21" r="M2198">
        <v>0</v>
      </c>
      <c s="3" r="N2198"/>
      <c s="10" r="O2198">
        <v>0</v>
      </c>
      <c s="13" r="P2198"/>
      <c s="13" r="Q2198"/>
      <c s="13" r="R2198"/>
      <c s="13" r="S2198"/>
      <c s="11" r="T2198">
        <f>IF((O2198=0),(W2198*8),((R2198/O2198)*8))</f>
        <v>0</v>
      </c>
      <c s="11" r="U2198">
        <f>IF((T2198=0),0,(R2198/T2198))</f>
        <v>0</v>
      </c>
      <c s="4" r="V2198"/>
      <c s="13" r="W2198"/>
      <c s="24" r="X2198"/>
    </row>
    <row r="2199">
      <c s="16" r="A2199">
        <v>40816.5416666667</v>
      </c>
      <c s="6" r="B2199">
        <f>A2199+time(5,0,0)</f>
        <v>40816.75</v>
      </c>
      <c s="19" r="C2199">
        <f>date(year(B2199),month(B2199),day(B2199))</f>
        <v>40816</v>
      </c>
      <c s="17" r="D2199">
        <f>hour(B2199)</f>
        <v>18</v>
      </c>
      <c s="28" r="E2199">
        <f>(8-G2199)-M2199</f>
        <v>8</v>
      </c>
      <c s="10" r="F2199">
        <v>8</v>
      </c>
      <c s="21" r="G2199">
        <v>0</v>
      </c>
      <c t="str" s="21" r="H2199">
        <f>concat("AESbid:",(E2199*1000))</f>
        <v>AESbid:8000</v>
      </c>
      <c t="str" s="21" r="I2199">
        <f>concat("NYISOsched:",(F2199*1000))</f>
        <v>NYISOsched:8000</v>
      </c>
      <c t="s" s="21" r="J2199">
        <v>21</v>
      </c>
      <c t="str" s="21" r="K2199">
        <f>concat("Planned:",(M2199*1000))</f>
        <v>Planned:0</v>
      </c>
      <c t="str" s="5" r="L2199">
        <f>concat("Settled:",(O2199*1000))</f>
        <v>Settled:0</v>
      </c>
      <c s="21" r="M2199">
        <v>0</v>
      </c>
      <c s="3" r="N2199"/>
      <c s="10" r="O2199">
        <v>0</v>
      </c>
      <c s="13" r="P2199"/>
      <c s="13" r="Q2199"/>
      <c s="13" r="R2199"/>
      <c s="13" r="S2199"/>
      <c s="11" r="T2199">
        <f>IF((O2199=0),(W2199*8),((R2199/O2199)*8))</f>
        <v>0</v>
      </c>
      <c s="11" r="U2199">
        <f>IF((T2199=0),0,(R2199/T2199))</f>
        <v>0</v>
      </c>
      <c s="4" r="V2199"/>
      <c s="13" r="W2199"/>
      <c s="24" r="X2199"/>
    </row>
    <row r="2200">
      <c s="16" r="A2200">
        <v>40816.5833333333</v>
      </c>
      <c s="6" r="B2200">
        <f>A2200+time(5,0,0)</f>
        <v>40816.7916666667</v>
      </c>
      <c s="19" r="C2200">
        <f>date(year(B2200),month(B2200),day(B2200))</f>
        <v>40816</v>
      </c>
      <c s="17" r="D2200">
        <f>hour(B2200)</f>
        <v>19</v>
      </c>
      <c s="28" r="E2200">
        <f>(8-G2200)-M2200</f>
        <v>8</v>
      </c>
      <c s="10" r="F2200">
        <v>8</v>
      </c>
      <c s="21" r="G2200">
        <v>0</v>
      </c>
      <c t="str" s="21" r="H2200">
        <f>concat("AESbid:",(E2200*1000))</f>
        <v>AESbid:8000</v>
      </c>
      <c t="str" s="21" r="I2200">
        <f>concat("NYISOsched:",(F2200*1000))</f>
        <v>NYISOsched:8000</v>
      </c>
      <c t="s" s="21" r="J2200">
        <v>21</v>
      </c>
      <c t="str" s="21" r="K2200">
        <f>concat("Planned:",(M2200*1000))</f>
        <v>Planned:0</v>
      </c>
      <c t="str" s="5" r="L2200">
        <f>concat("Settled:",(O2200*1000))</f>
        <v>Settled:0</v>
      </c>
      <c s="21" r="M2200">
        <v>0</v>
      </c>
      <c s="3" r="N2200"/>
      <c s="10" r="O2200">
        <v>0</v>
      </c>
      <c s="13" r="P2200"/>
      <c s="13" r="Q2200"/>
      <c s="13" r="R2200"/>
      <c s="13" r="S2200"/>
      <c s="11" r="T2200">
        <f>IF((O2200=0),(W2200*8),((R2200/O2200)*8))</f>
        <v>0</v>
      </c>
      <c s="11" r="U2200">
        <f>IF((T2200=0),0,(R2200/T2200))</f>
        <v>0</v>
      </c>
      <c s="4" r="V2200"/>
      <c s="13" r="W2200"/>
      <c s="24" r="X2200"/>
    </row>
    <row r="2201">
      <c s="16" r="A2201">
        <v>40816.625</v>
      </c>
      <c s="6" r="B2201">
        <f>A2201+time(5,0,0)</f>
        <v>40816.8333333333</v>
      </c>
      <c s="19" r="C2201">
        <f>date(year(B2201),month(B2201),day(B2201))</f>
        <v>40816</v>
      </c>
      <c s="17" r="D2201">
        <f>hour(B2201)</f>
        <v>20</v>
      </c>
      <c s="28" r="E2201">
        <f>(8-G2201)-M2201</f>
        <v>8</v>
      </c>
      <c s="10" r="F2201">
        <v>8</v>
      </c>
      <c s="21" r="G2201">
        <v>0</v>
      </c>
      <c t="str" s="21" r="H2201">
        <f>concat("AESbid:",(E2201*1000))</f>
        <v>AESbid:8000</v>
      </c>
      <c t="str" s="21" r="I2201">
        <f>concat("NYISOsched:",(F2201*1000))</f>
        <v>NYISOsched:8000</v>
      </c>
      <c t="s" s="21" r="J2201">
        <v>21</v>
      </c>
      <c t="str" s="21" r="K2201">
        <f>concat("Planned:",(M2201*1000))</f>
        <v>Planned:0</v>
      </c>
      <c t="str" s="5" r="L2201">
        <f>concat("Settled:",(O2201*1000))</f>
        <v>Settled:0</v>
      </c>
      <c s="21" r="M2201">
        <v>0</v>
      </c>
      <c s="3" r="N2201"/>
      <c s="10" r="O2201">
        <v>0</v>
      </c>
      <c s="13" r="P2201"/>
      <c s="13" r="Q2201"/>
      <c s="13" r="R2201"/>
      <c s="13" r="S2201"/>
      <c s="11" r="T2201">
        <f>IF((O2201=0),(W2201*8),((R2201/O2201)*8))</f>
        <v>0</v>
      </c>
      <c s="11" r="U2201">
        <f>IF((T2201=0),0,(R2201/T2201))</f>
        <v>0</v>
      </c>
      <c s="4" r="V2201"/>
      <c s="13" r="W2201"/>
      <c s="24" r="X2201"/>
    </row>
    <row r="2202">
      <c s="16" r="A2202">
        <v>40816.6666666667</v>
      </c>
      <c s="6" r="B2202">
        <f>A2202+time(5,0,0)</f>
        <v>40816.875</v>
      </c>
      <c s="19" r="C2202">
        <f>date(year(B2202),month(B2202),day(B2202))</f>
        <v>40816</v>
      </c>
      <c s="17" r="D2202">
        <f>hour(B2202)</f>
        <v>21</v>
      </c>
      <c s="28" r="E2202">
        <f>(8-G2202)-M2202</f>
        <v>8</v>
      </c>
      <c s="10" r="F2202">
        <v>8</v>
      </c>
      <c s="21" r="G2202">
        <v>0</v>
      </c>
      <c t="str" s="21" r="H2202">
        <f>concat("AESbid:",(E2202*1000))</f>
        <v>AESbid:8000</v>
      </c>
      <c t="str" s="21" r="I2202">
        <f>concat("NYISOsched:",(F2202*1000))</f>
        <v>NYISOsched:8000</v>
      </c>
      <c t="s" s="21" r="J2202">
        <v>21</v>
      </c>
      <c t="str" s="21" r="K2202">
        <f>concat("Planned:",(M2202*1000))</f>
        <v>Planned:0</v>
      </c>
      <c t="str" s="5" r="L2202">
        <f>concat("Settled:",(O2202*1000))</f>
        <v>Settled:0</v>
      </c>
      <c s="21" r="M2202">
        <v>0</v>
      </c>
      <c s="3" r="N2202"/>
      <c s="10" r="O2202">
        <v>0</v>
      </c>
      <c s="13" r="P2202"/>
      <c s="13" r="Q2202"/>
      <c s="13" r="R2202"/>
      <c s="13" r="S2202"/>
      <c s="11" r="T2202">
        <f>IF((O2202=0),(W2202*8),((R2202/O2202)*8))</f>
        <v>0</v>
      </c>
      <c s="11" r="U2202">
        <f>IF((T2202=0),0,(R2202/T2202))</f>
        <v>0</v>
      </c>
      <c s="4" r="V2202"/>
      <c s="13" r="W2202"/>
      <c s="24" r="X2202"/>
    </row>
    <row r="2203">
      <c s="16" r="A2203">
        <v>40816.7083333333</v>
      </c>
      <c s="6" r="B2203">
        <f>A2203+time(5,0,0)</f>
        <v>40816.9166666667</v>
      </c>
      <c s="19" r="C2203">
        <f>date(year(B2203),month(B2203),day(B2203))</f>
        <v>40816</v>
      </c>
      <c s="17" r="D2203">
        <f>hour(B2203)</f>
        <v>22</v>
      </c>
      <c s="28" r="E2203">
        <f>(8-G2203)-M2203</f>
        <v>8</v>
      </c>
      <c s="10" r="F2203">
        <v>8</v>
      </c>
      <c s="21" r="G2203">
        <v>0</v>
      </c>
      <c t="str" s="21" r="H2203">
        <f>concat("AESbid:",(E2203*1000))</f>
        <v>AESbid:8000</v>
      </c>
      <c t="str" s="21" r="I2203">
        <f>concat("NYISOsched:",(F2203*1000))</f>
        <v>NYISOsched:8000</v>
      </c>
      <c t="s" s="21" r="J2203">
        <v>21</v>
      </c>
      <c t="str" s="21" r="K2203">
        <f>concat("Planned:",(M2203*1000))</f>
        <v>Planned:0</v>
      </c>
      <c t="str" s="5" r="L2203">
        <f>concat("Settled:",(O2203*1000))</f>
        <v>Settled:0</v>
      </c>
      <c s="21" r="M2203">
        <v>0</v>
      </c>
      <c s="3" r="N2203"/>
      <c s="10" r="O2203">
        <v>0</v>
      </c>
      <c s="13" r="P2203"/>
      <c s="13" r="Q2203"/>
      <c s="13" r="R2203"/>
      <c s="13" r="S2203"/>
      <c s="11" r="T2203">
        <f>IF((O2203=0),(W2203*8),((R2203/O2203)*8))</f>
        <v>0</v>
      </c>
      <c s="11" r="U2203">
        <f>IF((T2203=0),0,(R2203/T2203))</f>
        <v>0</v>
      </c>
      <c s="4" r="V2203"/>
      <c s="13" r="W2203"/>
      <c s="24" r="X2203"/>
    </row>
    <row r="2204">
      <c s="16" r="A2204">
        <v>40816.75</v>
      </c>
      <c s="6" r="B2204">
        <f>A2204+time(5,0,0)</f>
        <v>40816.9583333333</v>
      </c>
      <c s="19" r="C2204">
        <f>date(year(B2204),month(B2204),day(B2204))</f>
        <v>40816</v>
      </c>
      <c s="17" r="D2204">
        <f>hour(B2204)</f>
        <v>23</v>
      </c>
      <c s="28" r="E2204">
        <f>(8-G2204)-M2204</f>
        <v>8</v>
      </c>
      <c s="10" r="F2204">
        <v>8</v>
      </c>
      <c s="21" r="G2204">
        <v>0</v>
      </c>
      <c t="str" s="21" r="H2204">
        <f>concat("AESbid:",(E2204*1000))</f>
        <v>AESbid:8000</v>
      </c>
      <c t="str" s="21" r="I2204">
        <f>concat("NYISOsched:",(F2204*1000))</f>
        <v>NYISOsched:8000</v>
      </c>
      <c t="s" s="21" r="J2204">
        <v>21</v>
      </c>
      <c t="str" s="21" r="K2204">
        <f>concat("Planned:",(M2204*1000))</f>
        <v>Planned:0</v>
      </c>
      <c t="str" s="5" r="L2204">
        <f>concat("Settled:",(O2204*1000))</f>
        <v>Settled:0</v>
      </c>
      <c s="21" r="M2204">
        <v>0</v>
      </c>
      <c s="3" r="N2204"/>
      <c s="10" r="O2204">
        <v>0</v>
      </c>
      <c s="13" r="P2204"/>
      <c s="13" r="Q2204"/>
      <c s="13" r="R2204"/>
      <c s="13" r="S2204"/>
      <c s="11" r="T2204">
        <f>IF((O2204=0),(W2204*8),((R2204/O2204)*8))</f>
        <v>0</v>
      </c>
      <c s="11" r="U2204">
        <f>IF((T2204=0),0,(R2204/T2204))</f>
        <v>0</v>
      </c>
      <c s="4" r="V2204"/>
      <c s="13" r="W2204"/>
      <c s="24" r="X2204"/>
    </row>
    <row r="2205">
      <c s="16" r="A2205">
        <v>40816.7916666667</v>
      </c>
      <c s="19" r="B2205">
        <f>A2205+time(5,0,0)</f>
        <v>40817</v>
      </c>
      <c s="19" r="C2205">
        <f>date(year(B2205),month(B2205),day(B2205))</f>
        <v>40817</v>
      </c>
      <c s="17" r="D2205">
        <f>hour(B2205)</f>
        <v>0</v>
      </c>
      <c s="28" r="E2205">
        <f>(8-G2205)-M2205</f>
        <v>8</v>
      </c>
      <c s="10" r="F2205">
        <v>8</v>
      </c>
      <c s="21" r="G2205">
        <v>0</v>
      </c>
      <c t="str" s="21" r="H2205">
        <f>concat("AESbid:",(E2205*1000))</f>
        <v>AESbid:8000</v>
      </c>
      <c t="str" s="21" r="I2205">
        <f>concat("NYISOsched:",(F2205*1000))</f>
        <v>NYISOsched:8000</v>
      </c>
      <c t="s" s="21" r="J2205">
        <v>21</v>
      </c>
      <c t="str" s="21" r="K2205">
        <f>concat("Planned:",(M2205*1000))</f>
        <v>Planned:0</v>
      </c>
      <c t="str" s="5" r="L2205">
        <f>concat("Settled:",(O2205*1000))</f>
        <v>Settled:0</v>
      </c>
      <c s="21" r="M2205">
        <v>0</v>
      </c>
      <c s="3" r="N2205"/>
      <c s="10" r="O2205">
        <v>0</v>
      </c>
      <c s="13" r="P2205"/>
      <c s="13" r="Q2205"/>
      <c s="13" r="R2205"/>
      <c s="13" r="S2205"/>
      <c s="11" r="T2205">
        <f>IF((O2205=0),(W2205*8),((R2205/O2205)*8))</f>
        <v>0</v>
      </c>
      <c s="11" r="U2205">
        <f>IF((T2205=0),0,(R2205/T2205))</f>
        <v>0</v>
      </c>
      <c s="4" r="V2205"/>
      <c s="13" r="W2205"/>
      <c s="24" r="X2205"/>
    </row>
    <row r="2206">
      <c s="16" r="A2206">
        <v>40816.8333333333</v>
      </c>
      <c s="6" r="B2206">
        <f>A2206+time(5,0,0)</f>
        <v>40817.0416666667</v>
      </c>
      <c s="19" r="C2206">
        <f>date(year(B2206),month(B2206),day(B2206))</f>
        <v>40817</v>
      </c>
      <c s="17" r="D2206">
        <f>hour(B2206)</f>
        <v>1</v>
      </c>
      <c s="28" r="E2206">
        <f>(8-G2206)-M2206</f>
        <v>8</v>
      </c>
      <c s="10" r="F2206">
        <v>8</v>
      </c>
      <c s="21" r="G2206">
        <v>0</v>
      </c>
      <c t="str" s="21" r="H2206">
        <f>concat("AESbid:",(E2206*1000))</f>
        <v>AESbid:8000</v>
      </c>
      <c t="str" s="21" r="I2206">
        <f>concat("NYISOsched:",(F2206*1000))</f>
        <v>NYISOsched:8000</v>
      </c>
      <c t="s" s="21" r="J2206">
        <v>21</v>
      </c>
      <c t="str" s="21" r="K2206">
        <f>concat("Planned:",(M2206*1000))</f>
        <v>Planned:0</v>
      </c>
      <c t="str" s="5" r="L2206">
        <f>concat("Settled:",(O2206*1000))</f>
        <v>Settled:0</v>
      </c>
      <c s="21" r="M2206">
        <v>0</v>
      </c>
      <c s="3" r="N2206"/>
      <c s="10" r="O2206">
        <v>0</v>
      </c>
      <c s="13" r="P2206"/>
      <c s="13" r="Q2206"/>
      <c s="13" r="R2206"/>
      <c s="13" r="S2206"/>
      <c s="11" r="T2206">
        <f>IF((O2206=0),(W2206*8),((R2206/O2206)*8))</f>
        <v>0</v>
      </c>
      <c s="11" r="U2206">
        <f>IF((T2206=0),0,(R2206/T2206))</f>
        <v>0</v>
      </c>
      <c s="4" r="V2206"/>
      <c s="13" r="W2206"/>
      <c s="24" r="X2206"/>
    </row>
    <row r="2207">
      <c s="16" r="A2207">
        <v>40816.875</v>
      </c>
      <c s="6" r="B2207">
        <f>A2207+time(5,0,0)</f>
        <v>40817.0833333333</v>
      </c>
      <c s="19" r="C2207">
        <f>date(year(B2207),month(B2207),day(B2207))</f>
        <v>40817</v>
      </c>
      <c s="17" r="D2207">
        <f>hour(B2207)</f>
        <v>2</v>
      </c>
      <c s="28" r="E2207">
        <f>(8-G2207)-M2207</f>
        <v>8</v>
      </c>
      <c s="10" r="F2207">
        <v>8</v>
      </c>
      <c s="21" r="G2207">
        <v>0</v>
      </c>
      <c t="str" s="21" r="H2207">
        <f>concat("AESbid:",(E2207*1000))</f>
        <v>AESbid:8000</v>
      </c>
      <c t="str" s="21" r="I2207">
        <f>concat("NYISOsched:",(F2207*1000))</f>
        <v>NYISOsched:8000</v>
      </c>
      <c t="s" s="21" r="J2207">
        <v>21</v>
      </c>
      <c t="str" s="21" r="K2207">
        <f>concat("Planned:",(M2207*1000))</f>
        <v>Planned:0</v>
      </c>
      <c t="str" s="5" r="L2207">
        <f>concat("Settled:",(O2207*1000))</f>
        <v>Settled:0</v>
      </c>
      <c s="21" r="M2207">
        <v>0</v>
      </c>
      <c s="3" r="N2207"/>
      <c s="10" r="O2207">
        <v>0</v>
      </c>
      <c s="13" r="P2207"/>
      <c s="13" r="Q2207"/>
      <c s="13" r="R2207"/>
      <c s="13" r="S2207"/>
      <c s="11" r="T2207">
        <f>IF((O2207=0),(W2207*8),((R2207/O2207)*8))</f>
        <v>0</v>
      </c>
      <c s="11" r="U2207">
        <f>IF((T2207=0),0,(R2207/T2207))</f>
        <v>0</v>
      </c>
      <c s="4" r="V2207"/>
      <c s="13" r="W2207"/>
      <c s="24" r="X2207"/>
    </row>
    <row r="2208">
      <c s="16" r="A2208">
        <v>40816.9166666667</v>
      </c>
      <c s="6" r="B2208">
        <f>A2208+time(5,0,0)</f>
        <v>40817.125</v>
      </c>
      <c s="19" r="C2208">
        <f>date(year(B2208),month(B2208),day(B2208))</f>
        <v>40817</v>
      </c>
      <c s="17" r="D2208">
        <f>hour(B2208)</f>
        <v>3</v>
      </c>
      <c s="28" r="E2208">
        <f>(8-G2208)-M2208</f>
        <v>8</v>
      </c>
      <c s="10" r="F2208">
        <v>8</v>
      </c>
      <c s="21" r="G2208">
        <v>0</v>
      </c>
      <c t="str" s="21" r="H2208">
        <f>concat("AESbid:",(E2208*1000))</f>
        <v>AESbid:8000</v>
      </c>
      <c t="str" s="21" r="I2208">
        <f>concat("NYISOsched:",(F2208*1000))</f>
        <v>NYISOsched:8000</v>
      </c>
      <c t="s" s="21" r="J2208">
        <v>21</v>
      </c>
      <c t="str" s="21" r="K2208">
        <f>concat("Planned:",(M2208*1000))</f>
        <v>Planned:0</v>
      </c>
      <c t="str" s="5" r="L2208">
        <f>concat("Settled:",(O2208*1000))</f>
        <v>Settled:0</v>
      </c>
      <c s="21" r="M2208">
        <v>0</v>
      </c>
      <c s="3" r="N2208"/>
      <c s="10" r="O2208">
        <v>0</v>
      </c>
      <c s="13" r="P2208"/>
      <c s="13" r="Q2208"/>
      <c s="13" r="R2208"/>
      <c s="13" r="S2208"/>
      <c s="11" r="T2208">
        <f>IF((O2208=0),(W2208*8),((R2208/O2208)*8))</f>
        <v>0</v>
      </c>
      <c s="11" r="U2208">
        <f>IF((T2208=0),0,(R2208/T2208))</f>
        <v>0</v>
      </c>
      <c s="4" r="V2208"/>
      <c s="13" r="W2208"/>
      <c s="24" r="X2208"/>
    </row>
    <row r="2209">
      <c s="16" r="A2209">
        <v>40816.9583333333</v>
      </c>
      <c s="6" r="B2209">
        <f>A2209+time(5,0,0)</f>
        <v>40817.1666666667</v>
      </c>
      <c s="19" r="C2209">
        <f>date(year(B2209),month(B2209),day(B2209))</f>
        <v>40817</v>
      </c>
      <c s="17" r="D2209">
        <f>hour(B2209)</f>
        <v>4</v>
      </c>
      <c s="28" r="E2209">
        <f>(8-G2209)-M2209</f>
        <v>8</v>
      </c>
      <c s="10" r="F2209">
        <v>8</v>
      </c>
      <c s="21" r="G2209">
        <v>0</v>
      </c>
      <c t="str" s="21" r="H2209">
        <f>concat("AESbid:",(E2209*1000))</f>
        <v>AESbid:8000</v>
      </c>
      <c t="str" s="21" r="I2209">
        <f>concat("NYISOsched:",(F2209*1000))</f>
        <v>NYISOsched:8000</v>
      </c>
      <c t="s" s="21" r="J2209">
        <v>21</v>
      </c>
      <c t="str" s="21" r="K2209">
        <f>concat("Planned:",(M2209*1000))</f>
        <v>Planned:0</v>
      </c>
      <c t="str" s="5" r="L2209">
        <f>concat("Settled:",(O2209*1000))</f>
        <v>Settled:0</v>
      </c>
      <c s="21" r="M2209">
        <v>0</v>
      </c>
      <c s="3" r="N2209"/>
      <c s="10" r="O2209">
        <v>0</v>
      </c>
      <c s="13" r="P2209"/>
      <c s="13" r="Q2209"/>
      <c s="13" r="R2209"/>
      <c s="13" r="S2209"/>
      <c s="11" r="T2209">
        <f>IF((O2209=0),(W2209*8),((R2209/O2209)*8))</f>
        <v>0</v>
      </c>
      <c s="11" r="U2209">
        <f>IF((T2209=0),0,(R2209/T2209))</f>
        <v>0</v>
      </c>
      <c s="4" r="V2209"/>
      <c s="13" r="W2209"/>
      <c s="24" r="X2209"/>
    </row>
    <row r="2210" hidden="1">
      <c s="16" r="A2210">
        <v>40817</v>
      </c>
      <c s="6" r="B2210">
        <f>A2210+time(5,0,0)</f>
        <v>40817.2083333333</v>
      </c>
      <c s="19" r="C2210">
        <f>date(year(B2210),month(B2210),day(B2210))</f>
        <v>40817</v>
      </c>
      <c s="17" r="D2210">
        <f>hour(B2210)</f>
        <v>5</v>
      </c>
      <c s="28" r="E2210">
        <f>(8-G2210)-M2210</f>
        <v>8</v>
      </c>
      <c s="10" r="F2210">
        <v>8</v>
      </c>
      <c s="21" r="G2210">
        <v>0</v>
      </c>
      <c t="str" s="21" r="H2210">
        <f>concat("AESbid:",(E2210*1000))</f>
        <v>AESbid:8000</v>
      </c>
      <c t="str" s="21" r="I2210">
        <f>concat("NYISOsched:",(F2210*1000))</f>
        <v>NYISOsched:8000</v>
      </c>
      <c t="s" s="21" r="J2210">
        <v>21</v>
      </c>
      <c t="str" s="21" r="K2210">
        <f>concat("Planned:",(M2210*1000))</f>
        <v>Planned:0</v>
      </c>
      <c t="str" s="5" r="L2210">
        <f>concat("Settled:",(O2210*1000))</f>
        <v>Settled:0</v>
      </c>
      <c s="21" r="M2210">
        <v>0</v>
      </c>
      <c s="3" r="N2210"/>
      <c s="10" r="O2210">
        <v>0</v>
      </c>
      <c s="13" r="P2210"/>
      <c s="13" r="Q2210"/>
      <c s="13" r="R2210"/>
      <c s="13" r="S2210"/>
      <c s="11" r="T2210">
        <f>IF((O2210=0),(W2210*8),((R2210/O2210)*8))</f>
        <v>0</v>
      </c>
      <c s="11" r="U2210">
        <f>IF((T2210=0),0,(R2210/T2210))</f>
        <v>0</v>
      </c>
      <c s="4" r="V2210"/>
      <c s="13" r="W2210"/>
      <c s="24" r="X2210"/>
    </row>
    <row r="2211" hidden="1">
      <c s="16" r="A2211">
        <v>40817.0416666667</v>
      </c>
      <c s="6" r="B2211">
        <f>A2211+time(5,0,0)</f>
        <v>40817.25</v>
      </c>
      <c s="19" r="C2211">
        <f>date(year(B2211),month(B2211),day(B2211))</f>
        <v>40817</v>
      </c>
      <c s="17" r="D2211">
        <f>hour(B2211)</f>
        <v>6</v>
      </c>
      <c s="28" r="E2211">
        <f>(8-G2211)-M2211</f>
        <v>8</v>
      </c>
      <c s="10" r="F2211">
        <v>8</v>
      </c>
      <c s="21" r="G2211">
        <v>0</v>
      </c>
      <c t="str" s="21" r="H2211">
        <f>concat("AESbid:",(E2211*1000))</f>
        <v>AESbid:8000</v>
      </c>
      <c t="str" s="21" r="I2211">
        <f>concat("NYISOsched:",(F2211*1000))</f>
        <v>NYISOsched:8000</v>
      </c>
      <c t="s" s="21" r="J2211">
        <v>21</v>
      </c>
      <c t="str" s="21" r="K2211">
        <f>concat("Planned:",(M2211*1000))</f>
        <v>Planned:0</v>
      </c>
      <c t="str" s="5" r="L2211">
        <f>concat("Settled:",(O2211*1000))</f>
        <v>Settled:0</v>
      </c>
      <c s="21" r="M2211">
        <v>0</v>
      </c>
      <c s="3" r="N2211"/>
      <c s="10" r="O2211">
        <v>0</v>
      </c>
      <c s="13" r="P2211"/>
      <c s="13" r="Q2211"/>
      <c s="13" r="R2211"/>
      <c s="13" r="S2211"/>
      <c s="11" r="T2211">
        <f>IF((O2211=0),(W2211*8),((R2211/O2211)*8))</f>
        <v>0</v>
      </c>
      <c s="11" r="U2211">
        <f>IF((T2211=0),0,(R2211/T2211))</f>
        <v>0</v>
      </c>
      <c s="4" r="V2211"/>
      <c s="13" r="W2211"/>
      <c s="24" r="X2211"/>
    </row>
    <row r="2212" hidden="1">
      <c s="16" r="A2212">
        <v>40817.0833333333</v>
      </c>
      <c s="6" r="B2212">
        <f>A2212+time(5,0,0)</f>
        <v>40817.2916666667</v>
      </c>
      <c s="19" r="C2212">
        <f>date(year(B2212),month(B2212),day(B2212))</f>
        <v>40817</v>
      </c>
      <c s="17" r="D2212">
        <f>hour(B2212)</f>
        <v>7</v>
      </c>
      <c s="28" r="E2212">
        <f>(8-G2212)-M2212</f>
        <v>8</v>
      </c>
      <c s="10" r="F2212">
        <v>8</v>
      </c>
      <c s="21" r="G2212">
        <v>0</v>
      </c>
      <c t="str" s="21" r="H2212">
        <f>concat("AESbid:",(E2212*1000))</f>
        <v>AESbid:8000</v>
      </c>
      <c t="str" s="21" r="I2212">
        <f>concat("NYISOsched:",(F2212*1000))</f>
        <v>NYISOsched:8000</v>
      </c>
      <c t="s" s="21" r="J2212">
        <v>21</v>
      </c>
      <c t="str" s="21" r="K2212">
        <f>concat("Planned:",(M2212*1000))</f>
        <v>Planned:0</v>
      </c>
      <c t="str" s="5" r="L2212">
        <f>concat("Settled:",(O2212*1000))</f>
        <v>Settled:0</v>
      </c>
      <c s="21" r="M2212">
        <v>0</v>
      </c>
      <c s="3" r="N2212"/>
      <c s="10" r="O2212">
        <v>0</v>
      </c>
      <c s="13" r="P2212"/>
      <c s="13" r="Q2212"/>
      <c s="13" r="R2212"/>
      <c s="13" r="S2212"/>
      <c s="11" r="T2212">
        <f>IF((O2212=0),(W2212*8),((R2212/O2212)*8))</f>
        <v>0</v>
      </c>
      <c s="11" r="U2212">
        <f>IF((T2212=0),0,(R2212/T2212))</f>
        <v>0</v>
      </c>
      <c s="4" r="V2212"/>
      <c s="13" r="W2212"/>
      <c s="24" r="X2212"/>
    </row>
    <row r="2213" hidden="1">
      <c s="16" r="A2213">
        <v>40817.125</v>
      </c>
      <c s="6" r="B2213">
        <f>A2213+time(5,0,0)</f>
        <v>40817.3333333333</v>
      </c>
      <c s="19" r="C2213">
        <f>date(year(B2213),month(B2213),day(B2213))</f>
        <v>40817</v>
      </c>
      <c s="17" r="D2213">
        <f>hour(B2213)</f>
        <v>8</v>
      </c>
      <c s="28" r="E2213">
        <f>(8-G2213)-M2213</f>
        <v>8</v>
      </c>
      <c s="10" r="F2213">
        <v>8</v>
      </c>
      <c s="21" r="G2213">
        <v>0</v>
      </c>
      <c t="str" s="21" r="H2213">
        <f>concat("AESbid:",(E2213*1000))</f>
        <v>AESbid:8000</v>
      </c>
      <c t="str" s="21" r="I2213">
        <f>concat("NYISOsched:",(F2213*1000))</f>
        <v>NYISOsched:8000</v>
      </c>
      <c t="s" s="21" r="J2213">
        <v>21</v>
      </c>
      <c t="str" s="21" r="K2213">
        <f>concat("Planned:",(M2213*1000))</f>
        <v>Planned:0</v>
      </c>
      <c t="str" s="5" r="L2213">
        <f>concat("Settled:",(O2213*1000))</f>
        <v>Settled:0</v>
      </c>
      <c s="21" r="M2213">
        <v>0</v>
      </c>
      <c s="3" r="N2213"/>
      <c s="10" r="O2213">
        <v>0</v>
      </c>
      <c s="13" r="P2213"/>
      <c s="13" r="Q2213"/>
      <c s="13" r="R2213"/>
      <c s="13" r="S2213"/>
      <c s="11" r="T2213">
        <f>IF((O2213=0),(W2213*8),((R2213/O2213)*8))</f>
        <v>0</v>
      </c>
      <c s="11" r="U2213">
        <f>IF((T2213=0),0,(R2213/T2213))</f>
        <v>0</v>
      </c>
      <c s="4" r="V2213"/>
      <c s="13" r="W2213"/>
      <c s="24" r="X2213"/>
    </row>
    <row r="2214" hidden="1">
      <c s="16" r="A2214">
        <v>40817.1666666667</v>
      </c>
      <c s="6" r="B2214">
        <f>A2214+time(5,0,0)</f>
        <v>40817.375</v>
      </c>
      <c s="19" r="C2214">
        <f>date(year(B2214),month(B2214),day(B2214))</f>
        <v>40817</v>
      </c>
      <c s="17" r="D2214">
        <f>hour(B2214)</f>
        <v>9</v>
      </c>
      <c s="28" r="E2214">
        <f>(8-G2214)-M2214</f>
        <v>8</v>
      </c>
      <c s="10" r="F2214">
        <v>8</v>
      </c>
      <c s="21" r="G2214">
        <v>0</v>
      </c>
      <c t="str" s="21" r="H2214">
        <f>concat("AESbid:",(E2214*1000))</f>
        <v>AESbid:8000</v>
      </c>
      <c t="str" s="21" r="I2214">
        <f>concat("NYISOsched:",(F2214*1000))</f>
        <v>NYISOsched:8000</v>
      </c>
      <c t="s" s="21" r="J2214">
        <v>21</v>
      </c>
      <c t="str" s="21" r="K2214">
        <f>concat("Planned:",(M2214*1000))</f>
        <v>Planned:0</v>
      </c>
      <c t="str" s="5" r="L2214">
        <f>concat("Settled:",(O2214*1000))</f>
        <v>Settled:0</v>
      </c>
      <c s="21" r="M2214">
        <v>0</v>
      </c>
      <c s="3" r="N2214"/>
      <c s="10" r="O2214">
        <v>0</v>
      </c>
      <c s="13" r="P2214"/>
      <c s="13" r="Q2214"/>
      <c s="13" r="R2214"/>
      <c s="13" r="S2214"/>
      <c s="11" r="T2214">
        <f>IF((O2214=0),(W2214*8),((R2214/O2214)*8))</f>
        <v>0</v>
      </c>
      <c s="11" r="U2214">
        <f>IF((T2214=0),0,(R2214/T2214))</f>
        <v>0</v>
      </c>
      <c s="4" r="V2214"/>
      <c s="13" r="W2214"/>
      <c s="24" r="X2214"/>
    </row>
    <row r="2215" hidden="1">
      <c s="16" r="A2215">
        <v>40817.2083333333</v>
      </c>
      <c s="6" r="B2215">
        <f>A2215+time(5,0,0)</f>
        <v>40817.4166666667</v>
      </c>
      <c s="19" r="C2215">
        <f>date(year(B2215),month(B2215),day(B2215))</f>
        <v>40817</v>
      </c>
      <c s="17" r="D2215">
        <f>hour(B2215)</f>
        <v>10</v>
      </c>
      <c s="28" r="E2215">
        <f>(8-G2215)-M2215</f>
        <v>8</v>
      </c>
      <c s="10" r="F2215">
        <v>8</v>
      </c>
      <c s="21" r="G2215">
        <v>0</v>
      </c>
      <c t="str" s="21" r="H2215">
        <f>concat("AESbid:",(E2215*1000))</f>
        <v>AESbid:8000</v>
      </c>
      <c t="str" s="21" r="I2215">
        <f>concat("NYISOsched:",(F2215*1000))</f>
        <v>NYISOsched:8000</v>
      </c>
      <c t="s" s="21" r="J2215">
        <v>21</v>
      </c>
      <c t="str" s="21" r="K2215">
        <f>concat("Planned:",(M2215*1000))</f>
        <v>Planned:0</v>
      </c>
      <c t="str" s="5" r="L2215">
        <f>concat("Settled:",(O2215*1000))</f>
        <v>Settled:0</v>
      </c>
      <c s="21" r="M2215">
        <v>0</v>
      </c>
      <c s="3" r="N2215"/>
      <c s="10" r="O2215">
        <v>0</v>
      </c>
      <c s="13" r="P2215"/>
      <c s="13" r="Q2215"/>
      <c s="13" r="R2215"/>
      <c s="13" r="S2215"/>
      <c s="11" r="T2215">
        <f>IF((O2215=0),(W2215*8),((R2215/O2215)*8))</f>
        <v>0</v>
      </c>
      <c s="11" r="U2215">
        <f>IF((T2215=0),0,(R2215/T2215))</f>
        <v>0</v>
      </c>
      <c s="4" r="V2215"/>
      <c s="13" r="W2215"/>
      <c s="24" r="X2215"/>
    </row>
    <row r="2216" hidden="1">
      <c s="16" r="A2216">
        <v>40817.25</v>
      </c>
      <c s="6" r="B2216">
        <f>A2216+time(5,0,0)</f>
        <v>40817.4583333333</v>
      </c>
      <c s="19" r="C2216">
        <f>date(year(B2216),month(B2216),day(B2216))</f>
        <v>40817</v>
      </c>
      <c s="17" r="D2216">
        <f>hour(B2216)</f>
        <v>11</v>
      </c>
      <c s="28" r="E2216">
        <f>(8-G2216)-M2216</f>
        <v>8</v>
      </c>
      <c s="10" r="F2216">
        <v>8</v>
      </c>
      <c s="21" r="G2216">
        <v>0</v>
      </c>
      <c t="str" s="21" r="H2216">
        <f>concat("AESbid:",(E2216*1000))</f>
        <v>AESbid:8000</v>
      </c>
      <c t="str" s="21" r="I2216">
        <f>concat("NYISOsched:",(F2216*1000))</f>
        <v>NYISOsched:8000</v>
      </c>
      <c t="s" s="21" r="J2216">
        <v>21</v>
      </c>
      <c t="str" s="21" r="K2216">
        <f>concat("Planned:",(M2216*1000))</f>
        <v>Planned:0</v>
      </c>
      <c t="str" s="5" r="L2216">
        <f>concat("Settled:",(O2216*1000))</f>
        <v>Settled:0</v>
      </c>
      <c s="21" r="M2216">
        <v>0</v>
      </c>
      <c s="3" r="N2216"/>
      <c s="10" r="O2216">
        <v>0</v>
      </c>
      <c s="13" r="P2216"/>
      <c s="13" r="Q2216"/>
      <c s="13" r="R2216"/>
      <c s="13" r="S2216"/>
      <c s="11" r="T2216">
        <f>IF((O2216=0),(W2216*8),((R2216/O2216)*8))</f>
        <v>0</v>
      </c>
      <c s="11" r="U2216">
        <f>IF((T2216=0),0,(R2216/T2216))</f>
        <v>0</v>
      </c>
      <c s="4" r="V2216"/>
      <c s="13" r="W2216"/>
      <c s="24" r="X2216"/>
    </row>
    <row r="2217" hidden="1">
      <c s="16" r="A2217">
        <v>40817.2916666667</v>
      </c>
      <c s="6" r="B2217">
        <f>A2217+time(5,0,0)</f>
        <v>40817.5</v>
      </c>
      <c s="19" r="C2217">
        <f>date(year(B2217),month(B2217),day(B2217))</f>
        <v>40817</v>
      </c>
      <c s="17" r="D2217">
        <f>hour(B2217)</f>
        <v>12</v>
      </c>
      <c s="28" r="E2217">
        <f>(8-G2217)-M2217</f>
        <v>8</v>
      </c>
      <c s="10" r="F2217">
        <v>8</v>
      </c>
      <c s="21" r="G2217">
        <v>0</v>
      </c>
      <c t="str" s="21" r="H2217">
        <f>concat("AESbid:",(E2217*1000))</f>
        <v>AESbid:8000</v>
      </c>
      <c t="str" s="21" r="I2217">
        <f>concat("NYISOsched:",(F2217*1000))</f>
        <v>NYISOsched:8000</v>
      </c>
      <c t="s" s="21" r="J2217">
        <v>21</v>
      </c>
      <c t="str" s="21" r="K2217">
        <f>concat("Planned:",(M2217*1000))</f>
        <v>Planned:0</v>
      </c>
      <c t="str" s="5" r="L2217">
        <f>concat("Settled:",(O2217*1000))</f>
        <v>Settled:0</v>
      </c>
      <c s="21" r="M2217">
        <v>0</v>
      </c>
      <c s="3" r="N2217"/>
      <c s="10" r="O2217">
        <v>0</v>
      </c>
      <c s="13" r="P2217"/>
      <c s="13" r="Q2217"/>
      <c s="13" r="R2217"/>
      <c s="13" r="S2217"/>
      <c s="11" r="T2217">
        <f>IF((O2217=0),(W2217*8),((R2217/O2217)*8))</f>
        <v>0</v>
      </c>
      <c s="11" r="U2217">
        <f>IF((T2217=0),0,(R2217/T2217))</f>
        <v>0</v>
      </c>
      <c s="4" r="V2217"/>
      <c s="13" r="W2217"/>
      <c s="24" r="X2217"/>
    </row>
    <row r="2218" hidden="1">
      <c s="16" r="A2218">
        <v>40817.3333333333</v>
      </c>
      <c s="6" r="B2218">
        <f>A2218+time(5,0,0)</f>
        <v>40817.5416666667</v>
      </c>
      <c s="19" r="C2218">
        <f>date(year(B2218),month(B2218),day(B2218))</f>
        <v>40817</v>
      </c>
      <c s="17" r="D2218">
        <f>hour(B2218)</f>
        <v>13</v>
      </c>
      <c s="28" r="E2218">
        <f>(8-G2218)-M2218</f>
        <v>8</v>
      </c>
      <c s="10" r="F2218">
        <v>8</v>
      </c>
      <c s="21" r="G2218">
        <v>0</v>
      </c>
      <c t="str" s="21" r="H2218">
        <f>concat("AESbid:",(E2218*1000))</f>
        <v>AESbid:8000</v>
      </c>
      <c t="str" s="21" r="I2218">
        <f>concat("NYISOsched:",(F2218*1000))</f>
        <v>NYISOsched:8000</v>
      </c>
      <c t="s" s="21" r="J2218">
        <v>21</v>
      </c>
      <c t="str" s="21" r="K2218">
        <f>concat("Planned:",(M2218*1000))</f>
        <v>Planned:0</v>
      </c>
      <c t="str" s="5" r="L2218">
        <f>concat("Settled:",(O2218*1000))</f>
        <v>Settled:0</v>
      </c>
      <c s="21" r="M2218">
        <v>0</v>
      </c>
      <c s="3" r="N2218"/>
      <c s="10" r="O2218">
        <v>0</v>
      </c>
      <c s="13" r="P2218"/>
      <c s="13" r="Q2218"/>
      <c s="13" r="R2218"/>
      <c s="13" r="S2218"/>
      <c s="11" r="T2218">
        <f>IF((O2218=0),(W2218*8),((R2218/O2218)*8))</f>
        <v>0</v>
      </c>
      <c s="11" r="U2218">
        <f>IF((T2218=0),0,(R2218/T2218))</f>
        <v>0</v>
      </c>
      <c s="4" r="V2218"/>
      <c s="13" r="W2218"/>
      <c s="24" r="X2218"/>
    </row>
    <row r="2219" hidden="1">
      <c s="16" r="A2219">
        <v>40817.375</v>
      </c>
      <c s="6" r="B2219">
        <f>A2219+time(5,0,0)</f>
        <v>40817.5833333333</v>
      </c>
      <c s="19" r="C2219">
        <f>date(year(B2219),month(B2219),day(B2219))</f>
        <v>40817</v>
      </c>
      <c s="17" r="D2219">
        <f>hour(B2219)</f>
        <v>14</v>
      </c>
      <c s="28" r="E2219">
        <f>(8-G2219)-M2219</f>
        <v>8</v>
      </c>
      <c s="10" r="F2219">
        <v>8</v>
      </c>
      <c s="21" r="G2219">
        <v>0</v>
      </c>
      <c t="str" s="21" r="H2219">
        <f>concat("AESbid:",(E2219*1000))</f>
        <v>AESbid:8000</v>
      </c>
      <c t="str" s="21" r="I2219">
        <f>concat("NYISOsched:",(F2219*1000))</f>
        <v>NYISOsched:8000</v>
      </c>
      <c t="s" s="21" r="J2219">
        <v>21</v>
      </c>
      <c t="str" s="21" r="K2219">
        <f>concat("Planned:",(M2219*1000))</f>
        <v>Planned:0</v>
      </c>
      <c t="str" s="5" r="L2219">
        <f>concat("Settled:",(O2219*1000))</f>
        <v>Settled:0</v>
      </c>
      <c s="21" r="M2219">
        <v>0</v>
      </c>
      <c s="3" r="N2219"/>
      <c s="10" r="O2219">
        <v>0</v>
      </c>
      <c s="13" r="P2219"/>
      <c s="13" r="Q2219"/>
      <c s="13" r="R2219"/>
      <c s="13" r="S2219"/>
      <c s="11" r="T2219">
        <f>IF((O2219=0),(W2219*8),((R2219/O2219)*8))</f>
        <v>0</v>
      </c>
      <c s="11" r="U2219">
        <f>IF((T2219=0),0,(R2219/T2219))</f>
        <v>0</v>
      </c>
      <c s="4" r="V2219"/>
      <c s="13" r="W2219"/>
      <c s="24" r="X2219"/>
    </row>
    <row r="2220" hidden="1">
      <c s="16" r="A2220">
        <v>40817.4166666667</v>
      </c>
      <c s="6" r="B2220">
        <f>A2220+time(5,0,0)</f>
        <v>40817.625</v>
      </c>
      <c s="19" r="C2220">
        <f>date(year(B2220),month(B2220),day(B2220))</f>
        <v>40817</v>
      </c>
      <c s="17" r="D2220">
        <f>hour(B2220)</f>
        <v>15</v>
      </c>
      <c s="28" r="E2220">
        <f>(8-G2220)-M2220</f>
        <v>8</v>
      </c>
      <c s="10" r="F2220">
        <v>8</v>
      </c>
      <c s="21" r="G2220">
        <v>0</v>
      </c>
      <c t="str" s="21" r="H2220">
        <f>concat("AESbid:",(E2220*1000))</f>
        <v>AESbid:8000</v>
      </c>
      <c t="str" s="21" r="I2220">
        <f>concat("NYISOsched:",(F2220*1000))</f>
        <v>NYISOsched:8000</v>
      </c>
      <c t="s" s="21" r="J2220">
        <v>21</v>
      </c>
      <c t="str" s="21" r="K2220">
        <f>concat("Planned:",(M2220*1000))</f>
        <v>Planned:0</v>
      </c>
      <c t="str" s="5" r="L2220">
        <f>concat("Settled:",(O2220*1000))</f>
        <v>Settled:0</v>
      </c>
      <c s="21" r="M2220">
        <v>0</v>
      </c>
      <c s="3" r="N2220"/>
      <c s="10" r="O2220">
        <v>0</v>
      </c>
      <c s="13" r="P2220"/>
      <c s="13" r="Q2220"/>
      <c s="13" r="R2220"/>
      <c s="13" r="S2220"/>
      <c s="11" r="T2220">
        <f>IF((O2220=0),(W2220*8),((R2220/O2220)*8))</f>
        <v>0</v>
      </c>
      <c s="11" r="U2220">
        <f>IF((T2220=0),0,(R2220/T2220))</f>
        <v>0</v>
      </c>
      <c s="4" r="V2220"/>
      <c s="13" r="W2220"/>
      <c s="24" r="X2220"/>
    </row>
    <row r="2221" hidden="1">
      <c s="16" r="A2221">
        <v>40817.4583333333</v>
      </c>
      <c s="6" r="B2221">
        <f>A2221+time(5,0,0)</f>
        <v>40817.6666666667</v>
      </c>
      <c s="19" r="C2221">
        <f>date(year(B2221),month(B2221),day(B2221))</f>
        <v>40817</v>
      </c>
      <c s="17" r="D2221">
        <f>hour(B2221)</f>
        <v>16</v>
      </c>
      <c s="28" r="E2221">
        <f>(8-G2221)-M2221</f>
        <v>8</v>
      </c>
      <c s="10" r="F2221">
        <v>8</v>
      </c>
      <c s="21" r="G2221">
        <v>0</v>
      </c>
      <c t="str" s="21" r="H2221">
        <f>concat("AESbid:",(E2221*1000))</f>
        <v>AESbid:8000</v>
      </c>
      <c t="str" s="21" r="I2221">
        <f>concat("NYISOsched:",(F2221*1000))</f>
        <v>NYISOsched:8000</v>
      </c>
      <c t="s" s="21" r="J2221">
        <v>21</v>
      </c>
      <c t="str" s="21" r="K2221">
        <f>concat("Planned:",(M2221*1000))</f>
        <v>Planned:0</v>
      </c>
      <c t="str" s="5" r="L2221">
        <f>concat("Settled:",(O2221*1000))</f>
        <v>Settled:0</v>
      </c>
      <c s="21" r="M2221">
        <v>0</v>
      </c>
      <c s="3" r="N2221"/>
      <c s="10" r="O2221">
        <v>0</v>
      </c>
      <c s="13" r="P2221"/>
      <c s="13" r="Q2221"/>
      <c s="13" r="R2221"/>
      <c s="13" r="S2221"/>
      <c s="11" r="T2221">
        <f>IF((O2221=0),(W2221*8),((R2221/O2221)*8))</f>
        <v>0</v>
      </c>
      <c s="11" r="U2221">
        <f>IF((T2221=0),0,(R2221/T2221))</f>
        <v>0</v>
      </c>
      <c s="4" r="V2221"/>
      <c s="13" r="W2221"/>
      <c s="24" r="X2221"/>
    </row>
    <row r="2222" hidden="1">
      <c s="16" r="A2222">
        <v>40817.5</v>
      </c>
      <c s="6" r="B2222">
        <f>A2222+time(5,0,0)</f>
        <v>40817.7083333333</v>
      </c>
      <c s="19" r="C2222">
        <f>date(year(B2222),month(B2222),day(B2222))</f>
        <v>40817</v>
      </c>
      <c s="17" r="D2222">
        <f>hour(B2222)</f>
        <v>17</v>
      </c>
      <c s="28" r="E2222">
        <f>(8-G2222)-M2222</f>
        <v>8</v>
      </c>
      <c s="10" r="F2222">
        <v>8</v>
      </c>
      <c s="21" r="G2222">
        <v>0</v>
      </c>
      <c t="str" s="21" r="H2222">
        <f>concat("AESbid:",(E2222*1000))</f>
        <v>AESbid:8000</v>
      </c>
      <c t="str" s="21" r="I2222">
        <f>concat("NYISOsched:",(F2222*1000))</f>
        <v>NYISOsched:8000</v>
      </c>
      <c t="s" s="21" r="J2222">
        <v>21</v>
      </c>
      <c t="str" s="21" r="K2222">
        <f>concat("Planned:",(M2222*1000))</f>
        <v>Planned:0</v>
      </c>
      <c t="str" s="5" r="L2222">
        <f>concat("Settled:",(O2222*1000))</f>
        <v>Settled:0</v>
      </c>
      <c s="21" r="M2222">
        <v>0</v>
      </c>
      <c s="3" r="N2222"/>
      <c s="10" r="O2222">
        <v>0</v>
      </c>
      <c s="13" r="P2222"/>
      <c s="13" r="Q2222"/>
      <c s="13" r="R2222"/>
      <c s="13" r="S2222"/>
      <c s="11" r="T2222">
        <f>IF((O2222=0),(W2222*8),((R2222/O2222)*8))</f>
        <v>0</v>
      </c>
      <c s="11" r="U2222">
        <f>IF((T2222=0),0,(R2222/T2222))</f>
        <v>0</v>
      </c>
      <c s="4" r="V2222"/>
      <c s="13" r="W2222"/>
      <c s="24" r="X2222"/>
    </row>
    <row r="2223" hidden="1">
      <c s="16" r="A2223">
        <v>40817.5416666667</v>
      </c>
      <c s="6" r="B2223">
        <f>A2223+time(5,0,0)</f>
        <v>40817.75</v>
      </c>
      <c s="19" r="C2223">
        <f>date(year(B2223),month(B2223),day(B2223))</f>
        <v>40817</v>
      </c>
      <c s="17" r="D2223">
        <f>hour(B2223)</f>
        <v>18</v>
      </c>
      <c s="28" r="E2223">
        <f>(8-G2223)-M2223</f>
        <v>8</v>
      </c>
      <c s="10" r="F2223">
        <v>8</v>
      </c>
      <c s="21" r="G2223">
        <v>0</v>
      </c>
      <c t="str" s="21" r="H2223">
        <f>concat("AESbid:",(E2223*1000))</f>
        <v>AESbid:8000</v>
      </c>
      <c t="str" s="21" r="I2223">
        <f>concat("NYISOsched:",(F2223*1000))</f>
        <v>NYISOsched:8000</v>
      </c>
      <c t="s" s="21" r="J2223">
        <v>21</v>
      </c>
      <c t="str" s="21" r="K2223">
        <f>concat("Planned:",(M2223*1000))</f>
        <v>Planned:0</v>
      </c>
      <c t="str" s="5" r="L2223">
        <f>concat("Settled:",(O2223*1000))</f>
        <v>Settled:0</v>
      </c>
      <c s="21" r="M2223">
        <v>0</v>
      </c>
      <c s="3" r="N2223"/>
      <c s="10" r="O2223">
        <v>0</v>
      </c>
      <c s="13" r="P2223"/>
      <c s="13" r="Q2223"/>
      <c s="13" r="R2223"/>
      <c s="13" r="S2223"/>
      <c s="11" r="T2223">
        <f>IF((O2223=0),(W2223*8),((R2223/O2223)*8))</f>
        <v>0</v>
      </c>
      <c s="11" r="U2223">
        <f>IF((T2223=0),0,(R2223/T2223))</f>
        <v>0</v>
      </c>
      <c s="4" r="V2223"/>
      <c s="13" r="W2223"/>
      <c s="24" r="X2223"/>
    </row>
    <row r="2224" hidden="1">
      <c s="16" r="A2224">
        <v>40817.5833333333</v>
      </c>
      <c s="6" r="B2224">
        <f>A2224+time(5,0,0)</f>
        <v>40817.7916666667</v>
      </c>
      <c s="19" r="C2224">
        <f>date(year(B2224),month(B2224),day(B2224))</f>
        <v>40817</v>
      </c>
      <c s="17" r="D2224">
        <f>hour(B2224)</f>
        <v>19</v>
      </c>
      <c s="28" r="E2224">
        <f>(8-G2224)-M2224</f>
        <v>8</v>
      </c>
      <c s="10" r="F2224">
        <v>8</v>
      </c>
      <c s="21" r="G2224">
        <v>0</v>
      </c>
      <c t="str" s="21" r="H2224">
        <f>concat("AESbid:",(E2224*1000))</f>
        <v>AESbid:8000</v>
      </c>
      <c t="str" s="21" r="I2224">
        <f>concat("NYISOsched:",(F2224*1000))</f>
        <v>NYISOsched:8000</v>
      </c>
      <c t="s" s="21" r="J2224">
        <v>21</v>
      </c>
      <c t="str" s="21" r="K2224">
        <f>concat("Planned:",(M2224*1000))</f>
        <v>Planned:0</v>
      </c>
      <c t="str" s="5" r="L2224">
        <f>concat("Settled:",(O2224*1000))</f>
        <v>Settled:0</v>
      </c>
      <c s="21" r="M2224">
        <v>0</v>
      </c>
      <c s="3" r="N2224"/>
      <c s="10" r="O2224">
        <v>0</v>
      </c>
      <c s="13" r="P2224"/>
      <c s="13" r="Q2224"/>
      <c s="13" r="R2224"/>
      <c s="13" r="S2224"/>
      <c s="11" r="T2224">
        <f>IF((O2224=0),(W2224*8),((R2224/O2224)*8))</f>
        <v>0</v>
      </c>
      <c s="11" r="U2224">
        <f>IF((T2224=0),0,(R2224/T2224))</f>
        <v>0</v>
      </c>
      <c s="4" r="V2224"/>
      <c s="13" r="W2224"/>
      <c s="24" r="X2224"/>
    </row>
    <row r="2225" hidden="1">
      <c s="16" r="A2225">
        <v>40817.625</v>
      </c>
      <c s="6" r="B2225">
        <f>A2225+time(5,0,0)</f>
        <v>40817.8333333333</v>
      </c>
      <c s="19" r="C2225">
        <f>date(year(B2225),month(B2225),day(B2225))</f>
        <v>40817</v>
      </c>
      <c s="17" r="D2225">
        <f>hour(B2225)</f>
        <v>20</v>
      </c>
      <c s="28" r="E2225">
        <f>(8-G2225)-M2225</f>
        <v>8</v>
      </c>
      <c s="10" r="F2225">
        <v>8</v>
      </c>
      <c s="21" r="G2225">
        <v>0</v>
      </c>
      <c t="str" s="21" r="H2225">
        <f>concat("AESbid:",(E2225*1000))</f>
        <v>AESbid:8000</v>
      </c>
      <c t="str" s="21" r="I2225">
        <f>concat("NYISOsched:",(F2225*1000))</f>
        <v>NYISOsched:8000</v>
      </c>
      <c t="s" s="21" r="J2225">
        <v>21</v>
      </c>
      <c t="str" s="21" r="K2225">
        <f>concat("Planned:",(M2225*1000))</f>
        <v>Planned:0</v>
      </c>
      <c t="str" s="5" r="L2225">
        <f>concat("Settled:",(O2225*1000))</f>
        <v>Settled:0</v>
      </c>
      <c s="21" r="M2225">
        <v>0</v>
      </c>
      <c s="3" r="N2225"/>
      <c s="10" r="O2225">
        <v>0</v>
      </c>
      <c s="13" r="P2225"/>
      <c s="13" r="Q2225"/>
      <c s="13" r="R2225"/>
      <c s="13" r="S2225"/>
      <c s="11" r="T2225">
        <f>IF((O2225=0),(W2225*8),((R2225/O2225)*8))</f>
        <v>0</v>
      </c>
      <c s="11" r="U2225">
        <f>IF((T2225=0),0,(R2225/T2225))</f>
        <v>0</v>
      </c>
      <c s="4" r="V2225"/>
      <c s="13" r="W2225"/>
      <c s="24" r="X2225"/>
    </row>
    <row r="2226" hidden="1">
      <c s="16" r="A2226">
        <v>40817.6666666667</v>
      </c>
      <c s="6" r="B2226">
        <f>A2226+time(5,0,0)</f>
        <v>40817.875</v>
      </c>
      <c s="19" r="C2226">
        <f>date(year(B2226),month(B2226),day(B2226))</f>
        <v>40817</v>
      </c>
      <c s="17" r="D2226">
        <f>hour(B2226)</f>
        <v>21</v>
      </c>
      <c s="28" r="E2226">
        <f>(8-G2226)-M2226</f>
        <v>8</v>
      </c>
      <c s="10" r="F2226">
        <v>8</v>
      </c>
      <c s="21" r="G2226">
        <v>0</v>
      </c>
      <c t="str" s="21" r="H2226">
        <f>concat("AESbid:",(E2226*1000))</f>
        <v>AESbid:8000</v>
      </c>
      <c t="str" s="21" r="I2226">
        <f>concat("NYISOsched:",(F2226*1000))</f>
        <v>NYISOsched:8000</v>
      </c>
      <c t="s" s="21" r="J2226">
        <v>21</v>
      </c>
      <c t="str" s="21" r="K2226">
        <f>concat("Planned:",(M2226*1000))</f>
        <v>Planned:0</v>
      </c>
      <c t="str" s="5" r="L2226">
        <f>concat("Settled:",(O2226*1000))</f>
        <v>Settled:0</v>
      </c>
      <c s="21" r="M2226">
        <v>0</v>
      </c>
      <c s="3" r="N2226"/>
      <c s="10" r="O2226">
        <v>0</v>
      </c>
      <c s="13" r="P2226"/>
      <c s="13" r="Q2226"/>
      <c s="13" r="R2226"/>
      <c s="13" r="S2226"/>
      <c s="11" r="T2226">
        <f>IF((O2226=0),(W2226*8),((R2226/O2226)*8))</f>
        <v>0</v>
      </c>
      <c s="11" r="U2226">
        <f>IF((T2226=0),0,(R2226/T2226))</f>
        <v>0</v>
      </c>
      <c s="4" r="V2226"/>
      <c s="13" r="W2226"/>
      <c s="24" r="X2226"/>
    </row>
    <row r="2227" hidden="1">
      <c s="16" r="A2227">
        <v>40817.7083333333</v>
      </c>
      <c s="6" r="B2227">
        <f>A2227+time(5,0,0)</f>
        <v>40817.9166666667</v>
      </c>
      <c s="19" r="C2227">
        <f>date(year(B2227),month(B2227),day(B2227))</f>
        <v>40817</v>
      </c>
      <c s="17" r="D2227">
        <f>hour(B2227)</f>
        <v>22</v>
      </c>
      <c s="28" r="E2227">
        <f>(8-G2227)-M2227</f>
        <v>8</v>
      </c>
      <c s="10" r="F2227">
        <v>8</v>
      </c>
      <c s="21" r="G2227">
        <v>0</v>
      </c>
      <c t="str" s="21" r="H2227">
        <f>concat("AESbid:",(E2227*1000))</f>
        <v>AESbid:8000</v>
      </c>
      <c t="str" s="21" r="I2227">
        <f>concat("NYISOsched:",(F2227*1000))</f>
        <v>NYISOsched:8000</v>
      </c>
      <c t="s" s="21" r="J2227">
        <v>21</v>
      </c>
      <c t="str" s="21" r="K2227">
        <f>concat("Planned:",(M2227*1000))</f>
        <v>Planned:0</v>
      </c>
      <c t="str" s="5" r="L2227">
        <f>concat("Settled:",(O2227*1000))</f>
        <v>Settled:0</v>
      </c>
      <c s="21" r="M2227">
        <v>0</v>
      </c>
      <c s="3" r="N2227"/>
      <c s="10" r="O2227">
        <v>0</v>
      </c>
      <c s="13" r="P2227"/>
      <c s="13" r="Q2227"/>
      <c s="13" r="R2227"/>
      <c s="13" r="S2227"/>
      <c s="11" r="T2227">
        <f>IF((O2227=0),(W2227*8),((R2227/O2227)*8))</f>
        <v>0</v>
      </c>
      <c s="11" r="U2227">
        <f>IF((T2227=0),0,(R2227/T2227))</f>
        <v>0</v>
      </c>
      <c s="4" r="V2227"/>
      <c s="13" r="W2227"/>
      <c s="24" r="X2227"/>
    </row>
    <row r="2228" hidden="1">
      <c s="16" r="A2228">
        <v>40817.75</v>
      </c>
      <c s="6" r="B2228">
        <f>A2228+time(5,0,0)</f>
        <v>40817.9583333333</v>
      </c>
      <c s="19" r="C2228">
        <f>date(year(B2228),month(B2228),day(B2228))</f>
        <v>40817</v>
      </c>
      <c s="17" r="D2228">
        <f>hour(B2228)</f>
        <v>23</v>
      </c>
      <c s="28" r="E2228">
        <f>(8-G2228)-M2228</f>
        <v>8</v>
      </c>
      <c s="10" r="F2228">
        <v>8</v>
      </c>
      <c s="21" r="G2228">
        <v>0</v>
      </c>
      <c t="str" s="21" r="H2228">
        <f>concat("AESbid:",(E2228*1000))</f>
        <v>AESbid:8000</v>
      </c>
      <c t="str" s="21" r="I2228">
        <f>concat("NYISOsched:",(F2228*1000))</f>
        <v>NYISOsched:8000</v>
      </c>
      <c t="s" s="21" r="J2228">
        <v>21</v>
      </c>
      <c t="str" s="21" r="K2228">
        <f>concat("Planned:",(M2228*1000))</f>
        <v>Planned:0</v>
      </c>
      <c t="str" s="5" r="L2228">
        <f>concat("Settled:",(O2228*1000))</f>
        <v>Settled:0</v>
      </c>
      <c s="21" r="M2228">
        <v>0</v>
      </c>
      <c s="3" r="N2228"/>
      <c s="10" r="O2228">
        <v>0</v>
      </c>
      <c s="13" r="P2228"/>
      <c s="13" r="Q2228"/>
      <c s="13" r="R2228"/>
      <c s="13" r="S2228"/>
      <c s="11" r="T2228">
        <f>IF((O2228=0),(W2228*8),((R2228/O2228)*8))</f>
        <v>0</v>
      </c>
      <c s="11" r="U2228">
        <f>IF((T2228=0),0,(R2228/T2228))</f>
        <v>0</v>
      </c>
      <c s="4" r="V2228"/>
      <c s="13" r="W2228"/>
      <c s="24" r="X2228"/>
    </row>
    <row r="2229" hidden="1">
      <c s="16" r="A2229">
        <v>40817.7916666667</v>
      </c>
      <c s="19" r="B2229">
        <f>A2229+time(5,0,0)</f>
        <v>40818</v>
      </c>
      <c s="19" r="C2229">
        <f>date(year(B2229),month(B2229),day(B2229))</f>
        <v>40818</v>
      </c>
      <c s="17" r="D2229">
        <f>hour(B2229)</f>
        <v>0</v>
      </c>
      <c s="28" r="E2229">
        <f>(8-G2229)-M2229</f>
        <v>8</v>
      </c>
      <c s="10" r="F2229">
        <v>8</v>
      </c>
      <c s="21" r="G2229">
        <v>0</v>
      </c>
      <c t="str" s="21" r="H2229">
        <f>concat("AESbid:",(E2229*1000))</f>
        <v>AESbid:8000</v>
      </c>
      <c t="str" s="21" r="I2229">
        <f>concat("NYISOsched:",(F2229*1000))</f>
        <v>NYISOsched:8000</v>
      </c>
      <c t="s" s="21" r="J2229">
        <v>21</v>
      </c>
      <c t="str" s="21" r="K2229">
        <f>concat("Planned:",(M2229*1000))</f>
        <v>Planned:0</v>
      </c>
      <c t="str" s="5" r="L2229">
        <f>concat("Settled:",(O2229*1000))</f>
        <v>Settled:0</v>
      </c>
      <c s="21" r="M2229">
        <v>0</v>
      </c>
      <c s="3" r="N2229"/>
      <c s="10" r="O2229">
        <v>0</v>
      </c>
      <c s="13" r="P2229"/>
      <c s="13" r="Q2229"/>
      <c s="13" r="R2229"/>
      <c s="13" r="S2229"/>
      <c s="11" r="T2229">
        <f>IF((O2229=0),(W2229*8),((R2229/O2229)*8))</f>
        <v>0</v>
      </c>
      <c s="11" r="U2229">
        <f>IF((T2229=0),0,(R2229/T2229))</f>
        <v>0</v>
      </c>
      <c s="4" r="V2229"/>
      <c s="13" r="W2229"/>
      <c s="24" r="X2229"/>
    </row>
    <row r="2230" hidden="1">
      <c s="16" r="A2230">
        <v>40817.8333333333</v>
      </c>
      <c s="6" r="B2230">
        <f>A2230+time(5,0,0)</f>
        <v>40818.0416666667</v>
      </c>
      <c s="19" r="C2230">
        <f>date(year(B2230),month(B2230),day(B2230))</f>
        <v>40818</v>
      </c>
      <c s="17" r="D2230">
        <f>hour(B2230)</f>
        <v>1</v>
      </c>
      <c s="28" r="E2230">
        <f>(8-G2230)-M2230</f>
        <v>8</v>
      </c>
      <c s="10" r="F2230">
        <v>8</v>
      </c>
      <c s="21" r="G2230">
        <v>0</v>
      </c>
      <c t="str" s="21" r="H2230">
        <f>concat("AESbid:",(E2230*1000))</f>
        <v>AESbid:8000</v>
      </c>
      <c t="str" s="21" r="I2230">
        <f>concat("NYISOsched:",(F2230*1000))</f>
        <v>NYISOsched:8000</v>
      </c>
      <c t="s" s="21" r="J2230">
        <v>21</v>
      </c>
      <c t="str" s="21" r="K2230">
        <f>concat("Planned:",(M2230*1000))</f>
        <v>Planned:0</v>
      </c>
      <c t="str" s="5" r="L2230">
        <f>concat("Settled:",(O2230*1000))</f>
        <v>Settled:0</v>
      </c>
      <c s="21" r="M2230">
        <v>0</v>
      </c>
      <c s="3" r="N2230"/>
      <c s="10" r="O2230">
        <v>0</v>
      </c>
      <c s="13" r="P2230"/>
      <c s="13" r="Q2230"/>
      <c s="13" r="R2230"/>
      <c s="13" r="S2230"/>
      <c s="11" r="T2230">
        <f>IF((O2230=0),(W2230*8),((R2230/O2230)*8))</f>
        <v>0</v>
      </c>
      <c s="11" r="U2230">
        <f>IF((T2230=0),0,(R2230/T2230))</f>
        <v>0</v>
      </c>
      <c s="4" r="V2230"/>
      <c s="13" r="W2230"/>
      <c s="24" r="X2230"/>
    </row>
    <row r="2231" hidden="1">
      <c s="16" r="A2231">
        <v>40817.875</v>
      </c>
      <c s="6" r="B2231">
        <f>A2231+time(5,0,0)</f>
        <v>40818.0833333333</v>
      </c>
      <c s="19" r="C2231">
        <f>date(year(B2231),month(B2231),day(B2231))</f>
        <v>40818</v>
      </c>
      <c s="17" r="D2231">
        <f>hour(B2231)</f>
        <v>2</v>
      </c>
      <c s="28" r="E2231">
        <f>(8-G2231)-M2231</f>
        <v>8</v>
      </c>
      <c s="10" r="F2231">
        <v>8</v>
      </c>
      <c s="21" r="G2231">
        <v>0</v>
      </c>
      <c t="str" s="21" r="H2231">
        <f>concat("AESbid:",(E2231*1000))</f>
        <v>AESbid:8000</v>
      </c>
      <c t="str" s="21" r="I2231">
        <f>concat("NYISOsched:",(F2231*1000))</f>
        <v>NYISOsched:8000</v>
      </c>
      <c t="s" s="21" r="J2231">
        <v>21</v>
      </c>
      <c t="str" s="21" r="K2231">
        <f>concat("Planned:",(M2231*1000))</f>
        <v>Planned:0</v>
      </c>
      <c t="str" s="5" r="L2231">
        <f>concat("Settled:",(O2231*1000))</f>
        <v>Settled:0</v>
      </c>
      <c s="21" r="M2231">
        <v>0</v>
      </c>
      <c s="3" r="N2231"/>
      <c s="10" r="O2231">
        <v>0</v>
      </c>
      <c s="13" r="P2231"/>
      <c s="13" r="Q2231"/>
      <c s="13" r="R2231"/>
      <c s="13" r="S2231"/>
      <c s="11" r="T2231">
        <f>IF((O2231=0),(W2231*8),((R2231/O2231)*8))</f>
        <v>0</v>
      </c>
      <c s="11" r="U2231">
        <f>IF((T2231=0),0,(R2231/T2231))</f>
        <v>0</v>
      </c>
      <c s="4" r="V2231"/>
      <c s="13" r="W2231"/>
      <c s="24" r="X2231"/>
    </row>
    <row r="2232" hidden="1">
      <c s="16" r="A2232">
        <v>40817.9166666667</v>
      </c>
      <c s="6" r="B2232">
        <f>A2232+time(5,0,0)</f>
        <v>40818.125</v>
      </c>
      <c s="19" r="C2232">
        <f>date(year(B2232),month(B2232),day(B2232))</f>
        <v>40818</v>
      </c>
      <c s="17" r="D2232">
        <f>hour(B2232)</f>
        <v>3</v>
      </c>
      <c s="28" r="E2232">
        <f>(8-G2232)-M2232</f>
        <v>8</v>
      </c>
      <c s="10" r="F2232">
        <v>8</v>
      </c>
      <c s="21" r="G2232">
        <v>0</v>
      </c>
      <c t="str" s="21" r="H2232">
        <f>concat("AESbid:",(E2232*1000))</f>
        <v>AESbid:8000</v>
      </c>
      <c t="str" s="21" r="I2232">
        <f>concat("NYISOsched:",(F2232*1000))</f>
        <v>NYISOsched:8000</v>
      </c>
      <c t="s" s="21" r="J2232">
        <v>21</v>
      </c>
      <c t="str" s="21" r="K2232">
        <f>concat("Planned:",(M2232*1000))</f>
        <v>Planned:0</v>
      </c>
      <c t="str" s="5" r="L2232">
        <f>concat("Settled:",(O2232*1000))</f>
        <v>Settled:0</v>
      </c>
      <c s="21" r="M2232">
        <v>0</v>
      </c>
      <c s="3" r="N2232"/>
      <c s="10" r="O2232">
        <v>0</v>
      </c>
      <c s="13" r="P2232"/>
      <c s="13" r="Q2232"/>
      <c s="13" r="R2232"/>
      <c s="13" r="S2232"/>
      <c s="11" r="T2232">
        <f>IF((O2232=0),(W2232*8),((R2232/O2232)*8))</f>
        <v>0</v>
      </c>
      <c s="11" r="U2232">
        <f>IF((T2232=0),0,(R2232/T2232))</f>
        <v>0</v>
      </c>
      <c s="4" r="V2232"/>
      <c s="13" r="W2232"/>
      <c s="24" r="X2232"/>
    </row>
    <row r="2233" hidden="1">
      <c s="16" r="A2233">
        <v>40817.9583333333</v>
      </c>
      <c s="6" r="B2233">
        <f>A2233+time(5,0,0)</f>
        <v>40818.1666666667</v>
      </c>
      <c s="19" r="C2233">
        <f>date(year(B2233),month(B2233),day(B2233))</f>
        <v>40818</v>
      </c>
      <c s="17" r="D2233">
        <f>hour(B2233)</f>
        <v>4</v>
      </c>
      <c s="28" r="E2233">
        <f>(8-G2233)-M2233</f>
        <v>8</v>
      </c>
      <c s="10" r="F2233">
        <v>8</v>
      </c>
      <c s="21" r="G2233">
        <v>0</v>
      </c>
      <c t="str" s="21" r="H2233">
        <f>concat("AESbid:",(E2233*1000))</f>
        <v>AESbid:8000</v>
      </c>
      <c t="str" s="21" r="I2233">
        <f>concat("NYISOsched:",(F2233*1000))</f>
        <v>NYISOsched:8000</v>
      </c>
      <c t="s" s="21" r="J2233">
        <v>21</v>
      </c>
      <c t="str" s="21" r="K2233">
        <f>concat("Planned:",(M2233*1000))</f>
        <v>Planned:0</v>
      </c>
      <c t="str" s="5" r="L2233">
        <f>concat("Settled:",(O2233*1000))</f>
        <v>Settled:0</v>
      </c>
      <c s="21" r="M2233">
        <v>0</v>
      </c>
      <c s="3" r="N2233"/>
      <c s="10" r="O2233">
        <v>0</v>
      </c>
      <c s="13" r="P2233"/>
      <c s="13" r="Q2233"/>
      <c s="13" r="R2233"/>
      <c s="13" r="S2233"/>
      <c s="11" r="T2233">
        <f>IF((O2233=0),(W2233*8),((R2233/O2233)*8))</f>
        <v>0</v>
      </c>
      <c s="11" r="U2233">
        <f>IF((T2233=0),0,(R2233/T2233))</f>
        <v>0</v>
      </c>
      <c s="4" r="V2233"/>
      <c s="13" r="W2233"/>
      <c s="24" r="X2233"/>
    </row>
    <row r="2234" hidden="1">
      <c s="16" r="A2234">
        <v>40818</v>
      </c>
      <c s="6" r="B2234">
        <f>A2234+time(5,0,0)</f>
        <v>40818.2083333333</v>
      </c>
      <c s="19" r="C2234">
        <f>date(year(B2234),month(B2234),day(B2234))</f>
        <v>40818</v>
      </c>
      <c s="17" r="D2234">
        <f>hour(B2234)</f>
        <v>5</v>
      </c>
      <c s="28" r="E2234">
        <f>(8-G2234)-M2234</f>
        <v>8</v>
      </c>
      <c s="10" r="F2234">
        <v>8</v>
      </c>
      <c s="21" r="G2234">
        <v>0</v>
      </c>
      <c t="str" s="21" r="H2234">
        <f>concat("AESbid:",(E2234*1000))</f>
        <v>AESbid:8000</v>
      </c>
      <c t="str" s="21" r="I2234">
        <f>concat("NYISOsched:",(F2234*1000))</f>
        <v>NYISOsched:8000</v>
      </c>
      <c t="s" s="21" r="J2234">
        <v>21</v>
      </c>
      <c t="str" s="21" r="K2234">
        <f>concat("Planned:",(M2234*1000))</f>
        <v>Planned:0</v>
      </c>
      <c t="str" s="5" r="L2234">
        <f>concat("Settled:",(O2234*1000))</f>
        <v>Settled:0</v>
      </c>
      <c s="21" r="M2234">
        <v>0</v>
      </c>
      <c s="3" r="N2234"/>
      <c s="10" r="O2234">
        <v>0</v>
      </c>
      <c s="13" r="P2234"/>
      <c s="13" r="Q2234"/>
      <c s="13" r="R2234"/>
      <c s="13" r="S2234"/>
      <c s="11" r="T2234">
        <f>IF((O2234=0),(W2234*8),((R2234/O2234)*8))</f>
        <v>0</v>
      </c>
      <c s="11" r="U2234">
        <f>IF((T2234=0),0,(R2234/T2234))</f>
        <v>0</v>
      </c>
      <c s="4" r="V2234"/>
      <c s="13" r="W2234"/>
      <c s="24" r="X2234"/>
    </row>
    <row r="2235" hidden="1">
      <c s="16" r="A2235">
        <v>40818.0416666667</v>
      </c>
      <c s="6" r="B2235">
        <f>A2235+time(5,0,0)</f>
        <v>40818.25</v>
      </c>
      <c s="19" r="C2235">
        <f>date(year(B2235),month(B2235),day(B2235))</f>
        <v>40818</v>
      </c>
      <c s="17" r="D2235">
        <f>hour(B2235)</f>
        <v>6</v>
      </c>
      <c s="28" r="E2235">
        <f>(8-G2235)-M2235</f>
        <v>8</v>
      </c>
      <c s="10" r="F2235">
        <v>8</v>
      </c>
      <c s="21" r="G2235">
        <v>0</v>
      </c>
      <c t="str" s="21" r="H2235">
        <f>concat("AESbid:",(E2235*1000))</f>
        <v>AESbid:8000</v>
      </c>
      <c t="str" s="21" r="I2235">
        <f>concat("NYISOsched:",(F2235*1000))</f>
        <v>NYISOsched:8000</v>
      </c>
      <c t="s" s="21" r="J2235">
        <v>21</v>
      </c>
      <c t="str" s="21" r="K2235">
        <f>concat("Planned:",(M2235*1000))</f>
        <v>Planned:0</v>
      </c>
      <c t="str" s="5" r="L2235">
        <f>concat("Settled:",(O2235*1000))</f>
        <v>Settled:0</v>
      </c>
      <c s="21" r="M2235">
        <v>0</v>
      </c>
      <c s="3" r="N2235"/>
      <c s="10" r="O2235">
        <v>0</v>
      </c>
      <c s="13" r="P2235"/>
      <c s="13" r="Q2235"/>
      <c s="13" r="R2235"/>
      <c s="13" r="S2235"/>
      <c s="11" r="T2235">
        <f>IF((O2235=0),(W2235*8),((R2235/O2235)*8))</f>
        <v>0</v>
      </c>
      <c s="11" r="U2235">
        <f>IF((T2235=0),0,(R2235/T2235))</f>
        <v>0</v>
      </c>
      <c s="4" r="V2235"/>
      <c s="13" r="W2235"/>
      <c s="24" r="X2235"/>
    </row>
    <row r="2236" hidden="1">
      <c s="16" r="A2236">
        <v>40818.0833333333</v>
      </c>
      <c s="6" r="B2236">
        <f>A2236+time(5,0,0)</f>
        <v>40818.2916666667</v>
      </c>
      <c s="19" r="C2236">
        <f>date(year(B2236),month(B2236),day(B2236))</f>
        <v>40818</v>
      </c>
      <c s="17" r="D2236">
        <f>hour(B2236)</f>
        <v>7</v>
      </c>
      <c s="28" r="E2236">
        <f>(8-G2236)-M2236</f>
        <v>8</v>
      </c>
      <c s="10" r="F2236">
        <v>8</v>
      </c>
      <c s="21" r="G2236">
        <v>0</v>
      </c>
      <c t="str" s="21" r="H2236">
        <f>concat("AESbid:",(E2236*1000))</f>
        <v>AESbid:8000</v>
      </c>
      <c t="str" s="21" r="I2236">
        <f>concat("NYISOsched:",(F2236*1000))</f>
        <v>NYISOsched:8000</v>
      </c>
      <c t="s" s="21" r="J2236">
        <v>21</v>
      </c>
      <c t="str" s="21" r="K2236">
        <f>concat("Planned:",(M2236*1000))</f>
        <v>Planned:0</v>
      </c>
      <c t="str" s="5" r="L2236">
        <f>concat("Settled:",(O2236*1000))</f>
        <v>Settled:0</v>
      </c>
      <c s="21" r="M2236">
        <v>0</v>
      </c>
      <c s="3" r="N2236"/>
      <c s="10" r="O2236">
        <v>0</v>
      </c>
      <c s="13" r="P2236"/>
      <c s="13" r="Q2236"/>
      <c s="13" r="R2236"/>
      <c s="13" r="S2236"/>
      <c s="11" r="T2236">
        <f>IF((O2236=0),(W2236*8),((R2236/O2236)*8))</f>
        <v>0</v>
      </c>
      <c s="11" r="U2236">
        <f>IF((T2236=0),0,(R2236/T2236))</f>
        <v>0</v>
      </c>
      <c s="4" r="V2236"/>
      <c s="13" r="W2236"/>
      <c s="24" r="X2236"/>
    </row>
    <row r="2237" hidden="1">
      <c s="16" r="A2237">
        <v>40818.125</v>
      </c>
      <c s="6" r="B2237">
        <f>A2237+time(5,0,0)</f>
        <v>40818.3333333333</v>
      </c>
      <c s="19" r="C2237">
        <f>date(year(B2237),month(B2237),day(B2237))</f>
        <v>40818</v>
      </c>
      <c s="17" r="D2237">
        <f>hour(B2237)</f>
        <v>8</v>
      </c>
      <c s="28" r="E2237">
        <f>(8-G2237)-M2237</f>
        <v>8</v>
      </c>
      <c s="10" r="F2237">
        <v>8</v>
      </c>
      <c s="21" r="G2237">
        <v>0</v>
      </c>
      <c t="str" s="21" r="H2237">
        <f>concat("AESbid:",(E2237*1000))</f>
        <v>AESbid:8000</v>
      </c>
      <c t="str" s="21" r="I2237">
        <f>concat("NYISOsched:",(F2237*1000))</f>
        <v>NYISOsched:8000</v>
      </c>
      <c t="s" s="21" r="J2237">
        <v>21</v>
      </c>
      <c t="str" s="21" r="K2237">
        <f>concat("Planned:",(M2237*1000))</f>
        <v>Planned:0</v>
      </c>
      <c t="str" s="5" r="L2237">
        <f>concat("Settled:",(O2237*1000))</f>
        <v>Settled:0</v>
      </c>
      <c s="21" r="M2237">
        <v>0</v>
      </c>
      <c s="3" r="N2237"/>
      <c s="10" r="O2237">
        <v>0</v>
      </c>
      <c s="13" r="P2237"/>
      <c s="13" r="Q2237"/>
      <c s="13" r="R2237"/>
      <c s="13" r="S2237"/>
      <c s="11" r="T2237">
        <f>IF((O2237=0),(W2237*8),((R2237/O2237)*8))</f>
        <v>0</v>
      </c>
      <c s="11" r="U2237">
        <f>IF((T2237=0),0,(R2237/T2237))</f>
        <v>0</v>
      </c>
      <c s="4" r="V2237"/>
      <c s="13" r="W2237"/>
      <c s="24" r="X2237"/>
    </row>
    <row r="2238" hidden="1">
      <c s="16" r="A2238">
        <v>40818.1666666667</v>
      </c>
      <c s="6" r="B2238">
        <f>A2238+time(5,0,0)</f>
        <v>40818.375</v>
      </c>
      <c s="19" r="C2238">
        <f>date(year(B2238),month(B2238),day(B2238))</f>
        <v>40818</v>
      </c>
      <c s="17" r="D2238">
        <f>hour(B2238)</f>
        <v>9</v>
      </c>
      <c s="28" r="E2238">
        <f>(8-G2238)-M2238</f>
        <v>8</v>
      </c>
      <c s="10" r="F2238">
        <v>8</v>
      </c>
      <c s="21" r="G2238">
        <v>0</v>
      </c>
      <c t="str" s="21" r="H2238">
        <f>concat("AESbid:",(E2238*1000))</f>
        <v>AESbid:8000</v>
      </c>
      <c t="str" s="21" r="I2238">
        <f>concat("NYISOsched:",(F2238*1000))</f>
        <v>NYISOsched:8000</v>
      </c>
      <c t="s" s="21" r="J2238">
        <v>21</v>
      </c>
      <c t="str" s="21" r="K2238">
        <f>concat("Planned:",(M2238*1000))</f>
        <v>Planned:0</v>
      </c>
      <c t="str" s="5" r="L2238">
        <f>concat("Settled:",(O2238*1000))</f>
        <v>Settled:0</v>
      </c>
      <c s="21" r="M2238">
        <v>0</v>
      </c>
      <c s="3" r="N2238"/>
      <c s="10" r="O2238">
        <v>0</v>
      </c>
      <c s="13" r="P2238"/>
      <c s="13" r="Q2238"/>
      <c s="13" r="R2238"/>
      <c s="13" r="S2238"/>
      <c s="11" r="T2238">
        <f>IF((O2238=0),(W2238*8),((R2238/O2238)*8))</f>
        <v>0</v>
      </c>
      <c s="11" r="U2238">
        <f>IF((T2238=0),0,(R2238/T2238))</f>
        <v>0</v>
      </c>
      <c s="4" r="V2238"/>
      <c s="13" r="W2238"/>
      <c s="24" r="X2238"/>
    </row>
    <row r="2239" hidden="1">
      <c s="16" r="A2239">
        <v>40818.2083333333</v>
      </c>
      <c s="6" r="B2239">
        <f>A2239+time(5,0,0)</f>
        <v>40818.4166666667</v>
      </c>
      <c s="19" r="C2239">
        <f>date(year(B2239),month(B2239),day(B2239))</f>
        <v>40818</v>
      </c>
      <c s="17" r="D2239">
        <f>hour(B2239)</f>
        <v>10</v>
      </c>
      <c s="28" r="E2239">
        <f>(8-G2239)-M2239</f>
        <v>8</v>
      </c>
      <c s="10" r="F2239">
        <v>8</v>
      </c>
      <c s="21" r="G2239">
        <v>0</v>
      </c>
      <c t="str" s="21" r="H2239">
        <f>concat("AESbid:",(E2239*1000))</f>
        <v>AESbid:8000</v>
      </c>
      <c t="str" s="21" r="I2239">
        <f>concat("NYISOsched:",(F2239*1000))</f>
        <v>NYISOsched:8000</v>
      </c>
      <c t="s" s="21" r="J2239">
        <v>21</v>
      </c>
      <c t="str" s="21" r="K2239">
        <f>concat("Planned:",(M2239*1000))</f>
        <v>Planned:0</v>
      </c>
      <c t="str" s="5" r="L2239">
        <f>concat("Settled:",(O2239*1000))</f>
        <v>Settled:0</v>
      </c>
      <c s="21" r="M2239">
        <v>0</v>
      </c>
      <c s="3" r="N2239"/>
      <c s="10" r="O2239">
        <v>0</v>
      </c>
      <c s="13" r="P2239"/>
      <c s="13" r="Q2239"/>
      <c s="13" r="R2239"/>
      <c s="13" r="S2239"/>
      <c s="11" r="T2239">
        <f>IF((O2239=0),(W2239*8),((R2239/O2239)*8))</f>
        <v>0</v>
      </c>
      <c s="11" r="U2239">
        <f>IF((T2239=0),0,(R2239/T2239))</f>
        <v>0</v>
      </c>
      <c s="4" r="V2239"/>
      <c s="13" r="W2239"/>
      <c s="24" r="X2239"/>
    </row>
    <row r="2240" hidden="1">
      <c s="16" r="A2240">
        <v>40818.25</v>
      </c>
      <c s="6" r="B2240">
        <f>A2240+time(5,0,0)</f>
        <v>40818.4583333333</v>
      </c>
      <c s="19" r="C2240">
        <f>date(year(B2240),month(B2240),day(B2240))</f>
        <v>40818</v>
      </c>
      <c s="17" r="D2240">
        <f>hour(B2240)</f>
        <v>11</v>
      </c>
      <c s="28" r="E2240">
        <f>(8-G2240)-M2240</f>
        <v>8</v>
      </c>
      <c s="10" r="F2240">
        <v>8</v>
      </c>
      <c s="21" r="G2240">
        <v>0</v>
      </c>
      <c t="str" s="21" r="H2240">
        <f>concat("AESbid:",(E2240*1000))</f>
        <v>AESbid:8000</v>
      </c>
      <c t="str" s="21" r="I2240">
        <f>concat("NYISOsched:",(F2240*1000))</f>
        <v>NYISOsched:8000</v>
      </c>
      <c t="s" s="21" r="J2240">
        <v>21</v>
      </c>
      <c t="str" s="21" r="K2240">
        <f>concat("Planned:",(M2240*1000))</f>
        <v>Planned:0</v>
      </c>
      <c t="str" s="5" r="L2240">
        <f>concat("Settled:",(O2240*1000))</f>
        <v>Settled:0</v>
      </c>
      <c s="21" r="M2240">
        <v>0</v>
      </c>
      <c s="3" r="N2240"/>
      <c s="10" r="O2240">
        <v>0</v>
      </c>
      <c s="13" r="P2240"/>
      <c s="13" r="Q2240"/>
      <c s="13" r="R2240"/>
      <c s="13" r="S2240"/>
      <c s="11" r="T2240">
        <f>IF((O2240=0),(W2240*8),((R2240/O2240)*8))</f>
        <v>0</v>
      </c>
      <c s="11" r="U2240">
        <f>IF((T2240=0),0,(R2240/T2240))</f>
        <v>0</v>
      </c>
      <c s="4" r="V2240"/>
      <c s="13" r="W2240"/>
      <c s="24" r="X2240"/>
    </row>
    <row r="2241" hidden="1">
      <c s="16" r="A2241">
        <v>40818.2916666667</v>
      </c>
      <c s="6" r="B2241">
        <f>A2241+time(5,0,0)</f>
        <v>40818.5</v>
      </c>
      <c s="19" r="C2241">
        <f>date(year(B2241),month(B2241),day(B2241))</f>
        <v>40818</v>
      </c>
      <c s="17" r="D2241">
        <f>hour(B2241)</f>
        <v>12</v>
      </c>
      <c s="28" r="E2241">
        <f>(8-G2241)-M2241</f>
        <v>8</v>
      </c>
      <c s="10" r="F2241">
        <v>8</v>
      </c>
      <c s="21" r="G2241">
        <v>0</v>
      </c>
      <c t="str" s="21" r="H2241">
        <f>concat("AESbid:",(E2241*1000))</f>
        <v>AESbid:8000</v>
      </c>
      <c t="str" s="21" r="I2241">
        <f>concat("NYISOsched:",(F2241*1000))</f>
        <v>NYISOsched:8000</v>
      </c>
      <c t="s" s="21" r="J2241">
        <v>21</v>
      </c>
      <c t="str" s="21" r="K2241">
        <f>concat("Planned:",(M2241*1000))</f>
        <v>Planned:0</v>
      </c>
      <c t="str" s="5" r="L2241">
        <f>concat("Settled:",(O2241*1000))</f>
        <v>Settled:0</v>
      </c>
      <c s="21" r="M2241">
        <v>0</v>
      </c>
      <c s="3" r="N2241"/>
      <c s="10" r="O2241">
        <v>0</v>
      </c>
      <c s="13" r="P2241"/>
      <c s="13" r="Q2241"/>
      <c s="13" r="R2241"/>
      <c s="13" r="S2241"/>
      <c s="11" r="T2241">
        <f>IF((O2241=0),(W2241*8),((R2241/O2241)*8))</f>
        <v>0</v>
      </c>
      <c s="11" r="U2241">
        <f>IF((T2241=0),0,(R2241/T2241))</f>
        <v>0</v>
      </c>
      <c s="4" r="V2241"/>
      <c s="13" r="W2241"/>
      <c s="24" r="X2241"/>
    </row>
    <row r="2242" hidden="1">
      <c s="16" r="A2242">
        <v>40818.3333333333</v>
      </c>
      <c s="6" r="B2242">
        <f>A2242+time(5,0,0)</f>
        <v>40818.5416666667</v>
      </c>
      <c s="19" r="C2242">
        <f>date(year(B2242),month(B2242),day(B2242))</f>
        <v>40818</v>
      </c>
      <c s="17" r="D2242">
        <f>hour(B2242)</f>
        <v>13</v>
      </c>
      <c s="28" r="E2242">
        <f>(8-G2242)-M2242</f>
        <v>8</v>
      </c>
      <c s="10" r="F2242">
        <v>8</v>
      </c>
      <c s="21" r="G2242">
        <v>0</v>
      </c>
      <c t="str" s="21" r="H2242">
        <f>concat("AESbid:",(E2242*1000))</f>
        <v>AESbid:8000</v>
      </c>
      <c t="str" s="21" r="I2242">
        <f>concat("NYISOsched:",(F2242*1000))</f>
        <v>NYISOsched:8000</v>
      </c>
      <c t="s" s="21" r="J2242">
        <v>21</v>
      </c>
      <c t="str" s="21" r="K2242">
        <f>concat("Planned:",(M2242*1000))</f>
        <v>Planned:0</v>
      </c>
      <c t="str" s="5" r="L2242">
        <f>concat("Settled:",(O2242*1000))</f>
        <v>Settled:0</v>
      </c>
      <c s="21" r="M2242">
        <v>0</v>
      </c>
      <c s="3" r="N2242"/>
      <c s="10" r="O2242">
        <v>0</v>
      </c>
      <c s="13" r="P2242"/>
      <c s="13" r="Q2242"/>
      <c s="13" r="R2242"/>
      <c s="13" r="S2242"/>
      <c s="11" r="T2242">
        <f>IF((O2242=0),(W2242*8),((R2242/O2242)*8))</f>
        <v>0</v>
      </c>
      <c s="11" r="U2242">
        <f>IF((T2242=0),0,(R2242/T2242))</f>
        <v>0</v>
      </c>
      <c s="4" r="V2242"/>
      <c s="13" r="W2242"/>
      <c s="24" r="X2242"/>
    </row>
    <row r="2243" hidden="1">
      <c s="16" r="A2243">
        <v>40818.375</v>
      </c>
      <c s="6" r="B2243">
        <f>A2243+time(5,0,0)</f>
        <v>40818.5833333333</v>
      </c>
      <c s="19" r="C2243">
        <f>date(year(B2243),month(B2243),day(B2243))</f>
        <v>40818</v>
      </c>
      <c s="17" r="D2243">
        <f>hour(B2243)</f>
        <v>14</v>
      </c>
      <c s="28" r="E2243">
        <f>(8-G2243)-M2243</f>
        <v>8</v>
      </c>
      <c s="10" r="F2243">
        <v>8</v>
      </c>
      <c s="21" r="G2243">
        <v>0</v>
      </c>
      <c t="str" s="21" r="H2243">
        <f>concat("AESbid:",(E2243*1000))</f>
        <v>AESbid:8000</v>
      </c>
      <c t="str" s="21" r="I2243">
        <f>concat("NYISOsched:",(F2243*1000))</f>
        <v>NYISOsched:8000</v>
      </c>
      <c t="s" s="21" r="J2243">
        <v>21</v>
      </c>
      <c t="str" s="21" r="K2243">
        <f>concat("Planned:",(M2243*1000))</f>
        <v>Planned:0</v>
      </c>
      <c t="str" s="5" r="L2243">
        <f>concat("Settled:",(O2243*1000))</f>
        <v>Settled:0</v>
      </c>
      <c s="21" r="M2243">
        <v>0</v>
      </c>
      <c s="3" r="N2243"/>
      <c s="10" r="O2243">
        <v>0</v>
      </c>
      <c s="13" r="P2243"/>
      <c s="13" r="Q2243"/>
      <c s="13" r="R2243"/>
      <c s="13" r="S2243"/>
      <c s="11" r="T2243">
        <f>IF((O2243=0),(W2243*8),((R2243/O2243)*8))</f>
        <v>0</v>
      </c>
      <c s="11" r="U2243">
        <f>IF((T2243=0),0,(R2243/T2243))</f>
        <v>0</v>
      </c>
      <c s="4" r="V2243"/>
      <c s="13" r="W2243"/>
      <c s="24" r="X2243"/>
    </row>
    <row r="2244" hidden="1">
      <c s="16" r="A2244">
        <v>40818.4166666667</v>
      </c>
      <c s="6" r="B2244">
        <f>A2244+time(5,0,0)</f>
        <v>40818.625</v>
      </c>
      <c s="19" r="C2244">
        <f>date(year(B2244),month(B2244),day(B2244))</f>
        <v>40818</v>
      </c>
      <c s="17" r="D2244">
        <f>hour(B2244)</f>
        <v>15</v>
      </c>
      <c s="28" r="E2244">
        <f>(8-G2244)-M2244</f>
        <v>8</v>
      </c>
      <c s="10" r="F2244">
        <v>8</v>
      </c>
      <c s="21" r="G2244">
        <v>0</v>
      </c>
      <c t="str" s="21" r="H2244">
        <f>concat("AESbid:",(E2244*1000))</f>
        <v>AESbid:8000</v>
      </c>
      <c t="str" s="21" r="I2244">
        <f>concat("NYISOsched:",(F2244*1000))</f>
        <v>NYISOsched:8000</v>
      </c>
      <c t="s" s="21" r="J2244">
        <v>21</v>
      </c>
      <c t="str" s="21" r="K2244">
        <f>concat("Planned:",(M2244*1000))</f>
        <v>Planned:0</v>
      </c>
      <c t="str" s="5" r="L2244">
        <f>concat("Settled:",(O2244*1000))</f>
        <v>Settled:0</v>
      </c>
      <c s="21" r="M2244">
        <v>0</v>
      </c>
      <c s="3" r="N2244"/>
      <c s="10" r="O2244">
        <v>0</v>
      </c>
      <c s="13" r="P2244"/>
      <c s="13" r="Q2244"/>
      <c s="13" r="R2244"/>
      <c s="13" r="S2244"/>
      <c s="11" r="T2244">
        <f>IF((O2244=0),(W2244*8),((R2244/O2244)*8))</f>
        <v>0</v>
      </c>
      <c s="11" r="U2244">
        <f>IF((T2244=0),0,(R2244/T2244))</f>
        <v>0</v>
      </c>
      <c s="4" r="V2244"/>
      <c s="13" r="W2244"/>
      <c s="24" r="X2244"/>
    </row>
    <row r="2245" hidden="1">
      <c s="16" r="A2245">
        <v>40818.4583333333</v>
      </c>
      <c s="6" r="B2245">
        <f>A2245+time(5,0,0)</f>
        <v>40818.6666666667</v>
      </c>
      <c s="19" r="C2245">
        <f>date(year(B2245),month(B2245),day(B2245))</f>
        <v>40818</v>
      </c>
      <c s="17" r="D2245">
        <f>hour(B2245)</f>
        <v>16</v>
      </c>
      <c s="28" r="E2245">
        <f>(8-G2245)-M2245</f>
        <v>8</v>
      </c>
      <c s="10" r="F2245">
        <v>8</v>
      </c>
      <c s="21" r="G2245">
        <v>0</v>
      </c>
      <c t="str" s="21" r="H2245">
        <f>concat("AESbid:",(E2245*1000))</f>
        <v>AESbid:8000</v>
      </c>
      <c t="str" s="21" r="I2245">
        <f>concat("NYISOsched:",(F2245*1000))</f>
        <v>NYISOsched:8000</v>
      </c>
      <c t="s" s="21" r="J2245">
        <v>21</v>
      </c>
      <c t="str" s="21" r="K2245">
        <f>concat("Planned:",(M2245*1000))</f>
        <v>Planned:0</v>
      </c>
      <c t="str" s="5" r="L2245">
        <f>concat("Settled:",(O2245*1000))</f>
        <v>Settled:0</v>
      </c>
      <c s="29" r="M2245">
        <v>0</v>
      </c>
      <c s="3" r="N2245"/>
      <c s="10" r="O2245">
        <v>0</v>
      </c>
      <c s="13" r="P2245"/>
      <c s="13" r="Q2245"/>
      <c s="13" r="R2245"/>
      <c s="13" r="S2245"/>
      <c s="11" r="T2245">
        <f>IF((O2245=0),(W2245*8),((R2245/O2245)*8))</f>
        <v>0</v>
      </c>
      <c s="11" r="U2245">
        <f>IF((T2245=0),0,(R2245/T2245))</f>
        <v>0</v>
      </c>
      <c s="4" r="V2245"/>
      <c s="13" r="W2245"/>
      <c s="24" r="X2245"/>
    </row>
    <row r="2246" hidden="1">
      <c s="16" r="A2246">
        <v>40818.5</v>
      </c>
      <c s="6" r="B2246">
        <f>A2246+time(5,0,0)</f>
        <v>40818.7083333333</v>
      </c>
      <c s="19" r="C2246">
        <f>date(year(B2246),month(B2246),day(B2246))</f>
        <v>40818</v>
      </c>
      <c s="17" r="D2246">
        <f>hour(B2246)</f>
        <v>17</v>
      </c>
      <c s="28" r="E2246">
        <f>(8-G2246)-M2246</f>
        <v>8</v>
      </c>
      <c s="10" r="F2246">
        <v>8</v>
      </c>
      <c s="21" r="G2246">
        <v>0</v>
      </c>
      <c t="str" s="21" r="H2246">
        <f>concat("AESbid:",(E2246*1000))</f>
        <v>AESbid:8000</v>
      </c>
      <c t="str" s="21" r="I2246">
        <f>concat("NYISOsched:",(F2246*1000))</f>
        <v>NYISOsched:8000</v>
      </c>
      <c t="s" s="21" r="J2246">
        <v>21</v>
      </c>
      <c t="str" s="21" r="K2246">
        <f>concat("Planned:",(M2246*1000))</f>
        <v>Planned:0</v>
      </c>
      <c t="str" s="5" r="L2246">
        <f>concat("Settled:",(O2246*1000))</f>
        <v>Settled:0</v>
      </c>
      <c s="21" r="M2246">
        <v>0</v>
      </c>
      <c s="3" r="N2246"/>
      <c s="10" r="O2246">
        <v>0</v>
      </c>
      <c s="13" r="P2246"/>
      <c s="13" r="Q2246"/>
      <c s="13" r="R2246"/>
      <c s="13" r="S2246"/>
      <c s="11" r="T2246">
        <f>IF((O2246=0),(W2246*8),((R2246/O2246)*8))</f>
        <v>0</v>
      </c>
      <c s="11" r="U2246">
        <f>IF((T2246=0),0,(R2246/T2246))</f>
        <v>0</v>
      </c>
      <c s="4" r="V2246"/>
      <c s="13" r="W2246"/>
      <c s="24" r="X2246"/>
    </row>
    <row r="2247" hidden="1">
      <c s="16" r="A2247">
        <v>40818.5416666667</v>
      </c>
      <c s="6" r="B2247">
        <f>A2247+time(5,0,0)</f>
        <v>40818.75</v>
      </c>
      <c s="19" r="C2247">
        <f>date(year(B2247),month(B2247),day(B2247))</f>
        <v>40818</v>
      </c>
      <c s="17" r="D2247">
        <f>hour(B2247)</f>
        <v>18</v>
      </c>
      <c s="28" r="E2247">
        <f>(8-G2247)-M2247</f>
        <v>8</v>
      </c>
      <c s="10" r="F2247">
        <v>8</v>
      </c>
      <c s="21" r="G2247">
        <v>0</v>
      </c>
      <c t="str" s="21" r="H2247">
        <f>concat("AESbid:",(E2247*1000))</f>
        <v>AESbid:8000</v>
      </c>
      <c t="str" s="21" r="I2247">
        <f>concat("NYISOsched:",(F2247*1000))</f>
        <v>NYISOsched:8000</v>
      </c>
      <c t="s" s="21" r="J2247">
        <v>21</v>
      </c>
      <c t="str" s="21" r="K2247">
        <f>concat("Planned:",(M2247*1000))</f>
        <v>Planned:0</v>
      </c>
      <c t="str" s="5" r="L2247">
        <f>concat("Settled:",(O2247*1000))</f>
        <v>Settled:0</v>
      </c>
      <c s="21" r="M2247">
        <v>0</v>
      </c>
      <c s="3" r="N2247"/>
      <c s="10" r="O2247">
        <v>0</v>
      </c>
      <c s="13" r="P2247"/>
      <c s="13" r="Q2247"/>
      <c s="13" r="R2247"/>
      <c s="13" r="S2247"/>
      <c s="11" r="T2247">
        <f>IF((O2247=0),(W2247*8),((R2247/O2247)*8))</f>
        <v>0</v>
      </c>
      <c s="11" r="U2247">
        <f>IF((T2247=0),0,(R2247/T2247))</f>
        <v>0</v>
      </c>
      <c s="4" r="V2247"/>
      <c s="13" r="W2247"/>
      <c s="24" r="X2247"/>
    </row>
    <row r="2248" hidden="1">
      <c s="16" r="A2248">
        <v>40818.5833333333</v>
      </c>
      <c s="6" r="B2248">
        <f>A2248+time(5,0,0)</f>
        <v>40818.7916666667</v>
      </c>
      <c s="19" r="C2248">
        <f>date(year(B2248),month(B2248),day(B2248))</f>
        <v>40818</v>
      </c>
      <c s="17" r="D2248">
        <f>hour(B2248)</f>
        <v>19</v>
      </c>
      <c s="28" r="E2248">
        <f>(8-G2248)-M2248</f>
        <v>8</v>
      </c>
      <c s="10" r="F2248">
        <v>8</v>
      </c>
      <c s="21" r="G2248">
        <v>0</v>
      </c>
      <c t="str" s="21" r="H2248">
        <f>concat("AESbid:",(E2248*1000))</f>
        <v>AESbid:8000</v>
      </c>
      <c t="str" s="21" r="I2248">
        <f>concat("NYISOsched:",(F2248*1000))</f>
        <v>NYISOsched:8000</v>
      </c>
      <c t="s" s="21" r="J2248">
        <v>21</v>
      </c>
      <c t="str" s="21" r="K2248">
        <f>concat("Planned:",(M2248*1000))</f>
        <v>Planned:0</v>
      </c>
      <c t="str" s="5" r="L2248">
        <f>concat("Settled:",(O2248*1000))</f>
        <v>Settled:0</v>
      </c>
      <c s="21" r="M2248">
        <v>0</v>
      </c>
      <c s="3" r="N2248"/>
      <c s="10" r="O2248">
        <v>0</v>
      </c>
      <c s="13" r="P2248"/>
      <c s="13" r="Q2248"/>
      <c s="13" r="R2248"/>
      <c s="13" r="S2248"/>
      <c s="11" r="T2248">
        <f>IF((O2248=0),(W2248*8),((R2248/O2248)*8))</f>
        <v>0</v>
      </c>
      <c s="11" r="U2248">
        <f>IF((T2248=0),0,(R2248/T2248))</f>
        <v>0</v>
      </c>
      <c s="4" r="V2248"/>
      <c s="13" r="W2248"/>
      <c s="24" r="X2248"/>
    </row>
    <row r="2249" hidden="1">
      <c s="16" r="A2249">
        <v>40818.625</v>
      </c>
      <c s="6" r="B2249">
        <f>A2249+time(5,0,0)</f>
        <v>40818.8333333333</v>
      </c>
      <c s="19" r="C2249">
        <f>date(year(B2249),month(B2249),day(B2249))</f>
        <v>40818</v>
      </c>
      <c s="17" r="D2249">
        <f>hour(B2249)</f>
        <v>20</v>
      </c>
      <c s="28" r="E2249">
        <f>(8-G2249)-M2249</f>
        <v>8</v>
      </c>
      <c s="10" r="F2249">
        <v>8</v>
      </c>
      <c s="21" r="G2249">
        <v>0</v>
      </c>
      <c t="str" s="21" r="H2249">
        <f>concat("AESbid:",(E2249*1000))</f>
        <v>AESbid:8000</v>
      </c>
      <c t="str" s="21" r="I2249">
        <f>concat("NYISOsched:",(F2249*1000))</f>
        <v>NYISOsched:8000</v>
      </c>
      <c t="s" s="21" r="J2249">
        <v>21</v>
      </c>
      <c t="str" s="21" r="K2249">
        <f>concat("Planned:",(M2249*1000))</f>
        <v>Planned:0</v>
      </c>
      <c t="str" s="5" r="L2249">
        <f>concat("Settled:",(O2249*1000))</f>
        <v>Settled:0</v>
      </c>
      <c s="21" r="M2249">
        <v>0</v>
      </c>
      <c s="3" r="N2249"/>
      <c s="10" r="O2249">
        <v>0</v>
      </c>
      <c s="13" r="P2249"/>
      <c s="13" r="Q2249"/>
      <c s="13" r="R2249"/>
      <c s="13" r="S2249"/>
      <c s="11" r="T2249">
        <f>IF((O2249=0),(W2249*8),((R2249/O2249)*8))</f>
        <v>0</v>
      </c>
      <c s="11" r="U2249">
        <f>IF((T2249=0),0,(R2249/T2249))</f>
        <v>0</v>
      </c>
      <c s="4" r="V2249"/>
      <c s="13" r="W2249"/>
      <c s="24" r="X2249"/>
    </row>
    <row r="2250" hidden="1">
      <c s="16" r="A2250">
        <v>40818.6666666667</v>
      </c>
      <c s="6" r="B2250">
        <f>A2250+time(5,0,0)</f>
        <v>40818.875</v>
      </c>
      <c s="19" r="C2250">
        <f>date(year(B2250),month(B2250),day(B2250))</f>
        <v>40818</v>
      </c>
      <c s="17" r="D2250">
        <f>hour(B2250)</f>
        <v>21</v>
      </c>
      <c s="28" r="E2250">
        <f>(8-G2250)-M2250</f>
        <v>8</v>
      </c>
      <c s="10" r="F2250">
        <v>8</v>
      </c>
      <c s="21" r="G2250">
        <v>0</v>
      </c>
      <c t="str" s="21" r="H2250">
        <f>concat("AESbid:",(E2250*1000))</f>
        <v>AESbid:8000</v>
      </c>
      <c t="str" s="21" r="I2250">
        <f>concat("NYISOsched:",(F2250*1000))</f>
        <v>NYISOsched:8000</v>
      </c>
      <c t="s" s="21" r="J2250">
        <v>21</v>
      </c>
      <c t="str" s="21" r="K2250">
        <f>concat("Planned:",(M2250*1000))</f>
        <v>Planned:0</v>
      </c>
      <c t="str" s="5" r="L2250">
        <f>concat("Settled:",(O2250*1000))</f>
        <v>Settled:0</v>
      </c>
      <c s="21" r="M2250">
        <v>0</v>
      </c>
      <c s="3" r="N2250"/>
      <c s="10" r="O2250">
        <v>0</v>
      </c>
      <c s="13" r="P2250"/>
      <c s="13" r="Q2250"/>
      <c s="13" r="R2250"/>
      <c s="13" r="S2250"/>
      <c s="11" r="T2250">
        <f>IF((O2250=0),(W2250*8),((R2250/O2250)*8))</f>
        <v>0</v>
      </c>
      <c s="11" r="U2250">
        <f>IF((T2250=0),0,(R2250/T2250))</f>
        <v>0</v>
      </c>
      <c s="4" r="V2250"/>
      <c s="13" r="W2250"/>
      <c s="24" r="X2250"/>
    </row>
    <row r="2251" hidden="1">
      <c s="16" r="A2251">
        <v>40818.7083333333</v>
      </c>
      <c s="6" r="B2251">
        <f>A2251+time(5,0,0)</f>
        <v>40818.9166666667</v>
      </c>
      <c s="19" r="C2251">
        <f>date(year(B2251),month(B2251),day(B2251))</f>
        <v>40818</v>
      </c>
      <c s="17" r="D2251">
        <f>hour(B2251)</f>
        <v>22</v>
      </c>
      <c s="28" r="E2251">
        <f>(8-G2251)-M2251</f>
        <v>8</v>
      </c>
      <c s="10" r="F2251">
        <v>8</v>
      </c>
      <c s="21" r="G2251">
        <v>0</v>
      </c>
      <c t="str" s="21" r="H2251">
        <f>concat("AESbid:",(E2251*1000))</f>
        <v>AESbid:8000</v>
      </c>
      <c t="str" s="21" r="I2251">
        <f>concat("NYISOsched:",(F2251*1000))</f>
        <v>NYISOsched:8000</v>
      </c>
      <c t="s" s="21" r="J2251">
        <v>21</v>
      </c>
      <c t="str" s="21" r="K2251">
        <f>concat("Planned:",(M2251*1000))</f>
        <v>Planned:0</v>
      </c>
      <c t="str" s="5" r="L2251">
        <f>concat("Settled:",(O2251*1000))</f>
        <v>Settled:0</v>
      </c>
      <c s="21" r="M2251">
        <v>0</v>
      </c>
      <c s="3" r="N2251"/>
      <c s="10" r="O2251">
        <v>0</v>
      </c>
      <c s="13" r="P2251"/>
      <c s="13" r="Q2251"/>
      <c s="13" r="R2251"/>
      <c s="13" r="S2251"/>
      <c s="11" r="T2251">
        <f>IF((O2251=0),(W2251*8),((R2251/O2251)*8))</f>
        <v>0</v>
      </c>
      <c s="11" r="U2251">
        <f>IF((T2251=0),0,(R2251/T2251))</f>
        <v>0</v>
      </c>
      <c s="4" r="V2251"/>
      <c s="13" r="W2251"/>
      <c s="24" r="X2251"/>
    </row>
    <row r="2252" hidden="1">
      <c s="16" r="A2252">
        <v>40818.75</v>
      </c>
      <c s="6" r="B2252">
        <f>A2252+time(5,0,0)</f>
        <v>40818.9583333333</v>
      </c>
      <c s="19" r="C2252">
        <f>date(year(B2252),month(B2252),day(B2252))</f>
        <v>40818</v>
      </c>
      <c s="17" r="D2252">
        <f>hour(B2252)</f>
        <v>23</v>
      </c>
      <c s="28" r="E2252">
        <f>(8-G2252)-M2252</f>
        <v>8</v>
      </c>
      <c s="10" r="F2252">
        <v>8</v>
      </c>
      <c s="21" r="G2252">
        <v>0</v>
      </c>
      <c t="str" s="21" r="H2252">
        <f>concat("AESbid:",(E2252*1000))</f>
        <v>AESbid:8000</v>
      </c>
      <c t="str" s="21" r="I2252">
        <f>concat("NYISOsched:",(F2252*1000))</f>
        <v>NYISOsched:8000</v>
      </c>
      <c t="s" s="21" r="J2252">
        <v>21</v>
      </c>
      <c t="str" s="21" r="K2252">
        <f>concat("Planned:",(M2252*1000))</f>
        <v>Planned:0</v>
      </c>
      <c t="str" s="5" r="L2252">
        <f>concat("Settled:",(O2252*1000))</f>
        <v>Settled:0</v>
      </c>
      <c s="21" r="M2252">
        <v>0</v>
      </c>
      <c s="3" r="N2252"/>
      <c s="10" r="O2252">
        <v>0</v>
      </c>
      <c s="13" r="P2252"/>
      <c s="13" r="Q2252"/>
      <c s="13" r="R2252"/>
      <c s="13" r="S2252"/>
      <c s="11" r="T2252">
        <f>IF((O2252=0),(W2252*8),((R2252/O2252)*8))</f>
        <v>0</v>
      </c>
      <c s="11" r="U2252">
        <f>IF((T2252=0),0,(R2252/T2252))</f>
        <v>0</v>
      </c>
      <c s="4" r="V2252"/>
      <c s="13" r="W2252"/>
      <c s="24" r="X2252"/>
    </row>
    <row r="2253" hidden="1">
      <c s="16" r="A2253">
        <v>40818.7916666667</v>
      </c>
      <c s="19" r="B2253">
        <f>A2253+time(5,0,0)</f>
        <v>40819</v>
      </c>
      <c s="19" r="C2253">
        <f>date(year(B2253),month(B2253),day(B2253))</f>
        <v>40819</v>
      </c>
      <c s="17" r="D2253">
        <f>hour(B2253)</f>
        <v>0</v>
      </c>
      <c s="28" r="E2253">
        <f>(8-G2253)-M2253</f>
        <v>8</v>
      </c>
      <c s="10" r="F2253">
        <v>8</v>
      </c>
      <c s="21" r="G2253">
        <v>0</v>
      </c>
      <c t="str" s="21" r="H2253">
        <f>concat("AESbid:",(E2253*1000))</f>
        <v>AESbid:8000</v>
      </c>
      <c t="str" s="21" r="I2253">
        <f>concat("NYISOsched:",(F2253*1000))</f>
        <v>NYISOsched:8000</v>
      </c>
      <c t="s" s="21" r="J2253">
        <v>21</v>
      </c>
      <c t="str" s="21" r="K2253">
        <f>concat("Planned:",(M2253*1000))</f>
        <v>Planned:0</v>
      </c>
      <c t="str" s="5" r="L2253">
        <f>concat("Settled:",(O2253*1000))</f>
        <v>Settled:0</v>
      </c>
      <c s="21" r="M2253">
        <v>0</v>
      </c>
      <c s="3" r="N2253"/>
      <c s="10" r="O2253">
        <v>0</v>
      </c>
      <c s="13" r="P2253"/>
      <c s="13" r="Q2253"/>
      <c s="13" r="R2253"/>
      <c s="13" r="S2253"/>
      <c s="11" r="T2253">
        <f>IF((O2253=0),(W2253*8),((R2253/O2253)*8))</f>
        <v>0</v>
      </c>
      <c s="11" r="U2253">
        <f>IF((T2253=0),0,(R2253/T2253))</f>
        <v>0</v>
      </c>
      <c s="4" r="V2253"/>
      <c s="13" r="W2253"/>
      <c s="24" r="X2253"/>
    </row>
    <row r="2254" hidden="1">
      <c s="16" r="A2254">
        <v>40818.8333333333</v>
      </c>
      <c s="6" r="B2254">
        <f>A2254+time(5,0,0)</f>
        <v>40819.0416666667</v>
      </c>
      <c s="19" r="C2254">
        <f>date(year(B2254),month(B2254),day(B2254))</f>
        <v>40819</v>
      </c>
      <c s="17" r="D2254">
        <f>hour(B2254)</f>
        <v>1</v>
      </c>
      <c s="28" r="E2254">
        <f>(8-G2254)-M2254</f>
        <v>8</v>
      </c>
      <c s="10" r="F2254">
        <v>8</v>
      </c>
      <c s="21" r="G2254">
        <v>0</v>
      </c>
      <c t="str" s="21" r="H2254">
        <f>concat("AESbid:",(E2254*1000))</f>
        <v>AESbid:8000</v>
      </c>
      <c t="str" s="21" r="I2254">
        <f>concat("NYISOsched:",(F2254*1000))</f>
        <v>NYISOsched:8000</v>
      </c>
      <c t="s" s="21" r="J2254">
        <v>21</v>
      </c>
      <c t="str" s="21" r="K2254">
        <f>concat("Planned:",(M2254*1000))</f>
        <v>Planned:0</v>
      </c>
      <c t="str" s="5" r="L2254">
        <f>concat("Settled:",(O2254*1000))</f>
        <v>Settled:0</v>
      </c>
      <c s="21" r="M2254">
        <v>0</v>
      </c>
      <c s="3" r="N2254"/>
      <c s="10" r="O2254">
        <v>0</v>
      </c>
      <c s="13" r="P2254"/>
      <c s="13" r="Q2254"/>
      <c s="13" r="R2254"/>
      <c s="13" r="S2254"/>
      <c s="11" r="T2254">
        <f>IF((O2254=0),(W2254*8),((R2254/O2254)*8))</f>
        <v>0</v>
      </c>
      <c s="11" r="U2254">
        <f>IF((T2254=0),0,(R2254/T2254))</f>
        <v>0</v>
      </c>
      <c s="4" r="V2254"/>
      <c s="13" r="W2254"/>
      <c s="24" r="X2254"/>
    </row>
    <row r="2255" hidden="1">
      <c s="16" r="A2255">
        <v>40818.875</v>
      </c>
      <c s="6" r="B2255">
        <f>A2255+time(5,0,0)</f>
        <v>40819.0833333333</v>
      </c>
      <c s="19" r="C2255">
        <f>date(year(B2255),month(B2255),day(B2255))</f>
        <v>40819</v>
      </c>
      <c s="17" r="D2255">
        <f>hour(B2255)</f>
        <v>2</v>
      </c>
      <c s="28" r="E2255">
        <f>(8-G2255)-M2255</f>
        <v>8</v>
      </c>
      <c s="10" r="F2255">
        <v>8</v>
      </c>
      <c s="21" r="G2255">
        <v>0</v>
      </c>
      <c t="str" s="21" r="H2255">
        <f>concat("AESbid:",(E2255*1000))</f>
        <v>AESbid:8000</v>
      </c>
      <c t="str" s="21" r="I2255">
        <f>concat("NYISOsched:",(F2255*1000))</f>
        <v>NYISOsched:8000</v>
      </c>
      <c t="s" s="21" r="J2255">
        <v>21</v>
      </c>
      <c t="str" s="21" r="K2255">
        <f>concat("Planned:",(M2255*1000))</f>
        <v>Planned:0</v>
      </c>
      <c t="str" s="5" r="L2255">
        <f>concat("Settled:",(O2255*1000))</f>
        <v>Settled:0</v>
      </c>
      <c s="21" r="M2255">
        <v>0</v>
      </c>
      <c s="3" r="N2255"/>
      <c s="10" r="O2255">
        <v>0</v>
      </c>
      <c s="13" r="P2255"/>
      <c s="13" r="Q2255"/>
      <c s="13" r="R2255"/>
      <c s="13" r="S2255"/>
      <c s="11" r="T2255">
        <f>IF((O2255=0),(W2255*8),((R2255/O2255)*8))</f>
        <v>0</v>
      </c>
      <c s="11" r="U2255">
        <f>IF((T2255=0),0,(R2255/T2255))</f>
        <v>0</v>
      </c>
      <c s="4" r="V2255"/>
      <c s="13" r="W2255"/>
      <c s="24" r="X2255"/>
    </row>
    <row r="2256" hidden="1">
      <c s="16" r="A2256">
        <v>40818.9166666667</v>
      </c>
      <c s="6" r="B2256">
        <f>A2256+time(5,0,0)</f>
        <v>40819.125</v>
      </c>
      <c s="19" r="C2256">
        <f>date(year(B2256),month(B2256),day(B2256))</f>
        <v>40819</v>
      </c>
      <c s="17" r="D2256">
        <f>hour(B2256)</f>
        <v>3</v>
      </c>
      <c s="28" r="E2256">
        <f>(8-G2256)-M2256</f>
        <v>8</v>
      </c>
      <c s="10" r="F2256">
        <v>8</v>
      </c>
      <c s="21" r="G2256">
        <v>0</v>
      </c>
      <c t="str" s="21" r="H2256">
        <f>concat("AESbid:",(E2256*1000))</f>
        <v>AESbid:8000</v>
      </c>
      <c t="str" s="21" r="I2256">
        <f>concat("NYISOsched:",(F2256*1000))</f>
        <v>NYISOsched:8000</v>
      </c>
      <c t="s" s="21" r="J2256">
        <v>21</v>
      </c>
      <c t="str" s="21" r="K2256">
        <f>concat("Planned:",(M2256*1000))</f>
        <v>Planned:0</v>
      </c>
      <c t="str" s="5" r="L2256">
        <f>concat("Settled:",(O2256*1000))</f>
        <v>Settled:0</v>
      </c>
      <c s="21" r="M2256">
        <v>0</v>
      </c>
      <c s="3" r="N2256"/>
      <c s="10" r="O2256">
        <v>0</v>
      </c>
      <c s="13" r="P2256"/>
      <c s="13" r="Q2256"/>
      <c s="13" r="R2256"/>
      <c s="13" r="S2256"/>
      <c s="11" r="T2256">
        <f>IF((O2256=0),(W2256*8),((R2256/O2256)*8))</f>
        <v>0</v>
      </c>
      <c s="11" r="U2256">
        <f>IF((T2256=0),0,(R2256/T2256))</f>
        <v>0</v>
      </c>
      <c s="4" r="V2256"/>
      <c s="13" r="W2256"/>
      <c s="24" r="X2256"/>
    </row>
    <row r="2257" hidden="1">
      <c s="16" r="A2257">
        <v>40818.9583333333</v>
      </c>
      <c s="6" r="B2257">
        <f>A2257+time(5,0,0)</f>
        <v>40819.1666666667</v>
      </c>
      <c s="19" r="C2257">
        <f>date(year(B2257),month(B2257),day(B2257))</f>
        <v>40819</v>
      </c>
      <c s="17" r="D2257">
        <f>hour(B2257)</f>
        <v>4</v>
      </c>
      <c s="28" r="E2257">
        <f>(8-G2257)-M2257</f>
        <v>8</v>
      </c>
      <c s="10" r="F2257">
        <v>8</v>
      </c>
      <c s="21" r="G2257">
        <v>0</v>
      </c>
      <c t="str" s="21" r="H2257">
        <f>concat("AESbid:",(E2257*1000))</f>
        <v>AESbid:8000</v>
      </c>
      <c t="str" s="21" r="I2257">
        <f>concat("NYISOsched:",(F2257*1000))</f>
        <v>NYISOsched:8000</v>
      </c>
      <c t="s" s="21" r="J2257">
        <v>21</v>
      </c>
      <c t="str" s="21" r="K2257">
        <f>concat("Planned:",(M2257*1000))</f>
        <v>Planned:0</v>
      </c>
      <c t="str" s="5" r="L2257">
        <f>concat("Settled:",(O2257*1000))</f>
        <v>Settled:0</v>
      </c>
      <c s="21" r="M2257">
        <v>0</v>
      </c>
      <c s="3" r="N2257"/>
      <c s="10" r="O2257">
        <v>0</v>
      </c>
      <c s="13" r="P2257"/>
      <c s="13" r="Q2257"/>
      <c s="13" r="R2257"/>
      <c s="13" r="S2257"/>
      <c s="11" r="T2257">
        <f>IF((O2257=0),(W2257*8),((R2257/O2257)*8))</f>
        <v>0</v>
      </c>
      <c s="11" r="U2257">
        <f>IF((T2257=0),0,(R2257/T2257))</f>
        <v>0</v>
      </c>
      <c s="4" r="V2257"/>
      <c s="13" r="W2257"/>
      <c s="24" r="X2257"/>
    </row>
    <row r="2258" hidden="1">
      <c s="16" r="A2258">
        <v>40819</v>
      </c>
      <c s="6" r="B2258">
        <f>A2258+time(5,0,0)</f>
        <v>40819.2083333333</v>
      </c>
      <c s="19" r="C2258">
        <f>date(year(B2258),month(B2258),day(B2258))</f>
        <v>40819</v>
      </c>
      <c s="17" r="D2258">
        <f>hour(B2258)</f>
        <v>5</v>
      </c>
      <c s="28" r="E2258">
        <f>(8-G2258)-M2258</f>
        <v>8</v>
      </c>
      <c s="10" r="F2258">
        <v>8</v>
      </c>
      <c s="21" r="G2258">
        <v>0</v>
      </c>
      <c t="str" s="21" r="H2258">
        <f>concat("AESbid:",(E2258*1000))</f>
        <v>AESbid:8000</v>
      </c>
      <c t="str" s="21" r="I2258">
        <f>concat("NYISOsched:",(F2258*1000))</f>
        <v>NYISOsched:8000</v>
      </c>
      <c t="s" s="21" r="J2258">
        <v>21</v>
      </c>
      <c t="str" s="21" r="K2258">
        <f>concat("Planned:",(M2258*1000))</f>
        <v>Planned:0</v>
      </c>
      <c t="str" s="5" r="L2258">
        <f>concat("Settled:",(O2258*1000))</f>
        <v>Settled:0</v>
      </c>
      <c s="21" r="M2258">
        <v>0</v>
      </c>
      <c s="3" r="N2258"/>
      <c s="10" r="O2258">
        <v>0</v>
      </c>
      <c s="13" r="P2258"/>
      <c s="13" r="Q2258"/>
      <c s="13" r="R2258"/>
      <c s="13" r="S2258"/>
      <c s="11" r="T2258">
        <f>IF((O2258=0),(W2258*8),((R2258/O2258)*8))</f>
        <v>0</v>
      </c>
      <c s="11" r="U2258">
        <f>IF((T2258=0),0,(R2258/T2258))</f>
        <v>0</v>
      </c>
      <c s="4" r="V2258"/>
      <c s="13" r="W2258"/>
      <c s="24" r="X2258"/>
    </row>
    <row r="2259" hidden="1">
      <c s="16" r="A2259">
        <v>40819.0416666667</v>
      </c>
      <c s="6" r="B2259">
        <f>A2259+time(5,0,0)</f>
        <v>40819.25</v>
      </c>
      <c s="19" r="C2259">
        <f>date(year(B2259),month(B2259),day(B2259))</f>
        <v>40819</v>
      </c>
      <c s="17" r="D2259">
        <f>hour(B2259)</f>
        <v>6</v>
      </c>
      <c s="28" r="E2259">
        <f>(8-G2259)-M2259</f>
        <v>8</v>
      </c>
      <c s="10" r="F2259">
        <v>8</v>
      </c>
      <c s="21" r="G2259">
        <v>0</v>
      </c>
      <c t="str" s="21" r="H2259">
        <f>concat("AESbid:",(E2259*1000))</f>
        <v>AESbid:8000</v>
      </c>
      <c t="str" s="21" r="I2259">
        <f>concat("NYISOsched:",(F2259*1000))</f>
        <v>NYISOsched:8000</v>
      </c>
      <c t="s" s="21" r="J2259">
        <v>21</v>
      </c>
      <c t="str" s="21" r="K2259">
        <f>concat("Planned:",(M2259*1000))</f>
        <v>Planned:0</v>
      </c>
      <c t="str" s="5" r="L2259">
        <f>concat("Settled:",(O2259*1000))</f>
        <v>Settled:0</v>
      </c>
      <c s="21" r="M2259">
        <v>0</v>
      </c>
      <c s="3" r="N2259"/>
      <c s="10" r="O2259">
        <v>0</v>
      </c>
      <c s="13" r="P2259"/>
      <c s="13" r="Q2259"/>
      <c s="13" r="R2259"/>
      <c s="13" r="S2259"/>
      <c s="11" r="T2259">
        <f>IF((O2259=0),(W2259*8),((R2259/O2259)*8))</f>
        <v>0</v>
      </c>
      <c s="11" r="U2259">
        <f>IF((T2259=0),0,(R2259/T2259))</f>
        <v>0</v>
      </c>
      <c s="4" r="V2259"/>
      <c s="13" r="W2259"/>
      <c s="24" r="X2259"/>
    </row>
    <row r="2260" hidden="1">
      <c s="16" r="A2260">
        <v>40819.0833333333</v>
      </c>
      <c s="6" r="B2260">
        <f>A2260+time(5,0,0)</f>
        <v>40819.2916666667</v>
      </c>
      <c s="19" r="C2260">
        <f>date(year(B2260),month(B2260),day(B2260))</f>
        <v>40819</v>
      </c>
      <c s="17" r="D2260">
        <f>hour(B2260)</f>
        <v>7</v>
      </c>
      <c s="28" r="E2260">
        <f>(8-G2260)-M2260</f>
        <v>8</v>
      </c>
      <c s="10" r="F2260">
        <v>8</v>
      </c>
      <c s="21" r="G2260">
        <v>0</v>
      </c>
      <c t="str" s="21" r="H2260">
        <f>concat("AESbid:",(E2260*1000))</f>
        <v>AESbid:8000</v>
      </c>
      <c t="str" s="21" r="I2260">
        <f>concat("NYISOsched:",(F2260*1000))</f>
        <v>NYISOsched:8000</v>
      </c>
      <c t="s" s="21" r="J2260">
        <v>21</v>
      </c>
      <c t="str" s="21" r="K2260">
        <f>concat("Planned:",(M2260*1000))</f>
        <v>Planned:0</v>
      </c>
      <c t="str" s="5" r="L2260">
        <f>concat("Settled:",(O2260*1000))</f>
        <v>Settled:0</v>
      </c>
      <c s="21" r="M2260">
        <v>0</v>
      </c>
      <c s="3" r="N2260"/>
      <c s="10" r="O2260">
        <v>0</v>
      </c>
      <c s="13" r="P2260"/>
      <c s="13" r="Q2260"/>
      <c s="13" r="R2260"/>
      <c s="13" r="S2260"/>
      <c s="11" r="T2260">
        <f>IF((O2260=0),(W2260*8),((R2260/O2260)*8))</f>
        <v>0</v>
      </c>
      <c s="11" r="U2260">
        <f>IF((T2260=0),0,(R2260/T2260))</f>
        <v>0</v>
      </c>
      <c s="4" r="V2260"/>
      <c s="13" r="W2260"/>
      <c s="24" r="X2260"/>
    </row>
    <row r="2261" hidden="1">
      <c s="16" r="A2261">
        <v>40819.125</v>
      </c>
      <c s="6" r="B2261">
        <f>A2261+time(5,0,0)</f>
        <v>40819.3333333333</v>
      </c>
      <c s="19" r="C2261">
        <f>date(year(B2261),month(B2261),day(B2261))</f>
        <v>40819</v>
      </c>
      <c s="17" r="D2261">
        <f>hour(B2261)</f>
        <v>8</v>
      </c>
      <c s="28" r="E2261">
        <f>(8-G2261)-M2261</f>
        <v>8</v>
      </c>
      <c s="10" r="F2261">
        <v>8</v>
      </c>
      <c s="21" r="G2261">
        <v>0</v>
      </c>
      <c t="str" s="21" r="H2261">
        <f>concat("AESbid:",(E2261*1000))</f>
        <v>AESbid:8000</v>
      </c>
      <c t="str" s="21" r="I2261">
        <f>concat("NYISOsched:",(F2261*1000))</f>
        <v>NYISOsched:8000</v>
      </c>
      <c t="s" s="21" r="J2261">
        <v>21</v>
      </c>
      <c t="str" s="21" r="K2261">
        <f>concat("Planned:",(M2261*1000))</f>
        <v>Planned:0</v>
      </c>
      <c t="str" s="5" r="L2261">
        <f>concat("Settled:",(O2261*1000))</f>
        <v>Settled:0</v>
      </c>
      <c s="21" r="M2261">
        <v>0</v>
      </c>
      <c s="3" r="N2261"/>
      <c s="10" r="O2261">
        <v>0</v>
      </c>
      <c s="13" r="P2261"/>
      <c s="13" r="Q2261"/>
      <c s="13" r="R2261"/>
      <c s="13" r="S2261"/>
      <c s="11" r="T2261">
        <f>IF((O2261=0),(W2261*8),((R2261/O2261)*8))</f>
        <v>0</v>
      </c>
      <c s="11" r="U2261">
        <f>IF((T2261=0),0,(R2261/T2261))</f>
        <v>0</v>
      </c>
      <c s="4" r="V2261"/>
      <c s="13" r="W2261"/>
      <c s="24" r="X2261"/>
    </row>
    <row r="2262" hidden="1">
      <c s="16" r="A2262">
        <v>40819.1666666667</v>
      </c>
      <c s="6" r="B2262">
        <f>A2262+time(5,0,0)</f>
        <v>40819.375</v>
      </c>
      <c s="19" r="C2262">
        <f>date(year(B2262),month(B2262),day(B2262))</f>
        <v>40819</v>
      </c>
      <c s="17" r="D2262">
        <f>hour(B2262)</f>
        <v>9</v>
      </c>
      <c s="28" r="E2262">
        <f>(8-G2262)-M2262</f>
        <v>8</v>
      </c>
      <c s="10" r="F2262">
        <v>8</v>
      </c>
      <c s="21" r="G2262">
        <v>0</v>
      </c>
      <c t="str" s="21" r="H2262">
        <f>concat("AESbid:",(E2262*1000))</f>
        <v>AESbid:8000</v>
      </c>
      <c t="str" s="21" r="I2262">
        <f>concat("NYISOsched:",(F2262*1000))</f>
        <v>NYISOsched:8000</v>
      </c>
      <c t="s" s="21" r="J2262">
        <v>21</v>
      </c>
      <c t="str" s="21" r="K2262">
        <f>concat("Planned:",(M2262*1000))</f>
        <v>Planned:0</v>
      </c>
      <c t="str" s="5" r="L2262">
        <f>concat("Settled:",(O2262*1000))</f>
        <v>Settled:0</v>
      </c>
      <c s="21" r="M2262">
        <v>0</v>
      </c>
      <c s="3" r="N2262"/>
      <c s="10" r="O2262">
        <v>0</v>
      </c>
      <c s="13" r="P2262"/>
      <c s="13" r="Q2262"/>
      <c s="13" r="R2262"/>
      <c s="13" r="S2262"/>
      <c s="11" r="T2262">
        <f>IF((O2262=0),(W2262*8),((R2262/O2262)*8))</f>
        <v>0</v>
      </c>
      <c s="11" r="U2262">
        <f>IF((T2262=0),0,(R2262/T2262))</f>
        <v>0</v>
      </c>
      <c s="4" r="V2262"/>
      <c s="13" r="W2262"/>
      <c s="24" r="X2262"/>
    </row>
    <row r="2263" hidden="1">
      <c s="16" r="A2263">
        <v>40819.2083333333</v>
      </c>
      <c s="6" r="B2263">
        <f>A2263+time(5,0,0)</f>
        <v>40819.4166666667</v>
      </c>
      <c s="19" r="C2263">
        <f>date(year(B2263),month(B2263),day(B2263))</f>
        <v>40819</v>
      </c>
      <c s="17" r="D2263">
        <f>hour(B2263)</f>
        <v>10</v>
      </c>
      <c s="28" r="E2263">
        <f>(8-G2263)-M2263</f>
        <v>8</v>
      </c>
      <c s="10" r="F2263">
        <v>8</v>
      </c>
      <c s="21" r="G2263">
        <v>0</v>
      </c>
      <c t="str" s="21" r="H2263">
        <f>concat("AESbid:",(E2263*1000))</f>
        <v>AESbid:8000</v>
      </c>
      <c t="str" s="21" r="I2263">
        <f>concat("NYISOsched:",(F2263*1000))</f>
        <v>NYISOsched:8000</v>
      </c>
      <c t="s" s="21" r="J2263">
        <v>21</v>
      </c>
      <c t="str" s="21" r="K2263">
        <f>concat("Planned:",(M2263*1000))</f>
        <v>Planned:0</v>
      </c>
      <c t="str" s="5" r="L2263">
        <f>concat("Settled:",(O2263*1000))</f>
        <v>Settled:0</v>
      </c>
      <c s="21" r="M2263">
        <v>0</v>
      </c>
      <c s="3" r="N2263"/>
      <c s="10" r="O2263">
        <v>0</v>
      </c>
      <c s="13" r="P2263"/>
      <c s="13" r="Q2263"/>
      <c s="13" r="R2263"/>
      <c s="13" r="S2263"/>
      <c s="11" r="T2263">
        <f>IF((O2263=0),(W2263*8),((R2263/O2263)*8))</f>
        <v>0</v>
      </c>
      <c s="11" r="U2263">
        <f>IF((T2263=0),0,(R2263/T2263))</f>
        <v>0</v>
      </c>
      <c s="4" r="V2263"/>
      <c s="13" r="W2263"/>
      <c s="24" r="X2263"/>
    </row>
    <row r="2264" hidden="1">
      <c s="16" r="A2264">
        <v>40819.25</v>
      </c>
      <c s="6" r="B2264">
        <f>A2264+time(5,0,0)</f>
        <v>40819.4583333333</v>
      </c>
      <c s="19" r="C2264">
        <f>date(year(B2264),month(B2264),day(B2264))</f>
        <v>40819</v>
      </c>
      <c s="17" r="D2264">
        <f>hour(B2264)</f>
        <v>11</v>
      </c>
      <c s="28" r="E2264">
        <f>(8-G2264)-M2264</f>
        <v>8</v>
      </c>
      <c s="10" r="F2264">
        <v>8</v>
      </c>
      <c s="21" r="G2264">
        <v>0</v>
      </c>
      <c t="str" s="21" r="H2264">
        <f>concat("AESbid:",(E2264*1000))</f>
        <v>AESbid:8000</v>
      </c>
      <c t="str" s="21" r="I2264">
        <f>concat("NYISOsched:",(F2264*1000))</f>
        <v>NYISOsched:8000</v>
      </c>
      <c t="s" s="21" r="J2264">
        <v>21</v>
      </c>
      <c t="str" s="21" r="K2264">
        <f>concat("Planned:",(M2264*1000))</f>
        <v>Planned:0</v>
      </c>
      <c t="str" s="5" r="L2264">
        <f>concat("Settled:",(O2264*1000))</f>
        <v>Settled:0</v>
      </c>
      <c s="21" r="M2264">
        <v>0</v>
      </c>
      <c s="3" r="N2264"/>
      <c s="10" r="O2264">
        <v>0</v>
      </c>
      <c s="13" r="P2264"/>
      <c s="13" r="Q2264"/>
      <c s="13" r="R2264"/>
      <c s="13" r="S2264"/>
      <c s="11" r="T2264">
        <f>IF((O2264=0),(W2264*8),((R2264/O2264)*8))</f>
        <v>0</v>
      </c>
      <c s="11" r="U2264">
        <f>IF((T2264=0),0,(R2264/T2264))</f>
        <v>0</v>
      </c>
      <c s="4" r="V2264"/>
      <c s="13" r="W2264"/>
      <c s="24" r="X2264"/>
    </row>
    <row r="2265" hidden="1">
      <c s="16" r="A2265">
        <v>40819.2916666667</v>
      </c>
      <c s="6" r="B2265">
        <f>A2265+time(5,0,0)</f>
        <v>40819.5</v>
      </c>
      <c s="19" r="C2265">
        <f>date(year(B2265),month(B2265),day(B2265))</f>
        <v>40819</v>
      </c>
      <c s="17" r="D2265">
        <f>hour(B2265)</f>
        <v>12</v>
      </c>
      <c s="28" r="E2265">
        <f>(8-G2265)-M2265</f>
        <v>8</v>
      </c>
      <c s="10" r="F2265">
        <v>8</v>
      </c>
      <c s="21" r="G2265">
        <v>0</v>
      </c>
      <c t="str" s="21" r="H2265">
        <f>concat("AESbid:",(E2265*1000))</f>
        <v>AESbid:8000</v>
      </c>
      <c t="str" s="21" r="I2265">
        <f>concat("NYISOsched:",(F2265*1000))</f>
        <v>NYISOsched:8000</v>
      </c>
      <c t="s" s="21" r="J2265">
        <v>21</v>
      </c>
      <c t="str" s="21" r="K2265">
        <f>concat("Planned:",(M2265*1000))</f>
        <v>Planned:0</v>
      </c>
      <c t="str" s="5" r="L2265">
        <f>concat("Settled:",(O2265*1000))</f>
        <v>Settled:0</v>
      </c>
      <c s="21" r="M2265">
        <v>0</v>
      </c>
      <c s="3" r="N2265"/>
      <c s="10" r="O2265">
        <v>0</v>
      </c>
      <c s="13" r="P2265"/>
      <c s="13" r="Q2265"/>
      <c s="13" r="R2265"/>
      <c s="13" r="S2265"/>
      <c s="11" r="T2265">
        <f>IF((O2265=0),(W2265*8),((R2265/O2265)*8))</f>
        <v>0</v>
      </c>
      <c s="11" r="U2265">
        <f>IF((T2265=0),0,(R2265/T2265))</f>
        <v>0</v>
      </c>
      <c s="4" r="V2265"/>
      <c s="13" r="W2265"/>
      <c s="24" r="X2265"/>
    </row>
    <row r="2266" hidden="1">
      <c s="16" r="A2266">
        <v>40819.3333333333</v>
      </c>
      <c s="6" r="B2266">
        <f>A2266+time(5,0,0)</f>
        <v>40819.5416666667</v>
      </c>
      <c s="19" r="C2266">
        <f>date(year(B2266),month(B2266),day(B2266))</f>
        <v>40819</v>
      </c>
      <c s="17" r="D2266">
        <f>hour(B2266)</f>
        <v>13</v>
      </c>
      <c s="28" r="E2266">
        <f>(8-G2266)-M2266</f>
        <v>8</v>
      </c>
      <c s="10" r="F2266">
        <v>8</v>
      </c>
      <c s="21" r="G2266">
        <v>0</v>
      </c>
      <c t="str" s="21" r="H2266">
        <f>concat("AESbid:",(E2266*1000))</f>
        <v>AESbid:8000</v>
      </c>
      <c t="str" s="21" r="I2266">
        <f>concat("NYISOsched:",(F2266*1000))</f>
        <v>NYISOsched:8000</v>
      </c>
      <c t="s" s="21" r="J2266">
        <v>21</v>
      </c>
      <c t="str" s="21" r="K2266">
        <f>concat("Planned:",(M2266*1000))</f>
        <v>Planned:0</v>
      </c>
      <c t="str" s="5" r="L2266">
        <f>concat("Settled:",(O2266*1000))</f>
        <v>Settled:0</v>
      </c>
      <c s="21" r="M2266">
        <v>0</v>
      </c>
      <c s="3" r="N2266"/>
      <c s="10" r="O2266">
        <v>0</v>
      </c>
      <c s="13" r="P2266"/>
      <c s="13" r="Q2266"/>
      <c s="13" r="R2266"/>
      <c s="13" r="S2266"/>
      <c s="11" r="T2266">
        <f>IF((O2266=0),(W2266*8),((R2266/O2266)*8))</f>
        <v>0</v>
      </c>
      <c s="11" r="U2266">
        <f>IF((T2266=0),0,(R2266/T2266))</f>
        <v>0</v>
      </c>
      <c s="4" r="V2266"/>
      <c s="13" r="W2266"/>
      <c s="24" r="X2266"/>
    </row>
    <row r="2267" hidden="1">
      <c s="16" r="A2267">
        <v>40819.375</v>
      </c>
      <c s="6" r="B2267">
        <f>A2267+time(5,0,0)</f>
        <v>40819.5833333333</v>
      </c>
      <c s="19" r="C2267">
        <f>date(year(B2267),month(B2267),day(B2267))</f>
        <v>40819</v>
      </c>
      <c s="17" r="D2267">
        <f>hour(B2267)</f>
        <v>14</v>
      </c>
      <c s="28" r="E2267">
        <f>(8-G2267)-M2267</f>
        <v>8</v>
      </c>
      <c s="10" r="F2267">
        <v>8</v>
      </c>
      <c s="21" r="G2267">
        <v>0</v>
      </c>
      <c t="str" s="21" r="H2267">
        <f>concat("AESbid:",(E2267*1000))</f>
        <v>AESbid:8000</v>
      </c>
      <c t="str" s="21" r="I2267">
        <f>concat("NYISOsched:",(F2267*1000))</f>
        <v>NYISOsched:8000</v>
      </c>
      <c t="s" s="21" r="J2267">
        <v>21</v>
      </c>
      <c t="str" s="21" r="K2267">
        <f>concat("Planned:",(M2267*1000))</f>
        <v>Planned:0</v>
      </c>
      <c t="str" s="5" r="L2267">
        <f>concat("Settled:",(O2267*1000))</f>
        <v>Settled:0</v>
      </c>
      <c s="21" r="M2267">
        <v>0</v>
      </c>
      <c s="3" r="N2267"/>
      <c s="10" r="O2267">
        <v>0</v>
      </c>
      <c s="13" r="P2267"/>
      <c s="13" r="Q2267"/>
      <c s="13" r="R2267"/>
      <c s="13" r="S2267"/>
      <c s="11" r="T2267">
        <f>IF((O2267=0),(W2267*8),((R2267/O2267)*8))</f>
        <v>0</v>
      </c>
      <c s="11" r="U2267">
        <f>IF((T2267=0),0,(R2267/T2267))</f>
        <v>0</v>
      </c>
      <c s="4" r="V2267"/>
      <c s="13" r="W2267"/>
      <c s="24" r="X2267"/>
    </row>
    <row r="2268" hidden="1">
      <c s="16" r="A2268">
        <v>40819.4166666667</v>
      </c>
      <c s="6" r="B2268">
        <f>A2268+time(5,0,0)</f>
        <v>40819.625</v>
      </c>
      <c s="19" r="C2268">
        <f>date(year(B2268),month(B2268),day(B2268))</f>
        <v>40819</v>
      </c>
      <c s="17" r="D2268">
        <f>hour(B2268)</f>
        <v>15</v>
      </c>
      <c s="28" r="E2268">
        <f>(8-G2268)-M2268</f>
        <v>8</v>
      </c>
      <c s="10" r="F2268">
        <v>8</v>
      </c>
      <c s="21" r="G2268">
        <v>0</v>
      </c>
      <c t="str" s="21" r="H2268">
        <f>concat("AESbid:",(E2268*1000))</f>
        <v>AESbid:8000</v>
      </c>
      <c t="str" s="21" r="I2268">
        <f>concat("NYISOsched:",(F2268*1000))</f>
        <v>NYISOsched:8000</v>
      </c>
      <c t="s" s="21" r="J2268">
        <v>21</v>
      </c>
      <c t="str" s="21" r="K2268">
        <f>concat("Planned:",(M2268*1000))</f>
        <v>Planned:0</v>
      </c>
      <c t="str" s="5" r="L2268">
        <f>concat("Settled:",(O2268*1000))</f>
        <v>Settled:0</v>
      </c>
      <c s="21" r="M2268">
        <v>0</v>
      </c>
      <c s="3" r="N2268"/>
      <c s="10" r="O2268">
        <v>0</v>
      </c>
      <c s="13" r="P2268"/>
      <c s="13" r="Q2268"/>
      <c s="13" r="R2268"/>
      <c s="13" r="S2268"/>
      <c s="11" r="T2268">
        <f>IF((O2268=0),(W2268*8),((R2268/O2268)*8))</f>
        <v>0</v>
      </c>
      <c s="11" r="U2268">
        <f>IF((T2268=0),0,(R2268/T2268))</f>
        <v>0</v>
      </c>
      <c s="4" r="V2268"/>
      <c s="13" r="W2268"/>
      <c s="24" r="X2268"/>
    </row>
    <row r="2269" hidden="1">
      <c s="16" r="A2269">
        <v>40819.4583333333</v>
      </c>
      <c s="6" r="B2269">
        <f>A2269+time(5,0,0)</f>
        <v>40819.6666666667</v>
      </c>
      <c s="19" r="C2269">
        <f>date(year(B2269),month(B2269),day(B2269))</f>
        <v>40819</v>
      </c>
      <c s="17" r="D2269">
        <f>hour(B2269)</f>
        <v>16</v>
      </c>
      <c s="28" r="E2269">
        <f>(8-G2269)-M2269</f>
        <v>8</v>
      </c>
      <c s="10" r="F2269">
        <v>8</v>
      </c>
      <c s="21" r="G2269">
        <v>0</v>
      </c>
      <c t="str" s="21" r="H2269">
        <f>concat("AESbid:",(E2269*1000))</f>
        <v>AESbid:8000</v>
      </c>
      <c t="str" s="21" r="I2269">
        <f>concat("NYISOsched:",(F2269*1000))</f>
        <v>NYISOsched:8000</v>
      </c>
      <c t="s" s="21" r="J2269">
        <v>21</v>
      </c>
      <c t="str" s="21" r="K2269">
        <f>concat("Planned:",(M2269*1000))</f>
        <v>Planned:0</v>
      </c>
      <c t="str" s="5" r="L2269">
        <f>concat("Settled:",(O2269*1000))</f>
        <v>Settled:0</v>
      </c>
      <c s="21" r="M2269">
        <v>0</v>
      </c>
      <c s="3" r="N2269"/>
      <c s="10" r="O2269">
        <v>0</v>
      </c>
      <c s="13" r="P2269"/>
      <c s="13" r="Q2269"/>
      <c s="13" r="R2269"/>
      <c s="13" r="S2269"/>
      <c s="11" r="T2269">
        <f>IF((O2269=0),(W2269*8),((R2269/O2269)*8))</f>
        <v>0</v>
      </c>
      <c s="11" r="U2269">
        <f>IF((T2269=0),0,(R2269/T2269))</f>
        <v>0</v>
      </c>
      <c s="4" r="V2269"/>
      <c s="13" r="W2269"/>
      <c s="24" r="X2269"/>
    </row>
    <row r="2270" hidden="1">
      <c s="16" r="A2270">
        <v>40819.5</v>
      </c>
      <c s="6" r="B2270">
        <f>A2270+time(5,0,0)</f>
        <v>40819.7083333333</v>
      </c>
      <c s="19" r="C2270">
        <f>date(year(B2270),month(B2270),day(B2270))</f>
        <v>40819</v>
      </c>
      <c s="17" r="D2270">
        <f>hour(B2270)</f>
        <v>17</v>
      </c>
      <c s="28" r="E2270">
        <f>(8-G2270)-M2270</f>
        <v>8</v>
      </c>
      <c s="10" r="F2270">
        <v>8</v>
      </c>
      <c s="21" r="G2270">
        <v>0</v>
      </c>
      <c t="str" s="21" r="H2270">
        <f>concat("AESbid:",(E2270*1000))</f>
        <v>AESbid:8000</v>
      </c>
      <c t="str" s="21" r="I2270">
        <f>concat("NYISOsched:",(F2270*1000))</f>
        <v>NYISOsched:8000</v>
      </c>
      <c t="s" s="21" r="J2270">
        <v>21</v>
      </c>
      <c t="str" s="21" r="K2270">
        <f>concat("Planned:",(M2270*1000))</f>
        <v>Planned:0</v>
      </c>
      <c t="str" s="5" r="L2270">
        <f>concat("Settled:",(O2270*1000))</f>
        <v>Settled:0</v>
      </c>
      <c s="21" r="M2270">
        <v>0</v>
      </c>
      <c s="3" r="N2270"/>
      <c s="10" r="O2270">
        <v>0</v>
      </c>
      <c s="13" r="P2270"/>
      <c s="13" r="Q2270"/>
      <c s="13" r="R2270"/>
      <c s="13" r="S2270"/>
      <c s="11" r="T2270">
        <f>IF((O2270=0),(W2270*8),((R2270/O2270)*8))</f>
        <v>0</v>
      </c>
      <c s="11" r="U2270">
        <f>IF((T2270=0),0,(R2270/T2270))</f>
        <v>0</v>
      </c>
      <c s="4" r="V2270"/>
      <c s="13" r="W2270"/>
      <c s="24" r="X2270"/>
    </row>
    <row r="2271" hidden="1">
      <c s="16" r="A2271">
        <v>40819.5416666667</v>
      </c>
      <c s="6" r="B2271">
        <f>A2271+time(5,0,0)</f>
        <v>40819.75</v>
      </c>
      <c s="19" r="C2271">
        <f>date(year(B2271),month(B2271),day(B2271))</f>
        <v>40819</v>
      </c>
      <c s="17" r="D2271">
        <f>hour(B2271)</f>
        <v>18</v>
      </c>
      <c s="28" r="E2271">
        <f>(8-G2271)-M2271</f>
        <v>8</v>
      </c>
      <c s="10" r="F2271">
        <v>8</v>
      </c>
      <c s="21" r="G2271">
        <v>0</v>
      </c>
      <c t="str" s="21" r="H2271">
        <f>concat("AESbid:",(E2271*1000))</f>
        <v>AESbid:8000</v>
      </c>
      <c t="str" s="21" r="I2271">
        <f>concat("NYISOsched:",(F2271*1000))</f>
        <v>NYISOsched:8000</v>
      </c>
      <c t="s" s="21" r="J2271">
        <v>21</v>
      </c>
      <c t="str" s="21" r="K2271">
        <f>concat("Planned:",(M2271*1000))</f>
        <v>Planned:0</v>
      </c>
      <c t="str" s="5" r="L2271">
        <f>concat("Settled:",(O2271*1000))</f>
        <v>Settled:0</v>
      </c>
      <c s="21" r="M2271">
        <v>0</v>
      </c>
      <c s="3" r="N2271"/>
      <c s="10" r="O2271">
        <v>0</v>
      </c>
      <c s="13" r="P2271"/>
      <c s="13" r="Q2271"/>
      <c s="13" r="R2271"/>
      <c s="13" r="S2271"/>
      <c s="11" r="T2271">
        <f>IF((O2271=0),(W2271*8),((R2271/O2271)*8))</f>
        <v>0</v>
      </c>
      <c s="11" r="U2271">
        <f>IF((T2271=0),0,(R2271/T2271))</f>
        <v>0</v>
      </c>
      <c s="4" r="V2271"/>
      <c s="13" r="W2271"/>
      <c s="24" r="X2271"/>
    </row>
    <row r="2272" hidden="1">
      <c s="16" r="A2272">
        <v>40819.5833333333</v>
      </c>
      <c s="6" r="B2272">
        <f>A2272+time(5,0,0)</f>
        <v>40819.7916666667</v>
      </c>
      <c s="19" r="C2272">
        <f>date(year(B2272),month(B2272),day(B2272))</f>
        <v>40819</v>
      </c>
      <c s="17" r="D2272">
        <f>hour(B2272)</f>
        <v>19</v>
      </c>
      <c s="28" r="E2272">
        <f>(8-G2272)-M2272</f>
        <v>8</v>
      </c>
      <c s="10" r="F2272">
        <v>8</v>
      </c>
      <c s="21" r="G2272">
        <v>0</v>
      </c>
      <c t="str" s="21" r="H2272">
        <f>concat("AESbid:",(E2272*1000))</f>
        <v>AESbid:8000</v>
      </c>
      <c t="str" s="21" r="I2272">
        <f>concat("NYISOsched:",(F2272*1000))</f>
        <v>NYISOsched:8000</v>
      </c>
      <c t="s" s="21" r="J2272">
        <v>21</v>
      </c>
      <c t="str" s="21" r="K2272">
        <f>concat("Planned:",(M2272*1000))</f>
        <v>Planned:0</v>
      </c>
      <c t="str" s="5" r="L2272">
        <f>concat("Settled:",(O2272*1000))</f>
        <v>Settled:0</v>
      </c>
      <c s="21" r="M2272">
        <v>0</v>
      </c>
      <c s="3" r="N2272"/>
      <c s="10" r="O2272">
        <v>0</v>
      </c>
      <c s="13" r="P2272"/>
      <c s="13" r="Q2272"/>
      <c s="13" r="R2272"/>
      <c s="13" r="S2272"/>
      <c s="11" r="T2272">
        <f>IF((O2272=0),(W2272*8),((R2272/O2272)*8))</f>
        <v>0</v>
      </c>
      <c s="11" r="U2272">
        <f>IF((T2272=0),0,(R2272/T2272))</f>
        <v>0</v>
      </c>
      <c s="4" r="V2272"/>
      <c s="13" r="W2272"/>
      <c s="24" r="X2272"/>
    </row>
    <row r="2273" hidden="1">
      <c s="16" r="A2273">
        <v>40819.625</v>
      </c>
      <c s="6" r="B2273">
        <f>A2273+time(5,0,0)</f>
        <v>40819.8333333333</v>
      </c>
      <c s="19" r="C2273">
        <f>date(year(B2273),month(B2273),day(B2273))</f>
        <v>40819</v>
      </c>
      <c s="17" r="D2273">
        <f>hour(B2273)</f>
        <v>20</v>
      </c>
      <c s="28" r="E2273">
        <f>(8-G2273)-M2273</f>
        <v>8</v>
      </c>
      <c s="10" r="F2273">
        <v>8</v>
      </c>
      <c s="21" r="G2273">
        <v>0</v>
      </c>
      <c t="str" s="21" r="H2273">
        <f>concat("AESbid:",(E2273*1000))</f>
        <v>AESbid:8000</v>
      </c>
      <c t="str" s="21" r="I2273">
        <f>concat("NYISOsched:",(F2273*1000))</f>
        <v>NYISOsched:8000</v>
      </c>
      <c t="s" s="21" r="J2273">
        <v>21</v>
      </c>
      <c t="str" s="21" r="K2273">
        <f>concat("Planned:",(M2273*1000))</f>
        <v>Planned:0</v>
      </c>
      <c t="str" s="5" r="L2273">
        <f>concat("Settled:",(O2273*1000))</f>
        <v>Settled:0</v>
      </c>
      <c s="21" r="M2273">
        <v>0</v>
      </c>
      <c s="3" r="N2273"/>
      <c s="10" r="O2273">
        <v>0</v>
      </c>
      <c s="13" r="P2273"/>
      <c s="13" r="Q2273"/>
      <c s="13" r="R2273"/>
      <c s="13" r="S2273"/>
      <c s="11" r="T2273">
        <f>IF((O2273=0),(W2273*8),((R2273/O2273)*8))</f>
        <v>0</v>
      </c>
      <c s="11" r="U2273">
        <f>IF((T2273=0),0,(R2273/T2273))</f>
        <v>0</v>
      </c>
      <c s="4" r="V2273"/>
      <c s="13" r="W2273"/>
      <c s="24" r="X2273"/>
    </row>
    <row r="2274" hidden="1">
      <c s="16" r="A2274">
        <v>40819.6666666667</v>
      </c>
      <c s="6" r="B2274">
        <f>A2274+time(5,0,0)</f>
        <v>40819.875</v>
      </c>
      <c s="19" r="C2274">
        <f>date(year(B2274),month(B2274),day(B2274))</f>
        <v>40819</v>
      </c>
      <c s="17" r="D2274">
        <f>hour(B2274)</f>
        <v>21</v>
      </c>
      <c s="28" r="E2274">
        <f>(8-G2274)-M2274</f>
        <v>8</v>
      </c>
      <c s="10" r="F2274">
        <v>8</v>
      </c>
      <c s="21" r="G2274">
        <v>0</v>
      </c>
      <c t="str" s="21" r="H2274">
        <f>concat("AESbid:",(E2274*1000))</f>
        <v>AESbid:8000</v>
      </c>
      <c t="str" s="21" r="I2274">
        <f>concat("NYISOsched:",(F2274*1000))</f>
        <v>NYISOsched:8000</v>
      </c>
      <c t="s" s="21" r="J2274">
        <v>21</v>
      </c>
      <c t="str" s="21" r="K2274">
        <f>concat("Planned:",(M2274*1000))</f>
        <v>Planned:0</v>
      </c>
      <c t="str" s="5" r="L2274">
        <f>concat("Settled:",(O2274*1000))</f>
        <v>Settled:0</v>
      </c>
      <c s="21" r="M2274">
        <v>0</v>
      </c>
      <c s="3" r="N2274"/>
      <c s="10" r="O2274">
        <v>0</v>
      </c>
      <c s="13" r="P2274"/>
      <c s="13" r="Q2274"/>
      <c s="13" r="R2274"/>
      <c s="13" r="S2274"/>
      <c s="11" r="T2274">
        <f>IF((O2274=0),(W2274*8),((R2274/O2274)*8))</f>
        <v>0</v>
      </c>
      <c s="11" r="U2274">
        <f>IF((T2274=0),0,(R2274/T2274))</f>
        <v>0</v>
      </c>
      <c s="4" r="V2274"/>
      <c s="13" r="W2274"/>
      <c s="24" r="X2274"/>
    </row>
    <row r="2275" hidden="1">
      <c s="16" r="A2275">
        <v>40819.7083333333</v>
      </c>
      <c s="6" r="B2275">
        <f>A2275+time(5,0,0)</f>
        <v>40819.9166666667</v>
      </c>
      <c s="19" r="C2275">
        <f>date(year(B2275),month(B2275),day(B2275))</f>
        <v>40819</v>
      </c>
      <c s="17" r="D2275">
        <f>hour(B2275)</f>
        <v>22</v>
      </c>
      <c s="28" r="E2275">
        <f>(8-G2275)-M2275</f>
        <v>8</v>
      </c>
      <c s="10" r="F2275">
        <v>8</v>
      </c>
      <c s="21" r="G2275">
        <v>0</v>
      </c>
      <c t="str" s="21" r="H2275">
        <f>concat("AESbid:",(E2275*1000))</f>
        <v>AESbid:8000</v>
      </c>
      <c t="str" s="21" r="I2275">
        <f>concat("NYISOsched:",(F2275*1000))</f>
        <v>NYISOsched:8000</v>
      </c>
      <c t="s" s="21" r="J2275">
        <v>21</v>
      </c>
      <c t="str" s="21" r="K2275">
        <f>concat("Planned:",(M2275*1000))</f>
        <v>Planned:0</v>
      </c>
      <c t="str" s="5" r="L2275">
        <f>concat("Settled:",(O2275*1000))</f>
        <v>Settled:0</v>
      </c>
      <c s="21" r="M2275">
        <v>0</v>
      </c>
      <c s="3" r="N2275"/>
      <c s="10" r="O2275">
        <v>0</v>
      </c>
      <c s="13" r="P2275"/>
      <c s="13" r="Q2275"/>
      <c s="13" r="R2275"/>
      <c s="13" r="S2275"/>
      <c s="11" r="T2275">
        <f>IF((O2275=0),(W2275*8),((R2275/O2275)*8))</f>
        <v>0</v>
      </c>
      <c s="11" r="U2275">
        <f>IF((T2275=0),0,(R2275/T2275))</f>
        <v>0</v>
      </c>
      <c s="4" r="V2275"/>
      <c s="13" r="W2275"/>
      <c s="24" r="X2275"/>
    </row>
    <row r="2276" hidden="1">
      <c s="16" r="A2276">
        <v>40819.75</v>
      </c>
      <c s="6" r="B2276">
        <f>A2276+time(5,0,0)</f>
        <v>40819.9583333333</v>
      </c>
      <c s="19" r="C2276">
        <f>date(year(B2276),month(B2276),day(B2276))</f>
        <v>40819</v>
      </c>
      <c s="17" r="D2276">
        <f>hour(B2276)</f>
        <v>23</v>
      </c>
      <c s="28" r="E2276">
        <f>(8-G2276)-M2276</f>
        <v>8</v>
      </c>
      <c s="10" r="F2276">
        <v>8</v>
      </c>
      <c s="21" r="G2276">
        <v>0</v>
      </c>
      <c t="str" s="21" r="H2276">
        <f>concat("AESbid:",(E2276*1000))</f>
        <v>AESbid:8000</v>
      </c>
      <c t="str" s="21" r="I2276">
        <f>concat("NYISOsched:",(F2276*1000))</f>
        <v>NYISOsched:8000</v>
      </c>
      <c t="s" s="21" r="J2276">
        <v>21</v>
      </c>
      <c t="str" s="21" r="K2276">
        <f>concat("Planned:",(M2276*1000))</f>
        <v>Planned:0</v>
      </c>
      <c t="str" s="5" r="L2276">
        <f>concat("Settled:",(O2276*1000))</f>
        <v>Settled:0</v>
      </c>
      <c s="21" r="M2276">
        <v>0</v>
      </c>
      <c s="3" r="N2276"/>
      <c s="10" r="O2276">
        <v>0</v>
      </c>
      <c s="13" r="P2276"/>
      <c s="13" r="Q2276"/>
      <c s="13" r="R2276"/>
      <c s="13" r="S2276"/>
      <c s="11" r="T2276">
        <f>IF((O2276=0),(W2276*8),((R2276/O2276)*8))</f>
        <v>0</v>
      </c>
      <c s="11" r="U2276">
        <f>IF((T2276=0),0,(R2276/T2276))</f>
        <v>0</v>
      </c>
      <c s="4" r="V2276"/>
      <c s="13" r="W2276"/>
      <c s="24" r="X2276"/>
    </row>
    <row r="2277" hidden="1">
      <c s="16" r="A2277">
        <v>40819.7916666667</v>
      </c>
      <c s="19" r="B2277">
        <f>A2277+time(5,0,0)</f>
        <v>40820</v>
      </c>
      <c s="19" r="C2277">
        <f>date(year(B2277),month(B2277),day(B2277))</f>
        <v>40820</v>
      </c>
      <c s="17" r="D2277">
        <f>hour(B2277)</f>
        <v>0</v>
      </c>
      <c s="28" r="E2277">
        <f>(8-G2277)-M2277</f>
        <v>8</v>
      </c>
      <c s="10" r="F2277">
        <v>8</v>
      </c>
      <c s="21" r="G2277">
        <v>0</v>
      </c>
      <c t="str" s="21" r="H2277">
        <f>concat("AESbid:",(E2277*1000))</f>
        <v>AESbid:8000</v>
      </c>
      <c t="str" s="21" r="I2277">
        <f>concat("NYISOsched:",(F2277*1000))</f>
        <v>NYISOsched:8000</v>
      </c>
      <c t="s" s="21" r="J2277">
        <v>21</v>
      </c>
      <c t="str" s="21" r="K2277">
        <f>concat("Planned:",(M2277*1000))</f>
        <v>Planned:0</v>
      </c>
      <c t="str" s="5" r="L2277">
        <f>concat("Settled:",(O2277*1000))</f>
        <v>Settled:0</v>
      </c>
      <c s="21" r="M2277">
        <v>0</v>
      </c>
      <c s="3" r="N2277"/>
      <c s="10" r="O2277">
        <v>0</v>
      </c>
      <c s="13" r="P2277"/>
      <c s="13" r="Q2277"/>
      <c s="13" r="R2277"/>
      <c s="13" r="S2277"/>
      <c s="11" r="T2277">
        <f>IF((O2277=0),(W2277*8),((R2277/O2277)*8))</f>
        <v>0</v>
      </c>
      <c s="11" r="U2277">
        <f>IF((T2277=0),0,(R2277/T2277))</f>
        <v>0</v>
      </c>
      <c s="4" r="V2277"/>
      <c s="13" r="W2277"/>
      <c s="24" r="X2277"/>
    </row>
    <row r="2278" hidden="1">
      <c s="16" r="A2278">
        <v>40819.8333333333</v>
      </c>
      <c s="6" r="B2278">
        <f>A2278+time(5,0,0)</f>
        <v>40820.0416666667</v>
      </c>
      <c s="19" r="C2278">
        <f>date(year(B2278),month(B2278),day(B2278))</f>
        <v>40820</v>
      </c>
      <c s="17" r="D2278">
        <f>hour(B2278)</f>
        <v>1</v>
      </c>
      <c s="28" r="E2278">
        <f>(8-G2278)-M2278</f>
        <v>8</v>
      </c>
      <c s="10" r="F2278">
        <v>8</v>
      </c>
      <c s="21" r="G2278">
        <v>0</v>
      </c>
      <c t="str" s="21" r="H2278">
        <f>concat("AESbid:",(E2278*1000))</f>
        <v>AESbid:8000</v>
      </c>
      <c t="str" s="21" r="I2278">
        <f>concat("NYISOsched:",(F2278*1000))</f>
        <v>NYISOsched:8000</v>
      </c>
      <c t="s" s="21" r="J2278">
        <v>21</v>
      </c>
      <c t="str" s="21" r="K2278">
        <f>concat("Planned:",(M2278*1000))</f>
        <v>Planned:0</v>
      </c>
      <c t="str" s="5" r="L2278">
        <f>concat("Settled:",(O2278*1000))</f>
        <v>Settled:0</v>
      </c>
      <c s="21" r="M2278">
        <v>0</v>
      </c>
      <c s="3" r="N2278"/>
      <c s="10" r="O2278">
        <v>0</v>
      </c>
      <c s="13" r="P2278"/>
      <c s="13" r="Q2278"/>
      <c s="13" r="R2278"/>
      <c s="13" r="S2278"/>
      <c s="11" r="T2278">
        <f>IF((O2278=0),(W2278*8),((R2278/O2278)*8))</f>
        <v>0</v>
      </c>
      <c s="11" r="U2278">
        <f>IF((T2278=0),0,(R2278/T2278))</f>
        <v>0</v>
      </c>
      <c s="4" r="V2278"/>
      <c s="13" r="W2278"/>
      <c s="24" r="X2278"/>
    </row>
    <row r="2279" hidden="1">
      <c s="16" r="A2279">
        <v>40819.875</v>
      </c>
      <c s="6" r="B2279">
        <f>A2279+time(5,0,0)</f>
        <v>40820.0833333333</v>
      </c>
      <c s="19" r="C2279">
        <f>date(year(B2279),month(B2279),day(B2279))</f>
        <v>40820</v>
      </c>
      <c s="17" r="D2279">
        <f>hour(B2279)</f>
        <v>2</v>
      </c>
      <c s="28" r="E2279">
        <f>(8-G2279)-M2279</f>
        <v>8</v>
      </c>
      <c s="10" r="F2279">
        <v>8</v>
      </c>
      <c s="21" r="G2279">
        <v>0</v>
      </c>
      <c t="str" s="21" r="H2279">
        <f>concat("AESbid:",(E2279*1000))</f>
        <v>AESbid:8000</v>
      </c>
      <c t="str" s="21" r="I2279">
        <f>concat("NYISOsched:",(F2279*1000))</f>
        <v>NYISOsched:8000</v>
      </c>
      <c t="s" s="21" r="J2279">
        <v>21</v>
      </c>
      <c t="str" s="21" r="K2279">
        <f>concat("Planned:",(M2279*1000))</f>
        <v>Planned:0</v>
      </c>
      <c t="str" s="5" r="L2279">
        <f>concat("Settled:",(O2279*1000))</f>
        <v>Settled:0</v>
      </c>
      <c s="21" r="M2279">
        <v>0</v>
      </c>
      <c s="3" r="N2279"/>
      <c s="10" r="O2279">
        <v>0</v>
      </c>
      <c s="13" r="P2279"/>
      <c s="13" r="Q2279"/>
      <c s="13" r="R2279"/>
      <c s="13" r="S2279"/>
      <c s="11" r="T2279">
        <f>IF((O2279=0),(W2279*8),((R2279/O2279)*8))</f>
        <v>0</v>
      </c>
      <c s="11" r="U2279">
        <f>IF((T2279=0),0,(R2279/T2279))</f>
        <v>0</v>
      </c>
      <c s="4" r="V2279"/>
      <c s="13" r="W2279"/>
      <c s="24" r="X2279"/>
    </row>
    <row r="2280" hidden="1">
      <c s="16" r="A2280">
        <v>40819.9166666667</v>
      </c>
      <c s="6" r="B2280">
        <f>A2280+time(5,0,0)</f>
        <v>40820.125</v>
      </c>
      <c s="19" r="C2280">
        <f>date(year(B2280),month(B2280),day(B2280))</f>
        <v>40820</v>
      </c>
      <c s="17" r="D2280">
        <f>hour(B2280)</f>
        <v>3</v>
      </c>
      <c s="28" r="E2280">
        <f>(8-G2280)-M2280</f>
        <v>8</v>
      </c>
      <c s="10" r="F2280">
        <v>8</v>
      </c>
      <c s="21" r="G2280">
        <v>0</v>
      </c>
      <c t="str" s="21" r="H2280">
        <f>concat("AESbid:",(E2280*1000))</f>
        <v>AESbid:8000</v>
      </c>
      <c t="str" s="21" r="I2280">
        <f>concat("NYISOsched:",(F2280*1000))</f>
        <v>NYISOsched:8000</v>
      </c>
      <c t="s" s="21" r="J2280">
        <v>21</v>
      </c>
      <c t="str" s="21" r="K2280">
        <f>concat("Planned:",(M2280*1000))</f>
        <v>Planned:0</v>
      </c>
      <c t="str" s="5" r="L2280">
        <f>concat("Settled:",(O2280*1000))</f>
        <v>Settled:0</v>
      </c>
      <c s="21" r="M2280">
        <v>0</v>
      </c>
      <c s="3" r="N2280"/>
      <c s="10" r="O2280">
        <v>0</v>
      </c>
      <c s="13" r="P2280"/>
      <c s="13" r="Q2280"/>
      <c s="13" r="R2280"/>
      <c s="13" r="S2280"/>
      <c s="11" r="T2280">
        <f>IF((O2280=0),(W2280*8),((R2280/O2280)*8))</f>
        <v>0</v>
      </c>
      <c s="11" r="U2280">
        <f>IF((T2280=0),0,(R2280/T2280))</f>
        <v>0</v>
      </c>
      <c s="4" r="V2280"/>
      <c s="13" r="W2280"/>
      <c s="24" r="X2280"/>
    </row>
    <row r="2281" hidden="1">
      <c s="16" r="A2281">
        <v>40819.9583333333</v>
      </c>
      <c s="6" r="B2281">
        <f>A2281+time(5,0,0)</f>
        <v>40820.1666666667</v>
      </c>
      <c s="19" r="C2281">
        <f>date(year(B2281),month(B2281),day(B2281))</f>
        <v>40820</v>
      </c>
      <c s="17" r="D2281">
        <f>hour(B2281)</f>
        <v>4</v>
      </c>
      <c s="28" r="E2281">
        <f>(8-G2281)-M2281</f>
        <v>8</v>
      </c>
      <c s="10" r="F2281">
        <v>8</v>
      </c>
      <c s="21" r="G2281">
        <v>0</v>
      </c>
      <c t="str" s="21" r="H2281">
        <f>concat("AESbid:",(E2281*1000))</f>
        <v>AESbid:8000</v>
      </c>
      <c t="str" s="21" r="I2281">
        <f>concat("NYISOsched:",(F2281*1000))</f>
        <v>NYISOsched:8000</v>
      </c>
      <c t="s" s="21" r="J2281">
        <v>21</v>
      </c>
      <c t="str" s="21" r="K2281">
        <f>concat("Planned:",(M2281*1000))</f>
        <v>Planned:0</v>
      </c>
      <c t="str" s="5" r="L2281">
        <f>concat("Settled:",(O2281*1000))</f>
        <v>Settled:0</v>
      </c>
      <c s="21" r="M2281">
        <v>0</v>
      </c>
      <c s="3" r="N2281"/>
      <c s="10" r="O2281">
        <v>0</v>
      </c>
      <c s="13" r="P2281"/>
      <c s="13" r="Q2281"/>
      <c s="13" r="R2281"/>
      <c s="13" r="S2281"/>
      <c s="11" r="T2281">
        <f>IF((O2281=0),(W2281*8),((R2281/O2281)*8))</f>
        <v>0</v>
      </c>
      <c s="11" r="U2281">
        <f>IF((T2281=0),0,(R2281/T2281))</f>
        <v>0</v>
      </c>
      <c s="4" r="V2281"/>
      <c s="13" r="W2281"/>
      <c s="24" r="X2281"/>
    </row>
    <row r="2282" hidden="1">
      <c s="16" r="A2282">
        <v>40820</v>
      </c>
      <c s="6" r="B2282">
        <f>A2282+time(5,0,0)</f>
        <v>40820.2083333333</v>
      </c>
      <c s="19" r="C2282">
        <f>date(year(B2282),month(B2282),day(B2282))</f>
        <v>40820</v>
      </c>
      <c s="17" r="D2282">
        <f>hour(B2282)</f>
        <v>5</v>
      </c>
      <c s="28" r="E2282">
        <f>(8-G2282)-M2282</f>
        <v>8</v>
      </c>
      <c s="10" r="F2282">
        <v>8</v>
      </c>
      <c s="21" r="G2282">
        <v>0</v>
      </c>
      <c t="str" s="21" r="H2282">
        <f>concat("AESbid:",(E2282*1000))</f>
        <v>AESbid:8000</v>
      </c>
      <c t="str" s="21" r="I2282">
        <f>concat("NYISOsched:",(F2282*1000))</f>
        <v>NYISOsched:8000</v>
      </c>
      <c t="s" s="21" r="J2282">
        <v>21</v>
      </c>
      <c t="str" s="21" r="K2282">
        <f>concat("Planned:",(M2282*1000))</f>
        <v>Planned:0</v>
      </c>
      <c t="str" s="5" r="L2282">
        <f>concat("Settled:",(O2282*1000))</f>
        <v>Settled:0</v>
      </c>
      <c s="21" r="M2282">
        <v>0</v>
      </c>
      <c s="3" r="N2282"/>
      <c s="10" r="O2282">
        <v>0</v>
      </c>
      <c s="13" r="P2282"/>
      <c s="13" r="Q2282"/>
      <c s="13" r="R2282"/>
      <c s="13" r="S2282"/>
      <c s="11" r="T2282">
        <f>IF((O2282=0),(W2282*8),((R2282/O2282)*8))</f>
        <v>0</v>
      </c>
      <c s="11" r="U2282">
        <f>IF((T2282=0),0,(R2282/T2282))</f>
        <v>0</v>
      </c>
      <c s="4" r="V2282"/>
      <c s="13" r="W2282"/>
      <c s="24" r="X2282"/>
    </row>
    <row r="2283" hidden="1">
      <c s="16" r="A2283">
        <v>40820.0416666667</v>
      </c>
      <c s="6" r="B2283">
        <f>A2283+time(5,0,0)</f>
        <v>40820.25</v>
      </c>
      <c s="19" r="C2283">
        <f>date(year(B2283),month(B2283),day(B2283))</f>
        <v>40820</v>
      </c>
      <c s="17" r="D2283">
        <f>hour(B2283)</f>
        <v>6</v>
      </c>
      <c s="28" r="E2283">
        <f>(8-G2283)-M2283</f>
        <v>8</v>
      </c>
      <c s="10" r="F2283">
        <v>8</v>
      </c>
      <c s="21" r="G2283">
        <v>0</v>
      </c>
      <c t="str" s="21" r="H2283">
        <f>concat("AESbid:",(E2283*1000))</f>
        <v>AESbid:8000</v>
      </c>
      <c t="str" s="21" r="I2283">
        <f>concat("NYISOsched:",(F2283*1000))</f>
        <v>NYISOsched:8000</v>
      </c>
      <c t="s" s="21" r="J2283">
        <v>21</v>
      </c>
      <c t="str" s="21" r="K2283">
        <f>concat("Planned:",(M2283*1000))</f>
        <v>Planned:0</v>
      </c>
      <c t="str" s="5" r="L2283">
        <f>concat("Settled:",(O2283*1000))</f>
        <v>Settled:0</v>
      </c>
      <c s="21" r="M2283">
        <v>0</v>
      </c>
      <c s="3" r="N2283"/>
      <c s="10" r="O2283">
        <v>0</v>
      </c>
      <c s="13" r="P2283"/>
      <c s="13" r="Q2283"/>
      <c s="13" r="R2283"/>
      <c s="13" r="S2283"/>
      <c s="11" r="T2283">
        <f>IF((O2283=0),(W2283*8),((R2283/O2283)*8))</f>
        <v>0</v>
      </c>
      <c s="11" r="U2283">
        <f>IF((T2283=0),0,(R2283/T2283))</f>
        <v>0</v>
      </c>
      <c s="4" r="V2283"/>
      <c s="13" r="W2283"/>
      <c s="24" r="X2283"/>
    </row>
    <row r="2284" hidden="1">
      <c s="16" r="A2284">
        <v>40820.0833333333</v>
      </c>
      <c s="6" r="B2284">
        <f>A2284+time(5,0,0)</f>
        <v>40820.2916666667</v>
      </c>
      <c s="19" r="C2284">
        <f>date(year(B2284),month(B2284),day(B2284))</f>
        <v>40820</v>
      </c>
      <c s="17" r="D2284">
        <f>hour(B2284)</f>
        <v>7</v>
      </c>
      <c s="28" r="E2284">
        <f>(8-G2284)-M2284</f>
        <v>8</v>
      </c>
      <c s="10" r="F2284">
        <v>8</v>
      </c>
      <c s="21" r="G2284">
        <v>0</v>
      </c>
      <c t="str" s="21" r="H2284">
        <f>concat("AESbid:",(E2284*1000))</f>
        <v>AESbid:8000</v>
      </c>
      <c t="str" s="21" r="I2284">
        <f>concat("NYISOsched:",(F2284*1000))</f>
        <v>NYISOsched:8000</v>
      </c>
      <c t="s" s="21" r="J2284">
        <v>21</v>
      </c>
      <c t="str" s="21" r="K2284">
        <f>concat("Planned:",(M2284*1000))</f>
        <v>Planned:0</v>
      </c>
      <c t="str" s="5" r="L2284">
        <f>concat("Settled:",(O2284*1000))</f>
        <v>Settled:0</v>
      </c>
      <c s="21" r="M2284">
        <v>0</v>
      </c>
      <c s="3" r="N2284"/>
      <c s="10" r="O2284">
        <v>0</v>
      </c>
      <c s="13" r="P2284"/>
      <c s="13" r="Q2284"/>
      <c s="13" r="R2284"/>
      <c s="13" r="S2284"/>
      <c s="11" r="T2284">
        <f>IF((O2284=0),(W2284*8),((R2284/O2284)*8))</f>
        <v>0</v>
      </c>
      <c s="11" r="U2284">
        <f>IF((T2284=0),0,(R2284/T2284))</f>
        <v>0</v>
      </c>
      <c s="4" r="V2284"/>
      <c s="13" r="W2284"/>
      <c s="24" r="X2284"/>
    </row>
    <row r="2285" hidden="1">
      <c s="16" r="A2285">
        <v>40820.125</v>
      </c>
      <c s="6" r="B2285">
        <f>A2285+time(5,0,0)</f>
        <v>40820.3333333333</v>
      </c>
      <c s="19" r="C2285">
        <f>date(year(B2285),month(B2285),day(B2285))</f>
        <v>40820</v>
      </c>
      <c s="17" r="D2285">
        <f>hour(B2285)</f>
        <v>8</v>
      </c>
      <c s="28" r="E2285">
        <f>(8-G2285)-M2285</f>
        <v>8</v>
      </c>
      <c s="10" r="F2285">
        <v>8</v>
      </c>
      <c s="21" r="G2285">
        <v>0</v>
      </c>
      <c t="str" s="21" r="H2285">
        <f>concat("AESbid:",(E2285*1000))</f>
        <v>AESbid:8000</v>
      </c>
      <c t="str" s="21" r="I2285">
        <f>concat("NYISOsched:",(F2285*1000))</f>
        <v>NYISOsched:8000</v>
      </c>
      <c t="s" s="21" r="J2285">
        <v>21</v>
      </c>
      <c t="str" s="21" r="K2285">
        <f>concat("Planned:",(M2285*1000))</f>
        <v>Planned:0</v>
      </c>
      <c t="str" s="5" r="L2285">
        <f>concat("Settled:",(O2285*1000))</f>
        <v>Settled:0</v>
      </c>
      <c s="21" r="M2285">
        <v>0</v>
      </c>
      <c s="3" r="N2285"/>
      <c s="10" r="O2285">
        <v>0</v>
      </c>
      <c s="13" r="P2285"/>
      <c s="13" r="Q2285"/>
      <c s="13" r="R2285"/>
      <c s="13" r="S2285"/>
      <c s="11" r="T2285">
        <f>IF((O2285=0),(W2285*8),((R2285/O2285)*8))</f>
        <v>0</v>
      </c>
      <c s="11" r="U2285">
        <f>IF((T2285=0),0,(R2285/T2285))</f>
        <v>0</v>
      </c>
      <c s="4" r="V2285"/>
      <c s="13" r="W2285"/>
      <c s="24" r="X2285"/>
    </row>
    <row r="2286" hidden="1">
      <c s="16" r="A2286">
        <v>40820.1666666667</v>
      </c>
      <c s="6" r="B2286">
        <f>A2286+time(5,0,0)</f>
        <v>40820.375</v>
      </c>
      <c s="19" r="C2286">
        <f>date(year(B2286),month(B2286),day(B2286))</f>
        <v>40820</v>
      </c>
      <c s="17" r="D2286">
        <f>hour(B2286)</f>
        <v>9</v>
      </c>
      <c s="28" r="E2286">
        <f>(8-G2286)-M2286</f>
        <v>8</v>
      </c>
      <c s="10" r="F2286">
        <v>8</v>
      </c>
      <c s="21" r="G2286">
        <v>0</v>
      </c>
      <c t="str" s="21" r="H2286">
        <f>concat("AESbid:",(E2286*1000))</f>
        <v>AESbid:8000</v>
      </c>
      <c t="str" s="21" r="I2286">
        <f>concat("NYISOsched:",(F2286*1000))</f>
        <v>NYISOsched:8000</v>
      </c>
      <c t="s" s="21" r="J2286">
        <v>21</v>
      </c>
      <c t="str" s="21" r="K2286">
        <f>concat("Planned:",(M2286*1000))</f>
        <v>Planned:0</v>
      </c>
      <c t="str" s="5" r="L2286">
        <f>concat("Settled:",(O2286*1000))</f>
        <v>Settled:0</v>
      </c>
      <c s="21" r="M2286">
        <v>0</v>
      </c>
      <c s="3" r="N2286"/>
      <c s="10" r="O2286">
        <v>0</v>
      </c>
      <c s="13" r="P2286"/>
      <c s="13" r="Q2286"/>
      <c s="13" r="R2286"/>
      <c s="13" r="S2286"/>
      <c s="11" r="T2286">
        <f>IF((O2286=0),(W2286*8),((R2286/O2286)*8))</f>
        <v>0</v>
      </c>
      <c s="11" r="U2286">
        <f>IF((T2286=0),0,(R2286/T2286))</f>
        <v>0</v>
      </c>
      <c s="4" r="V2286"/>
      <c s="13" r="W2286"/>
      <c s="24" r="X2286"/>
    </row>
    <row r="2287" hidden="1">
      <c s="16" r="A2287">
        <v>40820.2083333333</v>
      </c>
      <c s="6" r="B2287">
        <f>A2287+time(5,0,0)</f>
        <v>40820.4166666667</v>
      </c>
      <c s="19" r="C2287">
        <f>date(year(B2287),month(B2287),day(B2287))</f>
        <v>40820</v>
      </c>
      <c s="17" r="D2287">
        <f>hour(B2287)</f>
        <v>10</v>
      </c>
      <c s="28" r="E2287">
        <f>(8-G2287)-M2287</f>
        <v>8</v>
      </c>
      <c s="10" r="F2287">
        <v>8</v>
      </c>
      <c s="21" r="G2287">
        <v>0</v>
      </c>
      <c t="str" s="21" r="H2287">
        <f>concat("AESbid:",(E2287*1000))</f>
        <v>AESbid:8000</v>
      </c>
      <c t="str" s="21" r="I2287">
        <f>concat("NYISOsched:",(F2287*1000))</f>
        <v>NYISOsched:8000</v>
      </c>
      <c t="s" s="21" r="J2287">
        <v>21</v>
      </c>
      <c t="str" s="21" r="K2287">
        <f>concat("Planned:",(M2287*1000))</f>
        <v>Planned:0</v>
      </c>
      <c t="str" s="5" r="L2287">
        <f>concat("Settled:",(O2287*1000))</f>
        <v>Settled:0</v>
      </c>
      <c s="21" r="M2287">
        <v>0</v>
      </c>
      <c s="3" r="N2287"/>
      <c s="10" r="O2287">
        <v>0</v>
      </c>
      <c s="13" r="P2287"/>
      <c s="13" r="Q2287"/>
      <c s="13" r="R2287"/>
      <c s="13" r="S2287"/>
      <c s="11" r="T2287">
        <f>IF((O2287=0),(W2287*8),((R2287/O2287)*8))</f>
        <v>0</v>
      </c>
      <c s="11" r="U2287">
        <f>IF((T2287=0),0,(R2287/T2287))</f>
        <v>0</v>
      </c>
      <c s="4" r="V2287"/>
      <c s="13" r="W2287"/>
      <c s="24" r="X2287"/>
    </row>
    <row r="2288" hidden="1">
      <c s="16" r="A2288">
        <v>40820.25</v>
      </c>
      <c s="6" r="B2288">
        <f>A2288+time(5,0,0)</f>
        <v>40820.4583333333</v>
      </c>
      <c s="19" r="C2288">
        <f>date(year(B2288),month(B2288),day(B2288))</f>
        <v>40820</v>
      </c>
      <c s="17" r="D2288">
        <f>hour(B2288)</f>
        <v>11</v>
      </c>
      <c s="28" r="E2288">
        <f>(8-G2288)-M2288</f>
        <v>8</v>
      </c>
      <c s="10" r="F2288">
        <v>8</v>
      </c>
      <c s="21" r="G2288">
        <v>0</v>
      </c>
      <c t="str" s="21" r="H2288">
        <f>concat("AESbid:",(E2288*1000))</f>
        <v>AESbid:8000</v>
      </c>
      <c t="str" s="21" r="I2288">
        <f>concat("NYISOsched:",(F2288*1000))</f>
        <v>NYISOsched:8000</v>
      </c>
      <c t="s" s="21" r="J2288">
        <v>21</v>
      </c>
      <c t="str" s="21" r="K2288">
        <f>concat("Planned:",(M2288*1000))</f>
        <v>Planned:0</v>
      </c>
      <c t="str" s="5" r="L2288">
        <f>concat("Settled:",(O2288*1000))</f>
        <v>Settled:0</v>
      </c>
      <c s="21" r="M2288">
        <v>0</v>
      </c>
      <c s="3" r="N2288"/>
      <c s="10" r="O2288">
        <v>0</v>
      </c>
      <c s="13" r="P2288"/>
      <c s="13" r="Q2288"/>
      <c s="13" r="R2288"/>
      <c s="13" r="S2288"/>
      <c s="11" r="T2288">
        <f>IF((O2288=0),(W2288*8),((R2288/O2288)*8))</f>
        <v>0</v>
      </c>
      <c s="11" r="U2288">
        <f>IF((T2288=0),0,(R2288/T2288))</f>
        <v>0</v>
      </c>
      <c s="4" r="V2288"/>
      <c s="13" r="W2288"/>
      <c s="24" r="X2288"/>
    </row>
    <row r="2289" hidden="1">
      <c s="16" r="A2289">
        <v>40820.2916666667</v>
      </c>
      <c s="6" r="B2289">
        <f>A2289+time(5,0,0)</f>
        <v>40820.5</v>
      </c>
      <c s="19" r="C2289">
        <f>date(year(B2289),month(B2289),day(B2289))</f>
        <v>40820</v>
      </c>
      <c s="17" r="D2289">
        <f>hour(B2289)</f>
        <v>12</v>
      </c>
      <c s="28" r="E2289">
        <f>(8-G2289)-M2289</f>
        <v>8</v>
      </c>
      <c s="10" r="F2289">
        <v>8</v>
      </c>
      <c s="21" r="G2289">
        <v>0</v>
      </c>
      <c t="str" s="21" r="H2289">
        <f>concat("AESbid:",(E2289*1000))</f>
        <v>AESbid:8000</v>
      </c>
      <c t="str" s="21" r="I2289">
        <f>concat("NYISOsched:",(F2289*1000))</f>
        <v>NYISOsched:8000</v>
      </c>
      <c t="s" s="21" r="J2289">
        <v>21</v>
      </c>
      <c t="str" s="21" r="K2289">
        <f>concat("Planned:",(M2289*1000))</f>
        <v>Planned:0</v>
      </c>
      <c t="str" s="5" r="L2289">
        <f>concat("Settled:",(O2289*1000))</f>
        <v>Settled:0</v>
      </c>
      <c s="21" r="M2289">
        <v>0</v>
      </c>
      <c s="3" r="N2289"/>
      <c s="10" r="O2289">
        <v>0</v>
      </c>
      <c s="13" r="P2289"/>
      <c s="13" r="Q2289"/>
      <c s="13" r="R2289"/>
      <c s="13" r="S2289"/>
      <c s="11" r="T2289">
        <f>IF((O2289=0),(W2289*8),((R2289/O2289)*8))</f>
        <v>0</v>
      </c>
      <c s="11" r="U2289">
        <f>IF((T2289=0),0,(R2289/T2289))</f>
        <v>0</v>
      </c>
      <c s="4" r="V2289"/>
      <c s="13" r="W2289"/>
      <c s="24" r="X2289"/>
    </row>
    <row r="2290" hidden="1">
      <c s="16" r="A2290">
        <v>40820.3333333333</v>
      </c>
      <c s="6" r="B2290">
        <f>A2290+time(5,0,0)</f>
        <v>40820.5416666667</v>
      </c>
      <c s="19" r="C2290">
        <f>date(year(B2290),month(B2290),day(B2290))</f>
        <v>40820</v>
      </c>
      <c s="17" r="D2290">
        <f>hour(B2290)</f>
        <v>13</v>
      </c>
      <c s="28" r="E2290">
        <f>(8-G2290)-M2290</f>
        <v>8</v>
      </c>
      <c s="10" r="F2290">
        <v>8</v>
      </c>
      <c s="21" r="G2290">
        <v>0</v>
      </c>
      <c t="str" s="21" r="H2290">
        <f>concat("AESbid:",(E2290*1000))</f>
        <v>AESbid:8000</v>
      </c>
      <c t="str" s="21" r="I2290">
        <f>concat("NYISOsched:",(F2290*1000))</f>
        <v>NYISOsched:8000</v>
      </c>
      <c t="s" s="21" r="J2290">
        <v>21</v>
      </c>
      <c t="str" s="21" r="K2290">
        <f>concat("Planned:",(M2290*1000))</f>
        <v>Planned:0</v>
      </c>
      <c t="str" s="5" r="L2290">
        <f>concat("Settled:",(O2290*1000))</f>
        <v>Settled:0</v>
      </c>
      <c s="21" r="M2290">
        <v>0</v>
      </c>
      <c s="3" r="N2290"/>
      <c s="10" r="O2290">
        <v>0</v>
      </c>
      <c s="13" r="P2290"/>
      <c s="13" r="Q2290"/>
      <c s="13" r="R2290"/>
      <c s="13" r="S2290"/>
      <c s="11" r="T2290">
        <f>IF((O2290=0),(W2290*8),((R2290/O2290)*8))</f>
        <v>0</v>
      </c>
      <c s="11" r="U2290">
        <f>IF((T2290=0),0,(R2290/T2290))</f>
        <v>0</v>
      </c>
      <c s="4" r="V2290"/>
      <c s="13" r="W2290"/>
      <c s="24" r="X2290"/>
    </row>
    <row r="2291" hidden="1">
      <c s="16" r="A2291">
        <v>40820.375</v>
      </c>
      <c s="6" r="B2291">
        <f>A2291+time(5,0,0)</f>
        <v>40820.5833333333</v>
      </c>
      <c s="19" r="C2291">
        <f>date(year(B2291),month(B2291),day(B2291))</f>
        <v>40820</v>
      </c>
      <c s="17" r="D2291">
        <f>hour(B2291)</f>
        <v>14</v>
      </c>
      <c s="28" r="E2291">
        <f>(8-G2291)-M2291</f>
        <v>8</v>
      </c>
      <c s="10" r="F2291">
        <v>8</v>
      </c>
      <c s="21" r="G2291">
        <v>0</v>
      </c>
      <c t="str" s="21" r="H2291">
        <f>concat("AESbid:",(E2291*1000))</f>
        <v>AESbid:8000</v>
      </c>
      <c t="str" s="21" r="I2291">
        <f>concat("NYISOsched:",(F2291*1000))</f>
        <v>NYISOsched:8000</v>
      </c>
      <c t="s" s="21" r="J2291">
        <v>21</v>
      </c>
      <c t="str" s="21" r="K2291">
        <f>concat("Planned:",(M2291*1000))</f>
        <v>Planned:0</v>
      </c>
      <c t="str" s="5" r="L2291">
        <f>concat("Settled:",(O2291*1000))</f>
        <v>Settled:0</v>
      </c>
      <c s="21" r="M2291">
        <v>0</v>
      </c>
      <c s="3" r="N2291"/>
      <c s="10" r="O2291">
        <v>0</v>
      </c>
      <c s="13" r="P2291"/>
      <c s="13" r="Q2291"/>
      <c s="13" r="R2291"/>
      <c s="13" r="S2291"/>
      <c s="11" r="T2291">
        <f>IF((O2291=0),(W2291*8),((R2291/O2291)*8))</f>
        <v>0</v>
      </c>
      <c s="11" r="U2291">
        <f>IF((T2291=0),0,(R2291/T2291))</f>
        <v>0</v>
      </c>
      <c s="4" r="V2291"/>
      <c s="13" r="W2291"/>
      <c s="24" r="X2291"/>
    </row>
    <row r="2292" hidden="1">
      <c s="16" r="A2292">
        <v>40820.4166666667</v>
      </c>
      <c s="6" r="B2292">
        <f>A2292+time(5,0,0)</f>
        <v>40820.625</v>
      </c>
      <c s="19" r="C2292">
        <f>date(year(B2292),month(B2292),day(B2292))</f>
        <v>40820</v>
      </c>
      <c s="17" r="D2292">
        <f>hour(B2292)</f>
        <v>15</v>
      </c>
      <c s="28" r="E2292">
        <f>(8-G2292)-M2292</f>
        <v>8</v>
      </c>
      <c s="10" r="F2292">
        <v>8</v>
      </c>
      <c s="21" r="G2292">
        <v>0</v>
      </c>
      <c t="str" s="21" r="H2292">
        <f>concat("AESbid:",(E2292*1000))</f>
        <v>AESbid:8000</v>
      </c>
      <c t="str" s="21" r="I2292">
        <f>concat("NYISOsched:",(F2292*1000))</f>
        <v>NYISOsched:8000</v>
      </c>
      <c t="s" s="21" r="J2292">
        <v>21</v>
      </c>
      <c t="str" s="21" r="K2292">
        <f>concat("Planned:",(M2292*1000))</f>
        <v>Planned:0</v>
      </c>
      <c t="str" s="5" r="L2292">
        <f>concat("Settled:",(O2292*1000))</f>
        <v>Settled:0</v>
      </c>
      <c s="21" r="M2292">
        <v>0</v>
      </c>
      <c s="3" r="N2292"/>
      <c s="10" r="O2292">
        <v>0</v>
      </c>
      <c s="13" r="P2292"/>
      <c s="13" r="Q2292"/>
      <c s="13" r="R2292"/>
      <c s="13" r="S2292"/>
      <c s="11" r="T2292">
        <f>IF((O2292=0),(W2292*8),((R2292/O2292)*8))</f>
        <v>0</v>
      </c>
      <c s="11" r="U2292">
        <f>IF((T2292=0),0,(R2292/T2292))</f>
        <v>0</v>
      </c>
      <c s="4" r="V2292"/>
      <c s="13" r="W2292"/>
      <c s="24" r="X2292"/>
    </row>
    <row r="2293" hidden="1">
      <c s="16" r="A2293">
        <v>40820.4583333333</v>
      </c>
      <c s="6" r="B2293">
        <f>A2293+time(5,0,0)</f>
        <v>40820.6666666667</v>
      </c>
      <c s="19" r="C2293">
        <f>date(year(B2293),month(B2293),day(B2293))</f>
        <v>40820</v>
      </c>
      <c s="17" r="D2293">
        <f>hour(B2293)</f>
        <v>16</v>
      </c>
      <c s="28" r="E2293">
        <f>(8-G2293)-M2293</f>
        <v>8</v>
      </c>
      <c s="10" r="F2293">
        <v>8</v>
      </c>
      <c s="21" r="G2293">
        <v>0</v>
      </c>
      <c t="str" s="21" r="H2293">
        <f>concat("AESbid:",(E2293*1000))</f>
        <v>AESbid:8000</v>
      </c>
      <c t="str" s="21" r="I2293">
        <f>concat("NYISOsched:",(F2293*1000))</f>
        <v>NYISOsched:8000</v>
      </c>
      <c t="s" s="21" r="J2293">
        <v>21</v>
      </c>
      <c t="str" s="21" r="K2293">
        <f>concat("Planned:",(M2293*1000))</f>
        <v>Planned:0</v>
      </c>
      <c t="str" s="5" r="L2293">
        <f>concat("Settled:",(O2293*1000))</f>
        <v>Settled:0</v>
      </c>
      <c s="21" r="M2293">
        <v>0</v>
      </c>
      <c s="3" r="N2293"/>
      <c s="10" r="O2293">
        <v>0</v>
      </c>
      <c s="13" r="P2293"/>
      <c s="13" r="Q2293"/>
      <c s="13" r="R2293"/>
      <c s="13" r="S2293"/>
      <c s="11" r="T2293">
        <f>IF((O2293=0),(W2293*8),((R2293/O2293)*8))</f>
        <v>0</v>
      </c>
      <c s="11" r="U2293">
        <f>IF((T2293=0),0,(R2293/T2293))</f>
        <v>0</v>
      </c>
      <c s="4" r="V2293"/>
      <c s="13" r="W2293"/>
      <c s="24" r="X2293"/>
    </row>
    <row r="2294" hidden="1">
      <c s="16" r="A2294">
        <v>40820.5</v>
      </c>
      <c s="6" r="B2294">
        <f>A2294+time(5,0,0)</f>
        <v>40820.7083333333</v>
      </c>
      <c s="19" r="C2294">
        <f>date(year(B2294),month(B2294),day(B2294))</f>
        <v>40820</v>
      </c>
      <c s="17" r="D2294">
        <f>hour(B2294)</f>
        <v>17</v>
      </c>
      <c s="28" r="E2294">
        <f>(8-G2294)-M2294</f>
        <v>8</v>
      </c>
      <c s="10" r="F2294">
        <v>8</v>
      </c>
      <c s="21" r="G2294">
        <v>0</v>
      </c>
      <c t="str" s="21" r="H2294">
        <f>concat("AESbid:",(E2294*1000))</f>
        <v>AESbid:8000</v>
      </c>
      <c t="str" s="21" r="I2294">
        <f>concat("NYISOsched:",(F2294*1000))</f>
        <v>NYISOsched:8000</v>
      </c>
      <c t="s" s="21" r="J2294">
        <v>21</v>
      </c>
      <c t="str" s="21" r="K2294">
        <f>concat("Planned:",(M2294*1000))</f>
        <v>Planned:0</v>
      </c>
      <c t="str" s="5" r="L2294">
        <f>concat("Settled:",(O2294*1000))</f>
        <v>Settled:0</v>
      </c>
      <c s="21" r="M2294">
        <v>0</v>
      </c>
      <c s="3" r="N2294"/>
      <c s="10" r="O2294">
        <v>0</v>
      </c>
      <c s="13" r="P2294"/>
      <c s="13" r="Q2294"/>
      <c s="13" r="R2294"/>
      <c s="13" r="S2294"/>
      <c s="11" r="T2294">
        <f>IF((O2294=0),(W2294*8),((R2294/O2294)*8))</f>
        <v>0</v>
      </c>
      <c s="11" r="U2294">
        <f>IF((T2294=0),0,(R2294/T2294))</f>
        <v>0</v>
      </c>
      <c s="4" r="V2294"/>
      <c s="13" r="W2294"/>
      <c s="24" r="X2294"/>
    </row>
    <row r="2295" hidden="1">
      <c s="16" r="A2295">
        <v>40820.5416666667</v>
      </c>
      <c s="6" r="B2295">
        <f>A2295+time(5,0,0)</f>
        <v>40820.75</v>
      </c>
      <c s="19" r="C2295">
        <f>date(year(B2295),month(B2295),day(B2295))</f>
        <v>40820</v>
      </c>
      <c s="17" r="D2295">
        <f>hour(B2295)</f>
        <v>18</v>
      </c>
      <c s="28" r="E2295">
        <f>(8-G2295)-M2295</f>
        <v>8</v>
      </c>
      <c s="10" r="F2295">
        <v>8</v>
      </c>
      <c s="21" r="G2295">
        <v>0</v>
      </c>
      <c t="str" s="21" r="H2295">
        <f>concat("AESbid:",(E2295*1000))</f>
        <v>AESbid:8000</v>
      </c>
      <c t="str" s="21" r="I2295">
        <f>concat("NYISOsched:",(F2295*1000))</f>
        <v>NYISOsched:8000</v>
      </c>
      <c t="s" s="21" r="J2295">
        <v>21</v>
      </c>
      <c t="str" s="21" r="K2295">
        <f>concat("Planned:",(M2295*1000))</f>
        <v>Planned:0</v>
      </c>
      <c t="str" s="5" r="L2295">
        <f>concat("Settled:",(O2295*1000))</f>
        <v>Settled:0</v>
      </c>
      <c s="21" r="M2295">
        <v>0</v>
      </c>
      <c s="3" r="N2295"/>
      <c s="10" r="O2295">
        <v>0</v>
      </c>
      <c s="13" r="P2295"/>
      <c s="13" r="Q2295"/>
      <c s="13" r="R2295"/>
      <c s="13" r="S2295"/>
      <c s="11" r="T2295">
        <f>IF((O2295=0),(W2295*8),((R2295/O2295)*8))</f>
        <v>0</v>
      </c>
      <c s="11" r="U2295">
        <f>IF((T2295=0),0,(R2295/T2295))</f>
        <v>0</v>
      </c>
      <c s="4" r="V2295"/>
      <c s="13" r="W2295"/>
      <c s="24" r="X2295"/>
    </row>
    <row r="2296" hidden="1">
      <c s="16" r="A2296">
        <v>40820.5833333333</v>
      </c>
      <c s="6" r="B2296">
        <f>A2296+time(5,0,0)</f>
        <v>40820.7916666667</v>
      </c>
      <c s="19" r="C2296">
        <f>date(year(B2296),month(B2296),day(B2296))</f>
        <v>40820</v>
      </c>
      <c s="17" r="D2296">
        <f>hour(B2296)</f>
        <v>19</v>
      </c>
      <c s="28" r="E2296">
        <f>(8-G2296)-M2296</f>
        <v>8</v>
      </c>
      <c s="10" r="F2296">
        <v>8</v>
      </c>
      <c s="21" r="G2296">
        <v>0</v>
      </c>
      <c t="str" s="21" r="H2296">
        <f>concat("AESbid:",(E2296*1000))</f>
        <v>AESbid:8000</v>
      </c>
      <c t="str" s="21" r="I2296">
        <f>concat("NYISOsched:",(F2296*1000))</f>
        <v>NYISOsched:8000</v>
      </c>
      <c t="s" s="21" r="J2296">
        <v>21</v>
      </c>
      <c t="str" s="21" r="K2296">
        <f>concat("Planned:",(M2296*1000))</f>
        <v>Planned:0</v>
      </c>
      <c t="str" s="5" r="L2296">
        <f>concat("Settled:",(O2296*1000))</f>
        <v>Settled:0</v>
      </c>
      <c s="21" r="M2296">
        <v>0</v>
      </c>
      <c s="3" r="N2296"/>
      <c s="10" r="O2296">
        <v>0</v>
      </c>
      <c s="13" r="P2296"/>
      <c s="13" r="Q2296"/>
      <c s="13" r="R2296"/>
      <c s="13" r="S2296"/>
      <c s="11" r="T2296">
        <f>IF((O2296=0),(W2296*8),((R2296/O2296)*8))</f>
        <v>0</v>
      </c>
      <c s="11" r="U2296">
        <f>IF((T2296=0),0,(R2296/T2296))</f>
        <v>0</v>
      </c>
      <c s="4" r="V2296"/>
      <c s="13" r="W2296"/>
      <c s="24" r="X2296"/>
    </row>
    <row r="2297" hidden="1">
      <c s="16" r="A2297">
        <v>40820.625</v>
      </c>
      <c s="6" r="B2297">
        <f>A2297+time(5,0,0)</f>
        <v>40820.8333333333</v>
      </c>
      <c s="19" r="C2297">
        <f>date(year(B2297),month(B2297),day(B2297))</f>
        <v>40820</v>
      </c>
      <c s="17" r="D2297">
        <f>hour(B2297)</f>
        <v>20</v>
      </c>
      <c s="28" r="E2297">
        <f>(8-G2297)-M2297</f>
        <v>8</v>
      </c>
      <c s="10" r="F2297">
        <v>8</v>
      </c>
      <c s="21" r="G2297">
        <v>0</v>
      </c>
      <c t="str" s="21" r="H2297">
        <f>concat("AESbid:",(E2297*1000))</f>
        <v>AESbid:8000</v>
      </c>
      <c t="str" s="21" r="I2297">
        <f>concat("NYISOsched:",(F2297*1000))</f>
        <v>NYISOsched:8000</v>
      </c>
      <c t="s" s="21" r="J2297">
        <v>21</v>
      </c>
      <c t="str" s="21" r="K2297">
        <f>concat("Planned:",(M2297*1000))</f>
        <v>Planned:0</v>
      </c>
      <c t="str" s="5" r="L2297">
        <f>concat("Settled:",(O2297*1000))</f>
        <v>Settled:0</v>
      </c>
      <c s="21" r="M2297">
        <v>0</v>
      </c>
      <c s="3" r="N2297"/>
      <c s="10" r="O2297">
        <v>0</v>
      </c>
      <c s="13" r="P2297"/>
      <c s="13" r="Q2297"/>
      <c s="13" r="R2297"/>
      <c s="13" r="S2297"/>
      <c s="11" r="T2297">
        <f>IF((O2297=0),(W2297*8),((R2297/O2297)*8))</f>
        <v>0</v>
      </c>
      <c s="11" r="U2297">
        <f>IF((T2297=0),0,(R2297/T2297))</f>
        <v>0</v>
      </c>
      <c s="4" r="V2297"/>
      <c s="13" r="W2297"/>
      <c s="24" r="X2297"/>
    </row>
    <row r="2298" hidden="1">
      <c s="16" r="A2298">
        <v>40820.6666666667</v>
      </c>
      <c s="6" r="B2298">
        <f>A2298+time(5,0,0)</f>
        <v>40820.875</v>
      </c>
      <c s="19" r="C2298">
        <f>date(year(B2298),month(B2298),day(B2298))</f>
        <v>40820</v>
      </c>
      <c s="17" r="D2298">
        <f>hour(B2298)</f>
        <v>21</v>
      </c>
      <c s="28" r="E2298">
        <f>(8-G2298)-M2298</f>
        <v>8</v>
      </c>
      <c s="10" r="F2298">
        <v>8</v>
      </c>
      <c s="21" r="G2298">
        <v>0</v>
      </c>
      <c t="str" s="21" r="H2298">
        <f>concat("AESbid:",(E2298*1000))</f>
        <v>AESbid:8000</v>
      </c>
      <c t="str" s="21" r="I2298">
        <f>concat("NYISOsched:",(F2298*1000))</f>
        <v>NYISOsched:8000</v>
      </c>
      <c t="s" s="21" r="J2298">
        <v>21</v>
      </c>
      <c t="str" s="21" r="K2298">
        <f>concat("Planned:",(M2298*1000))</f>
        <v>Planned:0</v>
      </c>
      <c t="str" s="5" r="L2298">
        <f>concat("Settled:",(O2298*1000))</f>
        <v>Settled:0</v>
      </c>
      <c s="21" r="M2298">
        <v>0</v>
      </c>
      <c s="3" r="N2298"/>
      <c s="10" r="O2298">
        <v>0</v>
      </c>
      <c s="13" r="P2298"/>
      <c s="13" r="Q2298"/>
      <c s="13" r="R2298"/>
      <c s="13" r="S2298"/>
      <c s="11" r="T2298">
        <f>IF((O2298=0),(W2298*8),((R2298/O2298)*8))</f>
        <v>0</v>
      </c>
      <c s="11" r="U2298">
        <f>IF((T2298=0),0,(R2298/T2298))</f>
        <v>0</v>
      </c>
      <c s="4" r="V2298"/>
      <c s="13" r="W2298"/>
      <c s="24" r="X2298"/>
    </row>
    <row r="2299" hidden="1">
      <c s="16" r="A2299">
        <v>40820.7083333333</v>
      </c>
      <c s="6" r="B2299">
        <f>A2299+time(5,0,0)</f>
        <v>40820.9166666667</v>
      </c>
      <c s="19" r="C2299">
        <f>date(year(B2299),month(B2299),day(B2299))</f>
        <v>40820</v>
      </c>
      <c s="17" r="D2299">
        <f>hour(B2299)</f>
        <v>22</v>
      </c>
      <c s="28" r="E2299">
        <f>(8-G2299)-M2299</f>
        <v>8</v>
      </c>
      <c s="10" r="F2299">
        <v>8</v>
      </c>
      <c s="21" r="G2299">
        <v>0</v>
      </c>
      <c t="str" s="21" r="H2299">
        <f>concat("AESbid:",(E2299*1000))</f>
        <v>AESbid:8000</v>
      </c>
      <c t="str" s="21" r="I2299">
        <f>concat("NYISOsched:",(F2299*1000))</f>
        <v>NYISOsched:8000</v>
      </c>
      <c t="s" s="21" r="J2299">
        <v>21</v>
      </c>
      <c t="str" s="21" r="K2299">
        <f>concat("Planned:",(M2299*1000))</f>
        <v>Planned:0</v>
      </c>
      <c t="str" s="5" r="L2299">
        <f>concat("Settled:",(O2299*1000))</f>
        <v>Settled:0</v>
      </c>
      <c s="21" r="M2299">
        <v>0</v>
      </c>
      <c s="3" r="N2299"/>
      <c s="10" r="O2299">
        <v>0</v>
      </c>
      <c s="13" r="P2299"/>
      <c s="13" r="Q2299"/>
      <c s="13" r="R2299"/>
      <c s="13" r="S2299"/>
      <c s="11" r="T2299">
        <f>IF((O2299=0),(W2299*8),((R2299/O2299)*8))</f>
        <v>0</v>
      </c>
      <c s="11" r="U2299">
        <f>IF((T2299=0),0,(R2299/T2299))</f>
        <v>0</v>
      </c>
      <c s="4" r="V2299"/>
      <c s="13" r="W2299"/>
      <c s="24" r="X2299"/>
    </row>
    <row r="2300" hidden="1">
      <c s="16" r="A2300">
        <v>40820.75</v>
      </c>
      <c s="6" r="B2300">
        <f>A2300+time(5,0,0)</f>
        <v>40820.9583333333</v>
      </c>
      <c s="19" r="C2300">
        <f>date(year(B2300),month(B2300),day(B2300))</f>
        <v>40820</v>
      </c>
      <c s="17" r="D2300">
        <f>hour(B2300)</f>
        <v>23</v>
      </c>
      <c s="28" r="E2300">
        <f>(8-G2300)-M2300</f>
        <v>8</v>
      </c>
      <c s="10" r="F2300">
        <v>8</v>
      </c>
      <c s="21" r="G2300">
        <v>0</v>
      </c>
      <c t="str" s="21" r="H2300">
        <f>concat("AESbid:",(E2300*1000))</f>
        <v>AESbid:8000</v>
      </c>
      <c t="str" s="21" r="I2300">
        <f>concat("NYISOsched:",(F2300*1000))</f>
        <v>NYISOsched:8000</v>
      </c>
      <c t="s" s="21" r="J2300">
        <v>21</v>
      </c>
      <c t="str" s="21" r="K2300">
        <f>concat("Planned:",(M2300*1000))</f>
        <v>Planned:0</v>
      </c>
      <c t="str" s="5" r="L2300">
        <f>concat("Settled:",(O2300*1000))</f>
        <v>Settled:0</v>
      </c>
      <c s="21" r="M2300">
        <v>0</v>
      </c>
      <c s="3" r="N2300"/>
      <c s="10" r="O2300">
        <v>0</v>
      </c>
      <c s="13" r="P2300"/>
      <c s="13" r="Q2300"/>
      <c s="13" r="R2300"/>
      <c s="13" r="S2300"/>
      <c s="11" r="T2300">
        <f>IF((O2300=0),(W2300*8),((R2300/O2300)*8))</f>
        <v>0</v>
      </c>
      <c s="11" r="U2300">
        <f>IF((T2300=0),0,(R2300/T2300))</f>
        <v>0</v>
      </c>
      <c s="4" r="V2300"/>
      <c s="13" r="W2300"/>
      <c s="24" r="X2300"/>
    </row>
    <row r="2301" hidden="1">
      <c s="16" r="A2301">
        <v>40820.7916666667</v>
      </c>
      <c s="19" r="B2301">
        <f>A2301+time(5,0,0)</f>
        <v>40821</v>
      </c>
      <c s="19" r="C2301">
        <f>date(year(B2301),month(B2301),day(B2301))</f>
        <v>40821</v>
      </c>
      <c s="17" r="D2301">
        <f>hour(B2301)</f>
        <v>0</v>
      </c>
      <c s="28" r="E2301">
        <f>(8-G2301)-M2301</f>
        <v>8</v>
      </c>
      <c s="10" r="F2301">
        <v>8</v>
      </c>
      <c s="21" r="G2301">
        <v>0</v>
      </c>
      <c t="str" s="21" r="H2301">
        <f>concat("AESbid:",(E2301*1000))</f>
        <v>AESbid:8000</v>
      </c>
      <c t="str" s="21" r="I2301">
        <f>concat("NYISOsched:",(F2301*1000))</f>
        <v>NYISOsched:8000</v>
      </c>
      <c t="s" s="21" r="J2301">
        <v>21</v>
      </c>
      <c t="str" s="21" r="K2301">
        <f>concat("Planned:",(M2301*1000))</f>
        <v>Planned:0</v>
      </c>
      <c t="str" s="5" r="L2301">
        <f>concat("Settled:",(O2301*1000))</f>
        <v>Settled:0</v>
      </c>
      <c s="21" r="M2301">
        <v>0</v>
      </c>
      <c s="3" r="N2301"/>
      <c s="10" r="O2301">
        <v>0</v>
      </c>
      <c s="13" r="P2301"/>
      <c s="13" r="Q2301"/>
      <c s="13" r="R2301"/>
      <c s="13" r="S2301"/>
      <c s="11" r="T2301">
        <f>IF((O2301=0),(W2301*8),((R2301/O2301)*8))</f>
        <v>0</v>
      </c>
      <c s="11" r="U2301">
        <f>IF((T2301=0),0,(R2301/T2301))</f>
        <v>0</v>
      </c>
      <c s="4" r="V2301"/>
      <c s="13" r="W2301"/>
      <c s="24" r="X2301"/>
    </row>
    <row r="2302" hidden="1">
      <c s="16" r="A2302">
        <v>40820.8333333333</v>
      </c>
      <c s="6" r="B2302">
        <f>A2302+time(5,0,0)</f>
        <v>40821.0416666667</v>
      </c>
      <c s="19" r="C2302">
        <f>date(year(B2302),month(B2302),day(B2302))</f>
        <v>40821</v>
      </c>
      <c s="17" r="D2302">
        <f>hour(B2302)</f>
        <v>1</v>
      </c>
      <c s="28" r="E2302">
        <f>(8-G2302)-M2302</f>
        <v>8</v>
      </c>
      <c s="10" r="F2302">
        <v>8</v>
      </c>
      <c s="21" r="G2302">
        <v>0</v>
      </c>
      <c t="str" s="21" r="H2302">
        <f>concat("AESbid:",(E2302*1000))</f>
        <v>AESbid:8000</v>
      </c>
      <c t="str" s="21" r="I2302">
        <f>concat("NYISOsched:",(F2302*1000))</f>
        <v>NYISOsched:8000</v>
      </c>
      <c t="s" s="21" r="J2302">
        <v>21</v>
      </c>
      <c t="str" s="21" r="K2302">
        <f>concat("Planned:",(M2302*1000))</f>
        <v>Planned:0</v>
      </c>
      <c t="str" s="5" r="L2302">
        <f>concat("Settled:",(O2302*1000))</f>
        <v>Settled:0</v>
      </c>
      <c s="21" r="M2302">
        <v>0</v>
      </c>
      <c s="3" r="N2302"/>
      <c s="10" r="O2302">
        <v>0</v>
      </c>
      <c s="13" r="P2302"/>
      <c s="13" r="Q2302"/>
      <c s="13" r="R2302"/>
      <c s="13" r="S2302"/>
      <c s="11" r="T2302">
        <f>IF((O2302=0),(W2302*8),((R2302/O2302)*8))</f>
        <v>0</v>
      </c>
      <c s="11" r="U2302">
        <f>IF((T2302=0),0,(R2302/T2302))</f>
        <v>0</v>
      </c>
      <c s="4" r="V2302"/>
      <c s="13" r="W2302"/>
      <c s="24" r="X2302"/>
    </row>
    <row r="2303" hidden="1">
      <c s="16" r="A2303">
        <v>40820.875</v>
      </c>
      <c s="6" r="B2303">
        <f>A2303+time(5,0,0)</f>
        <v>40821.0833333333</v>
      </c>
      <c s="19" r="C2303">
        <f>date(year(B2303),month(B2303),day(B2303))</f>
        <v>40821</v>
      </c>
      <c s="17" r="D2303">
        <f>hour(B2303)</f>
        <v>2</v>
      </c>
      <c s="28" r="E2303">
        <f>(8-G2303)-M2303</f>
        <v>8</v>
      </c>
      <c s="10" r="F2303">
        <v>8</v>
      </c>
      <c s="21" r="G2303">
        <v>0</v>
      </c>
      <c t="str" s="21" r="H2303">
        <f>concat("AESbid:",(E2303*1000))</f>
        <v>AESbid:8000</v>
      </c>
      <c t="str" s="21" r="I2303">
        <f>concat("NYISOsched:",(F2303*1000))</f>
        <v>NYISOsched:8000</v>
      </c>
      <c t="s" s="21" r="J2303">
        <v>21</v>
      </c>
      <c t="str" s="21" r="K2303">
        <f>concat("Planned:",(M2303*1000))</f>
        <v>Planned:0</v>
      </c>
      <c t="str" s="5" r="L2303">
        <f>concat("Settled:",(O2303*1000))</f>
        <v>Settled:0</v>
      </c>
      <c s="21" r="M2303">
        <v>0</v>
      </c>
      <c s="3" r="N2303"/>
      <c s="10" r="O2303">
        <v>0</v>
      </c>
      <c s="13" r="P2303"/>
      <c s="13" r="Q2303"/>
      <c s="13" r="R2303"/>
      <c s="13" r="S2303"/>
      <c s="11" r="T2303">
        <f>IF((O2303=0),(W2303*8),((R2303/O2303)*8))</f>
        <v>0</v>
      </c>
      <c s="11" r="U2303">
        <f>IF((T2303=0),0,(R2303/T2303))</f>
        <v>0</v>
      </c>
      <c s="4" r="V2303"/>
      <c s="13" r="W2303"/>
      <c s="24" r="X2303"/>
    </row>
    <row r="2304" hidden="1">
      <c s="16" r="A2304">
        <v>40820.9166666667</v>
      </c>
      <c s="6" r="B2304">
        <f>A2304+time(5,0,0)</f>
        <v>40821.125</v>
      </c>
      <c s="19" r="C2304">
        <f>date(year(B2304),month(B2304),day(B2304))</f>
        <v>40821</v>
      </c>
      <c s="17" r="D2304">
        <f>hour(B2304)</f>
        <v>3</v>
      </c>
      <c s="28" r="E2304">
        <f>(8-G2304)-M2304</f>
        <v>8</v>
      </c>
      <c s="10" r="F2304">
        <v>8</v>
      </c>
      <c s="21" r="G2304">
        <v>0</v>
      </c>
      <c t="str" s="21" r="H2304">
        <f>concat("AESbid:",(E2304*1000))</f>
        <v>AESbid:8000</v>
      </c>
      <c t="str" s="21" r="I2304">
        <f>concat("NYISOsched:",(F2304*1000))</f>
        <v>NYISOsched:8000</v>
      </c>
      <c t="s" s="21" r="J2304">
        <v>21</v>
      </c>
      <c t="str" s="21" r="K2304">
        <f>concat("Planned:",(M2304*1000))</f>
        <v>Planned:0</v>
      </c>
      <c t="str" s="5" r="L2304">
        <f>concat("Settled:",(O2304*1000))</f>
        <v>Settled:0</v>
      </c>
      <c s="21" r="M2304">
        <v>0</v>
      </c>
      <c s="3" r="N2304"/>
      <c s="10" r="O2304">
        <v>0</v>
      </c>
      <c s="13" r="P2304"/>
      <c s="13" r="Q2304"/>
      <c s="13" r="R2304"/>
      <c s="13" r="S2304"/>
      <c s="11" r="T2304">
        <f>IF((O2304=0),(W2304*8),((R2304/O2304)*8))</f>
        <v>0</v>
      </c>
      <c s="11" r="U2304">
        <f>IF((T2304=0),0,(R2304/T2304))</f>
        <v>0</v>
      </c>
      <c s="4" r="V2304"/>
      <c s="13" r="W2304"/>
      <c s="24" r="X2304"/>
    </row>
    <row r="2305" hidden="1">
      <c s="16" r="A2305">
        <v>40820.9583333333</v>
      </c>
      <c s="6" r="B2305">
        <f>A2305+time(5,0,0)</f>
        <v>40821.1666666667</v>
      </c>
      <c s="19" r="C2305">
        <f>date(year(B2305),month(B2305),day(B2305))</f>
        <v>40821</v>
      </c>
      <c s="17" r="D2305">
        <f>hour(B2305)</f>
        <v>4</v>
      </c>
      <c s="28" r="E2305">
        <f>(8-G2305)-M2305</f>
        <v>8</v>
      </c>
      <c s="10" r="F2305">
        <v>8</v>
      </c>
      <c s="21" r="G2305">
        <v>0</v>
      </c>
      <c t="str" s="21" r="H2305">
        <f>concat("AESbid:",(E2305*1000))</f>
        <v>AESbid:8000</v>
      </c>
      <c t="str" s="21" r="I2305">
        <f>concat("NYISOsched:",(F2305*1000))</f>
        <v>NYISOsched:8000</v>
      </c>
      <c t="s" s="21" r="J2305">
        <v>21</v>
      </c>
      <c t="str" s="21" r="K2305">
        <f>concat("Planned:",(M2305*1000))</f>
        <v>Planned:0</v>
      </c>
      <c t="str" s="5" r="L2305">
        <f>concat("Settled:",(O2305*1000))</f>
        <v>Settled:0</v>
      </c>
      <c s="21" r="M2305">
        <v>0</v>
      </c>
      <c s="3" r="N2305"/>
      <c s="10" r="O2305">
        <v>0</v>
      </c>
      <c s="13" r="P2305"/>
      <c s="13" r="Q2305"/>
      <c s="13" r="R2305"/>
      <c s="13" r="S2305"/>
      <c s="11" r="T2305">
        <f>IF((O2305=0),(W2305*8),((R2305/O2305)*8))</f>
        <v>0</v>
      </c>
      <c s="11" r="U2305">
        <f>IF((T2305=0),0,(R2305/T2305))</f>
        <v>0</v>
      </c>
      <c s="4" r="V2305"/>
      <c s="13" r="W2305"/>
      <c s="24" r="X2305"/>
    </row>
    <row r="2306" hidden="1">
      <c s="16" r="A2306">
        <v>40821</v>
      </c>
      <c s="6" r="B2306">
        <f>A2306+time(5,0,0)</f>
        <v>40821.2083333333</v>
      </c>
      <c s="19" r="C2306">
        <f>date(year(B2306),month(B2306),day(B2306))</f>
        <v>40821</v>
      </c>
      <c s="17" r="D2306">
        <f>hour(B2306)</f>
        <v>5</v>
      </c>
      <c s="28" r="E2306">
        <f>(8-G2306)-M2306</f>
        <v>8</v>
      </c>
      <c s="10" r="F2306">
        <v>8</v>
      </c>
      <c s="21" r="G2306">
        <v>0</v>
      </c>
      <c t="str" s="21" r="H2306">
        <f>concat("AESbid:",(E2306*1000))</f>
        <v>AESbid:8000</v>
      </c>
      <c t="str" s="21" r="I2306">
        <f>concat("NYISOsched:",(F2306*1000))</f>
        <v>NYISOsched:8000</v>
      </c>
      <c t="s" s="21" r="J2306">
        <v>21</v>
      </c>
      <c t="str" s="21" r="K2306">
        <f>concat("Planned:",(M2306*1000))</f>
        <v>Planned:0</v>
      </c>
      <c t="str" s="5" r="L2306">
        <f>concat("Settled:",(O2306*1000))</f>
        <v>Settled:0</v>
      </c>
      <c s="21" r="M2306">
        <v>0</v>
      </c>
      <c s="3" r="N2306"/>
      <c s="10" r="O2306">
        <v>0</v>
      </c>
      <c s="13" r="P2306"/>
      <c s="13" r="Q2306"/>
      <c s="13" r="R2306"/>
      <c s="13" r="S2306"/>
      <c s="11" r="T2306">
        <f>IF((O2306=0),(W2306*8),((R2306/O2306)*8))</f>
        <v>0</v>
      </c>
      <c s="11" r="U2306">
        <f>IF((T2306=0),0,(R2306/T2306))</f>
        <v>0</v>
      </c>
      <c s="4" r="V2306"/>
      <c s="13" r="W2306"/>
      <c s="24" r="X2306"/>
    </row>
    <row r="2307" hidden="1">
      <c s="16" r="A2307">
        <v>40821.0416666667</v>
      </c>
      <c s="6" r="B2307">
        <f>A2307+time(5,0,0)</f>
        <v>40821.25</v>
      </c>
      <c s="19" r="C2307">
        <f>date(year(B2307),month(B2307),day(B2307))</f>
        <v>40821</v>
      </c>
      <c s="17" r="D2307">
        <f>hour(B2307)</f>
        <v>6</v>
      </c>
      <c s="28" r="E2307">
        <f>(8-G2307)-M2307</f>
        <v>8</v>
      </c>
      <c s="10" r="F2307">
        <v>8</v>
      </c>
      <c s="21" r="G2307">
        <v>0</v>
      </c>
      <c t="str" s="21" r="H2307">
        <f>concat("AESbid:",(E2307*1000))</f>
        <v>AESbid:8000</v>
      </c>
      <c t="str" s="21" r="I2307">
        <f>concat("NYISOsched:",(F2307*1000))</f>
        <v>NYISOsched:8000</v>
      </c>
      <c t="s" s="21" r="J2307">
        <v>21</v>
      </c>
      <c t="str" s="21" r="K2307">
        <f>concat("Planned:",(M2307*1000))</f>
        <v>Planned:0</v>
      </c>
      <c t="str" s="5" r="L2307">
        <f>concat("Settled:",(O2307*1000))</f>
        <v>Settled:0</v>
      </c>
      <c s="21" r="M2307">
        <v>0</v>
      </c>
      <c s="3" r="N2307"/>
      <c s="10" r="O2307">
        <v>0</v>
      </c>
      <c s="13" r="P2307"/>
      <c s="13" r="Q2307"/>
      <c s="13" r="R2307"/>
      <c s="13" r="S2307"/>
      <c s="11" r="T2307">
        <f>IF((O2307=0),(W2307*8),((R2307/O2307)*8))</f>
        <v>0</v>
      </c>
      <c s="11" r="U2307">
        <f>IF((T2307=0),0,(R2307/T2307))</f>
        <v>0</v>
      </c>
      <c s="4" r="V2307"/>
      <c s="13" r="W2307"/>
      <c s="24" r="X2307"/>
    </row>
    <row r="2308" hidden="1">
      <c s="16" r="A2308">
        <v>40821.0833333333</v>
      </c>
      <c s="6" r="B2308">
        <f>A2308+time(5,0,0)</f>
        <v>40821.2916666667</v>
      </c>
      <c s="19" r="C2308">
        <f>date(year(B2308),month(B2308),day(B2308))</f>
        <v>40821</v>
      </c>
      <c s="17" r="D2308">
        <f>hour(B2308)</f>
        <v>7</v>
      </c>
      <c s="28" r="E2308">
        <f>(8-G2308)-M2308</f>
        <v>8</v>
      </c>
      <c s="10" r="F2308">
        <v>8</v>
      </c>
      <c s="21" r="G2308">
        <v>0</v>
      </c>
      <c t="str" s="21" r="H2308">
        <f>concat("AESbid:",(E2308*1000))</f>
        <v>AESbid:8000</v>
      </c>
      <c t="str" s="21" r="I2308">
        <f>concat("NYISOsched:",(F2308*1000))</f>
        <v>NYISOsched:8000</v>
      </c>
      <c t="s" s="21" r="J2308">
        <v>21</v>
      </c>
      <c t="str" s="21" r="K2308">
        <f>concat("Planned:",(M2308*1000))</f>
        <v>Planned:0</v>
      </c>
      <c t="str" s="5" r="L2308">
        <f>concat("Settled:",(O2308*1000))</f>
        <v>Settled:0</v>
      </c>
      <c s="21" r="M2308">
        <v>0</v>
      </c>
      <c s="3" r="N2308"/>
      <c s="10" r="O2308">
        <v>0</v>
      </c>
      <c s="13" r="P2308"/>
      <c s="13" r="Q2308"/>
      <c s="13" r="R2308"/>
      <c s="13" r="S2308"/>
      <c s="11" r="T2308">
        <f>IF((O2308=0),(W2308*8),((R2308/O2308)*8))</f>
        <v>0</v>
      </c>
      <c s="11" r="U2308">
        <f>IF((T2308=0),0,(R2308/T2308))</f>
        <v>0</v>
      </c>
      <c s="4" r="V2308"/>
      <c s="13" r="W2308"/>
      <c s="24" r="X2308"/>
    </row>
    <row r="2309" hidden="1">
      <c s="16" r="A2309">
        <v>40821.125</v>
      </c>
      <c s="6" r="B2309">
        <f>A2309+time(5,0,0)</f>
        <v>40821.3333333333</v>
      </c>
      <c s="19" r="C2309">
        <f>date(year(B2309),month(B2309),day(B2309))</f>
        <v>40821</v>
      </c>
      <c s="17" r="D2309">
        <f>hour(B2309)</f>
        <v>8</v>
      </c>
      <c s="28" r="E2309">
        <f>(8-G2309)-M2309</f>
        <v>8</v>
      </c>
      <c s="10" r="F2309">
        <v>8</v>
      </c>
      <c s="21" r="G2309">
        <v>0</v>
      </c>
      <c t="str" s="21" r="H2309">
        <f>concat("AESbid:",(E2309*1000))</f>
        <v>AESbid:8000</v>
      </c>
      <c t="str" s="21" r="I2309">
        <f>concat("NYISOsched:",(F2309*1000))</f>
        <v>NYISOsched:8000</v>
      </c>
      <c t="s" s="21" r="J2309">
        <v>21</v>
      </c>
      <c t="str" s="21" r="K2309">
        <f>concat("Planned:",(M2309*1000))</f>
        <v>Planned:0</v>
      </c>
      <c t="str" s="5" r="L2309">
        <f>concat("Settled:",(O2309*1000))</f>
        <v>Settled:0</v>
      </c>
      <c s="21" r="M2309">
        <v>0</v>
      </c>
      <c s="3" r="N2309"/>
      <c s="10" r="O2309">
        <v>0</v>
      </c>
      <c s="13" r="P2309"/>
      <c s="13" r="Q2309"/>
      <c s="13" r="R2309"/>
      <c s="13" r="S2309"/>
      <c s="11" r="T2309">
        <f>IF((O2309=0),(W2309*8),((R2309/O2309)*8))</f>
        <v>0</v>
      </c>
      <c s="11" r="U2309">
        <f>IF((T2309=0),0,(R2309/T2309))</f>
        <v>0</v>
      </c>
      <c s="4" r="V2309"/>
      <c s="13" r="W2309"/>
      <c s="24" r="X2309"/>
    </row>
    <row r="2310" hidden="1">
      <c s="16" r="A2310">
        <v>40821.1666666667</v>
      </c>
      <c s="6" r="B2310">
        <f>A2310+time(5,0,0)</f>
        <v>40821.375</v>
      </c>
      <c s="19" r="C2310">
        <f>date(year(B2310),month(B2310),day(B2310))</f>
        <v>40821</v>
      </c>
      <c s="17" r="D2310">
        <f>hour(B2310)</f>
        <v>9</v>
      </c>
      <c s="28" r="E2310">
        <f>(8-G2310)-M2310</f>
        <v>8</v>
      </c>
      <c s="10" r="F2310">
        <v>8</v>
      </c>
      <c s="21" r="G2310">
        <v>0</v>
      </c>
      <c t="str" s="21" r="H2310">
        <f>concat("AESbid:",(E2310*1000))</f>
        <v>AESbid:8000</v>
      </c>
      <c t="str" s="21" r="I2310">
        <f>concat("NYISOsched:",(F2310*1000))</f>
        <v>NYISOsched:8000</v>
      </c>
      <c t="s" s="21" r="J2310">
        <v>21</v>
      </c>
      <c t="str" s="21" r="K2310">
        <f>concat("Planned:",(M2310*1000))</f>
        <v>Planned:0</v>
      </c>
      <c t="str" s="5" r="L2310">
        <f>concat("Settled:",(O2310*1000))</f>
        <v>Settled:0</v>
      </c>
      <c s="21" r="M2310">
        <v>0</v>
      </c>
      <c s="3" r="N2310"/>
      <c s="10" r="O2310">
        <v>0</v>
      </c>
      <c s="13" r="P2310"/>
      <c s="13" r="Q2310"/>
      <c s="13" r="R2310"/>
      <c s="13" r="S2310"/>
      <c s="11" r="T2310">
        <f>IF((O2310=0),(W2310*8),((R2310/O2310)*8))</f>
        <v>0</v>
      </c>
      <c s="11" r="U2310">
        <f>IF((T2310=0),0,(R2310/T2310))</f>
        <v>0</v>
      </c>
      <c s="4" r="V2310"/>
      <c s="13" r="W2310"/>
      <c s="24" r="X2310"/>
    </row>
    <row r="2311" hidden="1">
      <c s="16" r="A2311">
        <v>40821.2083333333</v>
      </c>
      <c s="6" r="B2311">
        <f>A2311+time(5,0,0)</f>
        <v>40821.4166666667</v>
      </c>
      <c s="19" r="C2311">
        <f>date(year(B2311),month(B2311),day(B2311))</f>
        <v>40821</v>
      </c>
      <c s="17" r="D2311">
        <f>hour(B2311)</f>
        <v>10</v>
      </c>
      <c s="28" r="E2311">
        <f>(8-G2311)-M2311</f>
        <v>8</v>
      </c>
      <c s="10" r="F2311">
        <v>8</v>
      </c>
      <c s="21" r="G2311">
        <v>0</v>
      </c>
      <c t="str" s="21" r="H2311">
        <f>concat("AESbid:",(E2311*1000))</f>
        <v>AESbid:8000</v>
      </c>
      <c t="str" s="21" r="I2311">
        <f>concat("NYISOsched:",(F2311*1000))</f>
        <v>NYISOsched:8000</v>
      </c>
      <c t="s" s="21" r="J2311">
        <v>21</v>
      </c>
      <c t="str" s="21" r="K2311">
        <f>concat("Planned:",(M2311*1000))</f>
        <v>Planned:0</v>
      </c>
      <c t="str" s="5" r="L2311">
        <f>concat("Settled:",(O2311*1000))</f>
        <v>Settled:0</v>
      </c>
      <c s="21" r="M2311">
        <v>0</v>
      </c>
      <c s="3" r="N2311"/>
      <c s="10" r="O2311">
        <v>0</v>
      </c>
      <c s="13" r="P2311"/>
      <c s="13" r="Q2311"/>
      <c s="13" r="R2311"/>
      <c s="13" r="S2311"/>
      <c s="11" r="T2311">
        <f>IF((O2311=0),(W2311*8),((R2311/O2311)*8))</f>
        <v>0</v>
      </c>
      <c s="11" r="U2311">
        <f>IF((T2311=0),0,(R2311/T2311))</f>
        <v>0</v>
      </c>
      <c s="4" r="V2311"/>
      <c s="13" r="W2311"/>
      <c s="24" r="X2311"/>
    </row>
    <row r="2312" hidden="1">
      <c s="16" r="A2312">
        <v>40821.25</v>
      </c>
      <c s="6" r="B2312">
        <f>A2312+time(5,0,0)</f>
        <v>40821.4583333333</v>
      </c>
      <c s="19" r="C2312">
        <f>date(year(B2312),month(B2312),day(B2312))</f>
        <v>40821</v>
      </c>
      <c s="17" r="D2312">
        <f>hour(B2312)</f>
        <v>11</v>
      </c>
      <c s="28" r="E2312">
        <f>(8-G2312)-M2312</f>
        <v>8</v>
      </c>
      <c s="10" r="F2312">
        <v>8</v>
      </c>
      <c s="21" r="G2312">
        <v>0</v>
      </c>
      <c t="str" s="21" r="H2312">
        <f>concat("AESbid:",(E2312*1000))</f>
        <v>AESbid:8000</v>
      </c>
      <c t="str" s="21" r="I2312">
        <f>concat("NYISOsched:",(F2312*1000))</f>
        <v>NYISOsched:8000</v>
      </c>
      <c t="s" s="21" r="J2312">
        <v>21</v>
      </c>
      <c t="str" s="21" r="K2312">
        <f>concat("Planned:",(M2312*1000))</f>
        <v>Planned:0</v>
      </c>
      <c t="str" s="5" r="L2312">
        <f>concat("Settled:",(O2312*1000))</f>
        <v>Settled:0</v>
      </c>
      <c s="21" r="M2312">
        <v>0</v>
      </c>
      <c s="3" r="N2312"/>
      <c s="10" r="O2312">
        <v>0</v>
      </c>
      <c s="13" r="P2312"/>
      <c s="13" r="Q2312"/>
      <c s="13" r="R2312"/>
      <c s="13" r="S2312"/>
      <c s="11" r="T2312">
        <f>IF((O2312=0),(W2312*8),((R2312/O2312)*8))</f>
        <v>0</v>
      </c>
      <c s="11" r="U2312">
        <f>IF((T2312=0),0,(R2312/T2312))</f>
        <v>0</v>
      </c>
      <c s="4" r="V2312"/>
      <c s="13" r="W2312"/>
      <c s="24" r="X2312"/>
    </row>
    <row r="2313" hidden="1">
      <c s="16" r="A2313">
        <v>40821.2916666667</v>
      </c>
      <c s="6" r="B2313">
        <f>A2313+time(5,0,0)</f>
        <v>40821.5</v>
      </c>
      <c s="19" r="C2313">
        <f>date(year(B2313),month(B2313),day(B2313))</f>
        <v>40821</v>
      </c>
      <c s="17" r="D2313">
        <f>hour(B2313)</f>
        <v>12</v>
      </c>
      <c s="28" r="E2313">
        <f>(8-G2313)-M2313</f>
        <v>8</v>
      </c>
      <c s="10" r="F2313">
        <v>8</v>
      </c>
      <c s="21" r="G2313">
        <v>0</v>
      </c>
      <c t="str" s="21" r="H2313">
        <f>concat("AESbid:",(E2313*1000))</f>
        <v>AESbid:8000</v>
      </c>
      <c t="str" s="21" r="I2313">
        <f>concat("NYISOsched:",(F2313*1000))</f>
        <v>NYISOsched:8000</v>
      </c>
      <c t="s" s="21" r="J2313">
        <v>21</v>
      </c>
      <c t="str" s="21" r="K2313">
        <f>concat("Planned:",(M2313*1000))</f>
        <v>Planned:0</v>
      </c>
      <c t="str" s="5" r="L2313">
        <f>concat("Settled:",(O2313*1000))</f>
        <v>Settled:0</v>
      </c>
      <c s="21" r="M2313">
        <v>0</v>
      </c>
      <c s="3" r="N2313"/>
      <c s="10" r="O2313">
        <v>0</v>
      </c>
      <c s="13" r="P2313"/>
      <c s="13" r="Q2313"/>
      <c s="13" r="R2313"/>
      <c s="13" r="S2313"/>
      <c s="11" r="T2313">
        <f>IF((O2313=0),(W2313*8),((R2313/O2313)*8))</f>
        <v>0</v>
      </c>
      <c s="11" r="U2313">
        <f>IF((T2313=0),0,(R2313/T2313))</f>
        <v>0</v>
      </c>
      <c s="4" r="V2313"/>
      <c s="13" r="W2313"/>
      <c s="24" r="X2313"/>
    </row>
    <row r="2314" hidden="1">
      <c s="16" r="A2314">
        <v>40821.3333333333</v>
      </c>
      <c s="6" r="B2314">
        <f>A2314+time(5,0,0)</f>
        <v>40821.5416666667</v>
      </c>
      <c s="19" r="C2314">
        <f>date(year(B2314),month(B2314),day(B2314))</f>
        <v>40821</v>
      </c>
      <c s="17" r="D2314">
        <f>hour(B2314)</f>
        <v>13</v>
      </c>
      <c s="28" r="E2314">
        <f>(8-G2314)-M2314</f>
        <v>8</v>
      </c>
      <c s="10" r="F2314">
        <v>8</v>
      </c>
      <c s="21" r="G2314">
        <v>0</v>
      </c>
      <c t="str" s="21" r="H2314">
        <f>concat("AESbid:",(E2314*1000))</f>
        <v>AESbid:8000</v>
      </c>
      <c t="str" s="21" r="I2314">
        <f>concat("NYISOsched:",(F2314*1000))</f>
        <v>NYISOsched:8000</v>
      </c>
      <c t="s" s="21" r="J2314">
        <v>21</v>
      </c>
      <c t="str" s="21" r="K2314">
        <f>concat("Planned:",(M2314*1000))</f>
        <v>Planned:0</v>
      </c>
      <c t="str" s="5" r="L2314">
        <f>concat("Settled:",(O2314*1000))</f>
        <v>Settled:0</v>
      </c>
      <c s="21" r="M2314">
        <v>0</v>
      </c>
      <c s="3" r="N2314"/>
      <c s="10" r="O2314">
        <v>0</v>
      </c>
      <c s="13" r="P2314"/>
      <c s="13" r="Q2314"/>
      <c s="13" r="R2314"/>
      <c s="13" r="S2314"/>
      <c s="11" r="T2314">
        <f>IF((O2314=0),(W2314*8),((R2314/O2314)*8))</f>
        <v>0</v>
      </c>
      <c s="11" r="U2314">
        <f>IF((T2314=0),0,(R2314/T2314))</f>
        <v>0</v>
      </c>
      <c s="4" r="V2314"/>
      <c s="13" r="W2314"/>
      <c s="24" r="X2314"/>
    </row>
    <row r="2315" hidden="1">
      <c s="16" r="A2315">
        <v>40821.375</v>
      </c>
      <c s="6" r="B2315">
        <f>A2315+time(5,0,0)</f>
        <v>40821.5833333333</v>
      </c>
      <c s="19" r="C2315">
        <f>date(year(B2315),month(B2315),day(B2315))</f>
        <v>40821</v>
      </c>
      <c s="17" r="D2315">
        <f>hour(B2315)</f>
        <v>14</v>
      </c>
      <c s="28" r="E2315">
        <f>(8-G2315)-M2315</f>
        <v>8</v>
      </c>
      <c s="10" r="F2315">
        <v>8</v>
      </c>
      <c s="21" r="G2315">
        <v>0</v>
      </c>
      <c t="str" s="21" r="H2315">
        <f>concat("AESbid:",(E2315*1000))</f>
        <v>AESbid:8000</v>
      </c>
      <c t="str" s="21" r="I2315">
        <f>concat("NYISOsched:",(F2315*1000))</f>
        <v>NYISOsched:8000</v>
      </c>
      <c t="s" s="21" r="J2315">
        <v>21</v>
      </c>
      <c t="str" s="21" r="K2315">
        <f>concat("Planned:",(M2315*1000))</f>
        <v>Planned:0</v>
      </c>
      <c t="str" s="5" r="L2315">
        <f>concat("Settled:",(O2315*1000))</f>
        <v>Settled:0</v>
      </c>
      <c s="21" r="M2315">
        <v>0</v>
      </c>
      <c s="3" r="N2315"/>
      <c s="10" r="O2315">
        <v>0</v>
      </c>
      <c s="13" r="P2315"/>
      <c s="13" r="Q2315"/>
      <c s="13" r="R2315"/>
      <c s="13" r="S2315"/>
      <c s="11" r="T2315">
        <f>IF((O2315=0),(W2315*8),((R2315/O2315)*8))</f>
        <v>0</v>
      </c>
      <c s="11" r="U2315">
        <f>IF((T2315=0),0,(R2315/T2315))</f>
        <v>0</v>
      </c>
      <c s="4" r="V2315"/>
      <c s="13" r="W2315"/>
      <c s="24" r="X2315"/>
    </row>
    <row r="2316" hidden="1">
      <c s="16" r="A2316">
        <v>40821.4166666667</v>
      </c>
      <c s="6" r="B2316">
        <f>A2316+time(5,0,0)</f>
        <v>40821.625</v>
      </c>
      <c s="19" r="C2316">
        <f>date(year(B2316),month(B2316),day(B2316))</f>
        <v>40821</v>
      </c>
      <c s="17" r="D2316">
        <f>hour(B2316)</f>
        <v>15</v>
      </c>
      <c s="28" r="E2316">
        <f>(8-G2316)-M2316</f>
        <v>8</v>
      </c>
      <c s="10" r="F2316">
        <v>8</v>
      </c>
      <c s="21" r="G2316">
        <v>0</v>
      </c>
      <c t="str" s="21" r="H2316">
        <f>concat("AESbid:",(E2316*1000))</f>
        <v>AESbid:8000</v>
      </c>
      <c t="str" s="21" r="I2316">
        <f>concat("NYISOsched:",(F2316*1000))</f>
        <v>NYISOsched:8000</v>
      </c>
      <c t="s" s="21" r="J2316">
        <v>21</v>
      </c>
      <c t="str" s="21" r="K2316">
        <f>concat("Planned:",(M2316*1000))</f>
        <v>Planned:0</v>
      </c>
      <c t="str" s="5" r="L2316">
        <f>concat("Settled:",(O2316*1000))</f>
        <v>Settled:0</v>
      </c>
      <c s="21" r="M2316">
        <v>0</v>
      </c>
      <c s="3" r="N2316"/>
      <c s="10" r="O2316">
        <v>0</v>
      </c>
      <c s="13" r="P2316"/>
      <c s="13" r="Q2316"/>
      <c s="13" r="R2316"/>
      <c s="13" r="S2316"/>
      <c s="11" r="T2316">
        <f>IF((O2316=0),(W2316*8),((R2316/O2316)*8))</f>
        <v>0</v>
      </c>
      <c s="11" r="U2316">
        <f>IF((T2316=0),0,(R2316/T2316))</f>
        <v>0</v>
      </c>
      <c s="4" r="V2316"/>
      <c s="13" r="W2316"/>
      <c s="24" r="X2316"/>
    </row>
    <row r="2317" hidden="1">
      <c s="16" r="A2317">
        <v>40821.4583333333</v>
      </c>
      <c s="6" r="B2317">
        <f>A2317+time(5,0,0)</f>
        <v>40821.6666666667</v>
      </c>
      <c s="19" r="C2317">
        <f>date(year(B2317),month(B2317),day(B2317))</f>
        <v>40821</v>
      </c>
      <c s="17" r="D2317">
        <f>hour(B2317)</f>
        <v>16</v>
      </c>
      <c s="28" r="E2317">
        <f>(8-G2317)-M2317</f>
        <v>8</v>
      </c>
      <c s="10" r="F2317">
        <v>8</v>
      </c>
      <c s="21" r="G2317">
        <v>0</v>
      </c>
      <c t="str" s="21" r="H2317">
        <f>concat("AESbid:",(E2317*1000))</f>
        <v>AESbid:8000</v>
      </c>
      <c t="str" s="21" r="I2317">
        <f>concat("NYISOsched:",(F2317*1000))</f>
        <v>NYISOsched:8000</v>
      </c>
      <c t="s" s="21" r="J2317">
        <v>21</v>
      </c>
      <c t="str" s="21" r="K2317">
        <f>concat("Planned:",(M2317*1000))</f>
        <v>Planned:0</v>
      </c>
      <c t="str" s="5" r="L2317">
        <f>concat("Settled:",(O2317*1000))</f>
        <v>Settled:0</v>
      </c>
      <c s="21" r="M2317">
        <v>0</v>
      </c>
      <c s="3" r="N2317"/>
      <c s="10" r="O2317">
        <v>0</v>
      </c>
      <c s="13" r="P2317"/>
      <c s="13" r="Q2317"/>
      <c s="13" r="R2317"/>
      <c s="13" r="S2317"/>
      <c s="11" r="T2317">
        <f>IF((O2317=0),(W2317*8),((R2317/O2317)*8))</f>
        <v>0</v>
      </c>
      <c s="11" r="U2317">
        <f>IF((T2317=0),0,(R2317/T2317))</f>
        <v>0</v>
      </c>
      <c s="4" r="V2317"/>
      <c s="13" r="W2317"/>
      <c s="24" r="X2317"/>
    </row>
    <row r="2318" hidden="1">
      <c s="16" r="A2318">
        <v>40821.5</v>
      </c>
      <c s="6" r="B2318">
        <f>A2318+time(5,0,0)</f>
        <v>40821.7083333333</v>
      </c>
      <c s="19" r="C2318">
        <f>date(year(B2318),month(B2318),day(B2318))</f>
        <v>40821</v>
      </c>
      <c s="17" r="D2318">
        <f>hour(B2318)</f>
        <v>17</v>
      </c>
      <c s="28" r="E2318">
        <f>(8-G2318)-M2318</f>
        <v>8</v>
      </c>
      <c s="10" r="F2318">
        <v>8</v>
      </c>
      <c s="21" r="G2318">
        <v>0</v>
      </c>
      <c t="str" s="21" r="H2318">
        <f>concat("AESbid:",(E2318*1000))</f>
        <v>AESbid:8000</v>
      </c>
      <c t="str" s="21" r="I2318">
        <f>concat("NYISOsched:",(F2318*1000))</f>
        <v>NYISOsched:8000</v>
      </c>
      <c t="s" s="21" r="J2318">
        <v>21</v>
      </c>
      <c t="str" s="21" r="K2318">
        <f>concat("Planned:",(M2318*1000))</f>
        <v>Planned:0</v>
      </c>
      <c t="str" s="5" r="L2318">
        <f>concat("Settled:",(O2318*1000))</f>
        <v>Settled:0</v>
      </c>
      <c s="21" r="M2318">
        <v>0</v>
      </c>
      <c s="3" r="N2318"/>
      <c s="10" r="O2318">
        <v>0</v>
      </c>
      <c s="13" r="P2318"/>
      <c s="13" r="Q2318"/>
      <c s="13" r="R2318"/>
      <c s="13" r="S2318"/>
      <c s="11" r="T2318">
        <f>IF((O2318=0),(W2318*8),((R2318/O2318)*8))</f>
        <v>0</v>
      </c>
      <c s="11" r="U2318">
        <f>IF((T2318=0),0,(R2318/T2318))</f>
        <v>0</v>
      </c>
      <c s="4" r="V2318"/>
      <c s="13" r="W2318"/>
      <c s="24" r="X2318"/>
    </row>
    <row r="2319" hidden="1">
      <c s="16" r="A2319">
        <v>40821.5416666667</v>
      </c>
      <c s="6" r="B2319">
        <f>A2319+time(5,0,0)</f>
        <v>40821.75</v>
      </c>
      <c s="19" r="C2319">
        <f>date(year(B2319),month(B2319),day(B2319))</f>
        <v>40821</v>
      </c>
      <c s="17" r="D2319">
        <f>hour(B2319)</f>
        <v>18</v>
      </c>
      <c s="28" r="E2319">
        <f>(8-G2319)-M2319</f>
        <v>8</v>
      </c>
      <c s="10" r="F2319">
        <v>8</v>
      </c>
      <c s="21" r="G2319">
        <v>0</v>
      </c>
      <c t="str" s="21" r="H2319">
        <f>concat("AESbid:",(E2319*1000))</f>
        <v>AESbid:8000</v>
      </c>
      <c t="str" s="21" r="I2319">
        <f>concat("NYISOsched:",(F2319*1000))</f>
        <v>NYISOsched:8000</v>
      </c>
      <c t="s" s="21" r="J2319">
        <v>21</v>
      </c>
      <c t="str" s="21" r="K2319">
        <f>concat("Planned:",(M2319*1000))</f>
        <v>Planned:0</v>
      </c>
      <c t="str" s="5" r="L2319">
        <f>concat("Settled:",(O2319*1000))</f>
        <v>Settled:0</v>
      </c>
      <c s="21" r="M2319">
        <v>0</v>
      </c>
      <c s="3" r="N2319"/>
      <c s="10" r="O2319">
        <v>0</v>
      </c>
      <c s="13" r="P2319"/>
      <c s="13" r="Q2319"/>
      <c s="13" r="R2319"/>
      <c s="13" r="S2319"/>
      <c s="11" r="T2319">
        <f>IF((O2319=0),(W2319*8),((R2319/O2319)*8))</f>
        <v>0</v>
      </c>
      <c s="11" r="U2319">
        <f>IF((T2319=0),0,(R2319/T2319))</f>
        <v>0</v>
      </c>
      <c s="4" r="V2319"/>
      <c s="13" r="W2319"/>
      <c s="24" r="X2319"/>
    </row>
    <row r="2320" hidden="1">
      <c s="16" r="A2320">
        <v>40821.5833333333</v>
      </c>
      <c s="6" r="B2320">
        <f>A2320+time(5,0,0)</f>
        <v>40821.7916666667</v>
      </c>
      <c s="19" r="C2320">
        <f>date(year(B2320),month(B2320),day(B2320))</f>
        <v>40821</v>
      </c>
      <c s="17" r="D2320">
        <f>hour(B2320)</f>
        <v>19</v>
      </c>
      <c s="28" r="E2320">
        <f>(8-G2320)-M2320</f>
        <v>8</v>
      </c>
      <c s="10" r="F2320">
        <v>8</v>
      </c>
      <c s="21" r="G2320">
        <v>0</v>
      </c>
      <c t="str" s="21" r="H2320">
        <f>concat("AESbid:",(E2320*1000))</f>
        <v>AESbid:8000</v>
      </c>
      <c t="str" s="21" r="I2320">
        <f>concat("NYISOsched:",(F2320*1000))</f>
        <v>NYISOsched:8000</v>
      </c>
      <c t="s" s="21" r="J2320">
        <v>21</v>
      </c>
      <c t="str" s="21" r="K2320">
        <f>concat("Planned:",(M2320*1000))</f>
        <v>Planned:0</v>
      </c>
      <c t="str" s="5" r="L2320">
        <f>concat("Settled:",(O2320*1000))</f>
        <v>Settled:0</v>
      </c>
      <c s="21" r="M2320">
        <v>0</v>
      </c>
      <c s="3" r="N2320"/>
      <c s="10" r="O2320">
        <v>0</v>
      </c>
      <c s="13" r="P2320"/>
      <c s="13" r="Q2320"/>
      <c s="13" r="R2320"/>
      <c s="13" r="S2320"/>
      <c s="11" r="T2320">
        <f>IF((O2320=0),(W2320*8),((R2320/O2320)*8))</f>
        <v>0</v>
      </c>
      <c s="11" r="U2320">
        <f>IF((T2320=0),0,(R2320/T2320))</f>
        <v>0</v>
      </c>
      <c s="4" r="V2320"/>
      <c s="13" r="W2320"/>
      <c s="24" r="X2320"/>
    </row>
    <row r="2321" hidden="1">
      <c s="16" r="A2321">
        <v>40821.625</v>
      </c>
      <c s="6" r="B2321">
        <f>A2321+time(5,0,0)</f>
        <v>40821.8333333333</v>
      </c>
      <c s="19" r="C2321">
        <f>date(year(B2321),month(B2321),day(B2321))</f>
        <v>40821</v>
      </c>
      <c s="17" r="D2321">
        <f>hour(B2321)</f>
        <v>20</v>
      </c>
      <c s="28" r="E2321">
        <f>(8-G2321)-M2321</f>
        <v>8</v>
      </c>
      <c s="10" r="F2321">
        <v>8</v>
      </c>
      <c s="21" r="G2321">
        <v>0</v>
      </c>
      <c t="str" s="21" r="H2321">
        <f>concat("AESbid:",(E2321*1000))</f>
        <v>AESbid:8000</v>
      </c>
      <c t="str" s="21" r="I2321">
        <f>concat("NYISOsched:",(F2321*1000))</f>
        <v>NYISOsched:8000</v>
      </c>
      <c t="s" s="21" r="J2321">
        <v>21</v>
      </c>
      <c t="str" s="21" r="K2321">
        <f>concat("Planned:",(M2321*1000))</f>
        <v>Planned:0</v>
      </c>
      <c t="str" s="5" r="L2321">
        <f>concat("Settled:",(O2321*1000))</f>
        <v>Settled:0</v>
      </c>
      <c s="21" r="M2321">
        <v>0</v>
      </c>
      <c s="3" r="N2321"/>
      <c s="10" r="O2321">
        <v>0</v>
      </c>
      <c s="13" r="P2321"/>
      <c s="13" r="Q2321"/>
      <c s="13" r="R2321"/>
      <c s="13" r="S2321"/>
      <c s="11" r="T2321">
        <f>IF((O2321=0),(W2321*8),((R2321/O2321)*8))</f>
        <v>0</v>
      </c>
      <c s="11" r="U2321">
        <f>IF((T2321=0),0,(R2321/T2321))</f>
        <v>0</v>
      </c>
      <c s="4" r="V2321"/>
      <c s="13" r="W2321"/>
      <c s="24" r="X2321"/>
    </row>
    <row r="2322" hidden="1">
      <c s="16" r="A2322">
        <v>40821.6666666667</v>
      </c>
      <c s="6" r="B2322">
        <f>A2322+time(5,0,0)</f>
        <v>40821.875</v>
      </c>
      <c s="19" r="C2322">
        <f>date(year(B2322),month(B2322),day(B2322))</f>
        <v>40821</v>
      </c>
      <c s="17" r="D2322">
        <f>hour(B2322)</f>
        <v>21</v>
      </c>
      <c s="28" r="E2322">
        <f>(8-G2322)-M2322</f>
        <v>8</v>
      </c>
      <c s="10" r="F2322">
        <v>8</v>
      </c>
      <c s="21" r="G2322">
        <v>0</v>
      </c>
      <c t="str" s="21" r="H2322">
        <f>concat("AESbid:",(E2322*1000))</f>
        <v>AESbid:8000</v>
      </c>
      <c t="str" s="21" r="I2322">
        <f>concat("NYISOsched:",(F2322*1000))</f>
        <v>NYISOsched:8000</v>
      </c>
      <c t="s" s="21" r="J2322">
        <v>21</v>
      </c>
      <c t="str" s="21" r="K2322">
        <f>concat("Planned:",(M2322*1000))</f>
        <v>Planned:0</v>
      </c>
      <c t="str" s="5" r="L2322">
        <f>concat("Settled:",(O2322*1000))</f>
        <v>Settled:0</v>
      </c>
      <c s="21" r="M2322">
        <v>0</v>
      </c>
      <c s="3" r="N2322"/>
      <c s="10" r="O2322">
        <v>0</v>
      </c>
      <c s="13" r="P2322"/>
      <c s="13" r="Q2322"/>
      <c s="13" r="R2322"/>
      <c s="13" r="S2322"/>
      <c s="11" r="T2322">
        <f>IF((O2322=0),(W2322*8),((R2322/O2322)*8))</f>
        <v>0</v>
      </c>
      <c s="11" r="U2322">
        <f>IF((T2322=0),0,(R2322/T2322))</f>
        <v>0</v>
      </c>
      <c s="4" r="V2322"/>
      <c s="13" r="W2322"/>
      <c s="24" r="X2322"/>
    </row>
    <row r="2323" hidden="1">
      <c s="16" r="A2323">
        <v>40821.7083333333</v>
      </c>
      <c s="6" r="B2323">
        <f>A2323+time(5,0,0)</f>
        <v>40821.9166666667</v>
      </c>
      <c s="19" r="C2323">
        <f>date(year(B2323),month(B2323),day(B2323))</f>
        <v>40821</v>
      </c>
      <c s="17" r="D2323">
        <f>hour(B2323)</f>
        <v>22</v>
      </c>
      <c s="28" r="E2323">
        <f>(8-G2323)-M2323</f>
        <v>8</v>
      </c>
      <c s="10" r="F2323">
        <v>8</v>
      </c>
      <c s="21" r="G2323">
        <v>0</v>
      </c>
      <c t="str" s="21" r="H2323">
        <f>concat("AESbid:",(E2323*1000))</f>
        <v>AESbid:8000</v>
      </c>
      <c t="str" s="21" r="I2323">
        <f>concat("NYISOsched:",(F2323*1000))</f>
        <v>NYISOsched:8000</v>
      </c>
      <c t="s" s="21" r="J2323">
        <v>21</v>
      </c>
      <c t="str" s="21" r="K2323">
        <f>concat("Planned:",(M2323*1000))</f>
        <v>Planned:0</v>
      </c>
      <c t="str" s="5" r="L2323">
        <f>concat("Settled:",(O2323*1000))</f>
        <v>Settled:0</v>
      </c>
      <c s="21" r="M2323">
        <v>0</v>
      </c>
      <c s="3" r="N2323"/>
      <c s="10" r="O2323">
        <v>0</v>
      </c>
      <c s="13" r="P2323"/>
      <c s="13" r="Q2323"/>
      <c s="13" r="R2323"/>
      <c s="13" r="S2323"/>
      <c s="11" r="T2323">
        <f>IF((O2323=0),(W2323*8),((R2323/O2323)*8))</f>
        <v>0</v>
      </c>
      <c s="11" r="U2323">
        <f>IF((T2323=0),0,(R2323/T2323))</f>
        <v>0</v>
      </c>
      <c s="4" r="V2323"/>
      <c s="13" r="W2323"/>
      <c s="24" r="X2323"/>
    </row>
    <row r="2324" hidden="1">
      <c s="16" r="A2324">
        <v>40821.75</v>
      </c>
      <c s="6" r="B2324">
        <f>A2324+time(5,0,0)</f>
        <v>40821.9583333333</v>
      </c>
      <c s="19" r="C2324">
        <f>date(year(B2324),month(B2324),day(B2324))</f>
        <v>40821</v>
      </c>
      <c s="17" r="D2324">
        <f>hour(B2324)</f>
        <v>23</v>
      </c>
      <c s="28" r="E2324">
        <f>(8-G2324)-M2324</f>
        <v>8</v>
      </c>
      <c s="10" r="F2324">
        <v>8</v>
      </c>
      <c s="21" r="G2324">
        <v>0</v>
      </c>
      <c t="str" s="21" r="H2324">
        <f>concat("AESbid:",(E2324*1000))</f>
        <v>AESbid:8000</v>
      </c>
      <c t="str" s="21" r="I2324">
        <f>concat("NYISOsched:",(F2324*1000))</f>
        <v>NYISOsched:8000</v>
      </c>
      <c t="s" s="21" r="J2324">
        <v>21</v>
      </c>
      <c t="str" s="21" r="K2324">
        <f>concat("Planned:",(M2324*1000))</f>
        <v>Planned:0</v>
      </c>
      <c t="str" s="5" r="L2324">
        <f>concat("Settled:",(O2324*1000))</f>
        <v>Settled:0</v>
      </c>
      <c s="21" r="M2324">
        <v>0</v>
      </c>
      <c s="3" r="N2324"/>
      <c s="10" r="O2324">
        <v>0</v>
      </c>
      <c s="13" r="P2324"/>
      <c s="13" r="Q2324"/>
      <c s="13" r="R2324"/>
      <c s="13" r="S2324"/>
      <c s="11" r="T2324">
        <f>IF((O2324=0),(W2324*8),((R2324/O2324)*8))</f>
        <v>0</v>
      </c>
      <c s="11" r="U2324">
        <f>IF((T2324=0),0,(R2324/T2324))</f>
        <v>0</v>
      </c>
      <c s="4" r="V2324"/>
      <c s="13" r="W2324"/>
      <c s="24" r="X2324"/>
    </row>
    <row r="2325" hidden="1">
      <c s="16" r="A2325">
        <v>40821.7916666667</v>
      </c>
      <c s="19" r="B2325">
        <f>A2325+time(5,0,0)</f>
        <v>40822</v>
      </c>
      <c s="19" r="C2325">
        <f>date(year(B2325),month(B2325),day(B2325))</f>
        <v>40822</v>
      </c>
      <c s="17" r="D2325">
        <f>hour(B2325)</f>
        <v>0</v>
      </c>
      <c s="28" r="E2325">
        <f>(8-G2325)-M2325</f>
        <v>8</v>
      </c>
      <c s="10" r="F2325">
        <v>8</v>
      </c>
      <c s="21" r="G2325">
        <v>0</v>
      </c>
      <c t="str" s="21" r="H2325">
        <f>concat("AESbid:",(E2325*1000))</f>
        <v>AESbid:8000</v>
      </c>
      <c t="str" s="21" r="I2325">
        <f>concat("NYISOsched:",(F2325*1000))</f>
        <v>NYISOsched:8000</v>
      </c>
      <c t="s" s="21" r="J2325">
        <v>21</v>
      </c>
      <c t="str" s="21" r="K2325">
        <f>concat("Planned:",(M2325*1000))</f>
        <v>Planned:0</v>
      </c>
      <c t="str" s="5" r="L2325">
        <f>concat("Settled:",(O2325*1000))</f>
        <v>Settled:0</v>
      </c>
      <c s="21" r="M2325">
        <v>0</v>
      </c>
      <c s="3" r="N2325"/>
      <c s="10" r="O2325">
        <v>0</v>
      </c>
      <c s="13" r="P2325"/>
      <c s="13" r="Q2325"/>
      <c s="13" r="R2325"/>
      <c s="13" r="S2325"/>
      <c s="11" r="T2325">
        <f>IF((O2325=0),(W2325*8),((R2325/O2325)*8))</f>
        <v>0</v>
      </c>
      <c s="11" r="U2325">
        <f>IF((T2325=0),0,(R2325/T2325))</f>
        <v>0</v>
      </c>
      <c s="4" r="V2325"/>
      <c s="13" r="W2325"/>
      <c s="24" r="X2325"/>
    </row>
    <row r="2326" hidden="1">
      <c s="16" r="A2326">
        <v>40821.8333333333</v>
      </c>
      <c s="6" r="B2326">
        <f>A2326+time(5,0,0)</f>
        <v>40822.0416666667</v>
      </c>
      <c s="19" r="C2326">
        <f>date(year(B2326),month(B2326),day(B2326))</f>
        <v>40822</v>
      </c>
      <c s="17" r="D2326">
        <f>hour(B2326)</f>
        <v>1</v>
      </c>
      <c s="28" r="E2326">
        <f>(8-G2326)-M2326</f>
        <v>8</v>
      </c>
      <c s="10" r="F2326">
        <v>8</v>
      </c>
      <c s="21" r="G2326">
        <v>0</v>
      </c>
      <c t="str" s="21" r="H2326">
        <f>concat("AESbid:",(E2326*1000))</f>
        <v>AESbid:8000</v>
      </c>
      <c t="str" s="21" r="I2326">
        <f>concat("NYISOsched:",(F2326*1000))</f>
        <v>NYISOsched:8000</v>
      </c>
      <c t="s" s="21" r="J2326">
        <v>21</v>
      </c>
      <c t="str" s="21" r="K2326">
        <f>concat("Planned:",(M2326*1000))</f>
        <v>Planned:0</v>
      </c>
      <c t="str" s="5" r="L2326">
        <f>concat("Settled:",(O2326*1000))</f>
        <v>Settled:0</v>
      </c>
      <c s="21" r="M2326">
        <v>0</v>
      </c>
      <c s="3" r="N2326"/>
      <c s="10" r="O2326">
        <v>0</v>
      </c>
      <c s="13" r="P2326"/>
      <c s="13" r="Q2326"/>
      <c s="13" r="R2326"/>
      <c s="13" r="S2326"/>
      <c s="11" r="T2326">
        <f>IF((O2326=0),(W2326*8),((R2326/O2326)*8))</f>
        <v>0</v>
      </c>
      <c s="11" r="U2326">
        <f>IF((T2326=0),0,(R2326/T2326))</f>
        <v>0</v>
      </c>
      <c s="4" r="V2326"/>
      <c s="13" r="W2326"/>
      <c s="24" r="X2326"/>
    </row>
    <row r="2327" hidden="1">
      <c s="16" r="A2327">
        <v>40821.875</v>
      </c>
      <c s="6" r="B2327">
        <f>A2327+time(5,0,0)</f>
        <v>40822.0833333333</v>
      </c>
      <c s="19" r="C2327">
        <f>date(year(B2327),month(B2327),day(B2327))</f>
        <v>40822</v>
      </c>
      <c s="17" r="D2327">
        <f>hour(B2327)</f>
        <v>2</v>
      </c>
      <c s="28" r="E2327">
        <f>(8-G2327)-M2327</f>
        <v>8</v>
      </c>
      <c s="10" r="F2327">
        <v>8</v>
      </c>
      <c s="21" r="G2327">
        <v>0</v>
      </c>
      <c t="str" s="21" r="H2327">
        <f>concat("AESbid:",(E2327*1000))</f>
        <v>AESbid:8000</v>
      </c>
      <c t="str" s="21" r="I2327">
        <f>concat("NYISOsched:",(F2327*1000))</f>
        <v>NYISOsched:8000</v>
      </c>
      <c t="s" s="21" r="J2327">
        <v>21</v>
      </c>
      <c t="str" s="21" r="K2327">
        <f>concat("Planned:",(M2327*1000))</f>
        <v>Planned:0</v>
      </c>
      <c t="str" s="5" r="L2327">
        <f>concat("Settled:",(O2327*1000))</f>
        <v>Settled:0</v>
      </c>
      <c s="21" r="M2327">
        <v>0</v>
      </c>
      <c s="3" r="N2327"/>
      <c s="10" r="O2327">
        <v>0</v>
      </c>
      <c s="13" r="P2327"/>
      <c s="13" r="Q2327"/>
      <c s="13" r="R2327"/>
      <c s="13" r="S2327"/>
      <c s="11" r="T2327">
        <f>IF((O2327=0),(W2327*8),((R2327/O2327)*8))</f>
        <v>0</v>
      </c>
      <c s="11" r="U2327">
        <f>IF((T2327=0),0,(R2327/T2327))</f>
        <v>0</v>
      </c>
      <c s="4" r="V2327"/>
      <c s="13" r="W2327"/>
      <c s="24" r="X2327"/>
    </row>
    <row r="2328" hidden="1">
      <c s="16" r="A2328">
        <v>40821.9166666667</v>
      </c>
      <c s="6" r="B2328">
        <f>A2328+time(5,0,0)</f>
        <v>40822.125</v>
      </c>
      <c s="19" r="C2328">
        <f>date(year(B2328),month(B2328),day(B2328))</f>
        <v>40822</v>
      </c>
      <c s="17" r="D2328">
        <f>hour(B2328)</f>
        <v>3</v>
      </c>
      <c s="28" r="E2328">
        <f>(8-G2328)-M2328</f>
        <v>8</v>
      </c>
      <c s="10" r="F2328">
        <v>8</v>
      </c>
      <c s="21" r="G2328">
        <v>0</v>
      </c>
      <c t="str" s="21" r="H2328">
        <f>concat("AESbid:",(E2328*1000))</f>
        <v>AESbid:8000</v>
      </c>
      <c t="str" s="21" r="I2328">
        <f>concat("NYISOsched:",(F2328*1000))</f>
        <v>NYISOsched:8000</v>
      </c>
      <c t="s" s="21" r="J2328">
        <v>21</v>
      </c>
      <c t="str" s="21" r="K2328">
        <f>concat("Planned:",(M2328*1000))</f>
        <v>Planned:0</v>
      </c>
      <c t="str" s="5" r="L2328">
        <f>concat("Settled:",(O2328*1000))</f>
        <v>Settled:0</v>
      </c>
      <c s="21" r="M2328">
        <v>0</v>
      </c>
      <c s="3" r="N2328"/>
      <c s="10" r="O2328">
        <v>0</v>
      </c>
      <c s="13" r="P2328"/>
      <c s="13" r="Q2328"/>
      <c s="13" r="R2328"/>
      <c s="13" r="S2328"/>
      <c s="11" r="T2328">
        <f>IF((O2328=0),(W2328*8),((R2328/O2328)*8))</f>
        <v>0</v>
      </c>
      <c s="11" r="U2328">
        <f>IF((T2328=0),0,(R2328/T2328))</f>
        <v>0</v>
      </c>
      <c s="4" r="V2328"/>
      <c s="13" r="W2328"/>
      <c s="24" r="X2328"/>
    </row>
    <row r="2329" hidden="1">
      <c s="16" r="A2329">
        <v>40821.9583333333</v>
      </c>
      <c s="6" r="B2329">
        <f>A2329+time(5,0,0)</f>
        <v>40822.1666666667</v>
      </c>
      <c s="19" r="C2329">
        <f>date(year(B2329),month(B2329),day(B2329))</f>
        <v>40822</v>
      </c>
      <c s="17" r="D2329">
        <f>hour(B2329)</f>
        <v>4</v>
      </c>
      <c s="28" r="E2329">
        <f>(8-G2329)-M2329</f>
        <v>8</v>
      </c>
      <c s="10" r="F2329">
        <v>8</v>
      </c>
      <c s="21" r="G2329">
        <v>0</v>
      </c>
      <c t="str" s="21" r="H2329">
        <f>concat("AESbid:",(E2329*1000))</f>
        <v>AESbid:8000</v>
      </c>
      <c t="str" s="21" r="I2329">
        <f>concat("NYISOsched:",(F2329*1000))</f>
        <v>NYISOsched:8000</v>
      </c>
      <c t="s" s="21" r="J2329">
        <v>21</v>
      </c>
      <c t="str" s="21" r="K2329">
        <f>concat("Planned:",(M2329*1000))</f>
        <v>Planned:0</v>
      </c>
      <c t="str" s="5" r="L2329">
        <f>concat("Settled:",(O2329*1000))</f>
        <v>Settled:0</v>
      </c>
      <c s="21" r="M2329">
        <v>0</v>
      </c>
      <c s="3" r="N2329"/>
      <c s="10" r="O2329">
        <v>0</v>
      </c>
      <c s="13" r="P2329"/>
      <c s="13" r="Q2329"/>
      <c s="13" r="R2329"/>
      <c s="13" r="S2329"/>
      <c s="11" r="T2329">
        <f>IF((O2329=0),(W2329*8),((R2329/O2329)*8))</f>
        <v>0</v>
      </c>
      <c s="11" r="U2329">
        <f>IF((T2329=0),0,(R2329/T2329))</f>
        <v>0</v>
      </c>
      <c s="4" r="V2329"/>
      <c s="13" r="W2329"/>
      <c s="24" r="X2329"/>
    </row>
    <row r="2330" hidden="1">
      <c s="16" r="A2330">
        <v>40822</v>
      </c>
      <c s="6" r="B2330">
        <f>A2330+time(5,0,0)</f>
        <v>40822.2083333333</v>
      </c>
      <c s="19" r="C2330">
        <f>date(year(B2330),month(B2330),day(B2330))</f>
        <v>40822</v>
      </c>
      <c s="17" r="D2330">
        <f>hour(B2330)</f>
        <v>5</v>
      </c>
      <c s="28" r="E2330">
        <f>(8-G2330)-M2330</f>
        <v>8</v>
      </c>
      <c s="10" r="F2330">
        <v>8</v>
      </c>
      <c s="21" r="G2330">
        <v>0</v>
      </c>
      <c t="str" s="21" r="H2330">
        <f>concat("AESbid:",(E2330*1000))</f>
        <v>AESbid:8000</v>
      </c>
      <c t="str" s="21" r="I2330">
        <f>concat("NYISOsched:",(F2330*1000))</f>
        <v>NYISOsched:8000</v>
      </c>
      <c t="s" s="21" r="J2330">
        <v>21</v>
      </c>
      <c t="str" s="21" r="K2330">
        <f>concat("Planned:",(M2330*1000))</f>
        <v>Planned:0</v>
      </c>
      <c t="str" s="5" r="L2330">
        <f>concat("Settled:",(O2330*1000))</f>
        <v>Settled:0</v>
      </c>
      <c s="21" r="M2330">
        <v>0</v>
      </c>
      <c s="3" r="N2330"/>
      <c s="10" r="O2330">
        <v>0</v>
      </c>
      <c s="13" r="P2330"/>
      <c s="13" r="Q2330"/>
      <c s="13" r="R2330"/>
      <c s="13" r="S2330"/>
      <c s="11" r="T2330">
        <f>IF((O2330=0),(W2330*8),((R2330/O2330)*8))</f>
        <v>0</v>
      </c>
      <c s="11" r="U2330">
        <f>IF((T2330=0),0,(R2330/T2330))</f>
        <v>0</v>
      </c>
      <c s="4" r="V2330"/>
      <c s="13" r="W2330"/>
      <c s="24" r="X2330"/>
    </row>
    <row r="2331" hidden="1">
      <c s="16" r="A2331">
        <v>40822.0416666667</v>
      </c>
      <c s="6" r="B2331">
        <f>A2331+time(5,0,0)</f>
        <v>40822.25</v>
      </c>
      <c s="19" r="C2331">
        <f>date(year(B2331),month(B2331),day(B2331))</f>
        <v>40822</v>
      </c>
      <c s="17" r="D2331">
        <f>hour(B2331)</f>
        <v>6</v>
      </c>
      <c s="28" r="E2331">
        <f>(8-G2331)-M2331</f>
        <v>8</v>
      </c>
      <c s="10" r="F2331">
        <v>8</v>
      </c>
      <c s="21" r="G2331">
        <v>0</v>
      </c>
      <c t="str" s="21" r="H2331">
        <f>concat("AESbid:",(E2331*1000))</f>
        <v>AESbid:8000</v>
      </c>
      <c t="str" s="21" r="I2331">
        <f>concat("NYISOsched:",(F2331*1000))</f>
        <v>NYISOsched:8000</v>
      </c>
      <c t="s" s="21" r="J2331">
        <v>21</v>
      </c>
      <c t="str" s="21" r="K2331">
        <f>concat("Planned:",(M2331*1000))</f>
        <v>Planned:0</v>
      </c>
      <c t="str" s="5" r="L2331">
        <f>concat("Settled:",(O2331*1000))</f>
        <v>Settled:0</v>
      </c>
      <c s="21" r="M2331">
        <v>0</v>
      </c>
      <c s="3" r="N2331"/>
      <c s="10" r="O2331">
        <v>0</v>
      </c>
      <c s="13" r="P2331"/>
      <c s="13" r="Q2331"/>
      <c s="13" r="R2331"/>
      <c s="13" r="S2331"/>
      <c s="11" r="T2331">
        <f>IF((O2331=0),(W2331*8),((R2331/O2331)*8))</f>
        <v>0</v>
      </c>
      <c s="11" r="U2331">
        <f>IF((T2331=0),0,(R2331/T2331))</f>
        <v>0</v>
      </c>
      <c s="4" r="V2331"/>
      <c s="13" r="W2331"/>
      <c s="24" r="X2331"/>
    </row>
    <row r="2332" hidden="1">
      <c s="16" r="A2332">
        <v>40822.0833333333</v>
      </c>
      <c s="6" r="B2332">
        <f>A2332+time(5,0,0)</f>
        <v>40822.2916666667</v>
      </c>
      <c s="19" r="C2332">
        <f>date(year(B2332),month(B2332),day(B2332))</f>
        <v>40822</v>
      </c>
      <c s="17" r="D2332">
        <f>hour(B2332)</f>
        <v>7</v>
      </c>
      <c s="28" r="E2332">
        <f>(8-G2332)-M2332</f>
        <v>8</v>
      </c>
      <c s="10" r="F2332">
        <v>8</v>
      </c>
      <c s="21" r="G2332">
        <v>0</v>
      </c>
      <c t="str" s="21" r="H2332">
        <f>concat("AESbid:",(E2332*1000))</f>
        <v>AESbid:8000</v>
      </c>
      <c t="str" s="21" r="I2332">
        <f>concat("NYISOsched:",(F2332*1000))</f>
        <v>NYISOsched:8000</v>
      </c>
      <c t="s" s="21" r="J2332">
        <v>21</v>
      </c>
      <c t="str" s="21" r="K2332">
        <f>concat("Planned:",(M2332*1000))</f>
        <v>Planned:0</v>
      </c>
      <c t="str" s="5" r="L2332">
        <f>concat("Settled:",(O2332*1000))</f>
        <v>Settled:0</v>
      </c>
      <c s="21" r="M2332">
        <v>0</v>
      </c>
      <c s="3" r="N2332"/>
      <c s="10" r="O2332">
        <v>0</v>
      </c>
      <c s="13" r="P2332"/>
      <c s="13" r="Q2332"/>
      <c s="13" r="R2332"/>
      <c s="13" r="S2332"/>
      <c s="11" r="T2332">
        <f>IF((O2332=0),(W2332*8),((R2332/O2332)*8))</f>
        <v>0</v>
      </c>
      <c s="11" r="U2332">
        <f>IF((T2332=0),0,(R2332/T2332))</f>
        <v>0</v>
      </c>
      <c s="4" r="V2332"/>
      <c s="13" r="W2332"/>
      <c s="24" r="X2332"/>
    </row>
    <row r="2333" hidden="1">
      <c s="16" r="A2333">
        <v>40822.125</v>
      </c>
      <c s="6" r="B2333">
        <f>A2333+time(5,0,0)</f>
        <v>40822.3333333333</v>
      </c>
      <c s="19" r="C2333">
        <f>date(year(B2333),month(B2333),day(B2333))</f>
        <v>40822</v>
      </c>
      <c s="17" r="D2333">
        <f>hour(B2333)</f>
        <v>8</v>
      </c>
      <c s="28" r="E2333">
        <f>(8-G2333)-M2333</f>
        <v>8</v>
      </c>
      <c s="10" r="F2333">
        <v>8</v>
      </c>
      <c s="21" r="G2333">
        <v>0</v>
      </c>
      <c t="str" s="21" r="H2333">
        <f>concat("AESbid:",(E2333*1000))</f>
        <v>AESbid:8000</v>
      </c>
      <c t="str" s="21" r="I2333">
        <f>concat("NYISOsched:",(F2333*1000))</f>
        <v>NYISOsched:8000</v>
      </c>
      <c t="s" s="21" r="J2333">
        <v>21</v>
      </c>
      <c t="str" s="21" r="K2333">
        <f>concat("Planned:",(M2333*1000))</f>
        <v>Planned:0</v>
      </c>
      <c t="str" s="5" r="L2333">
        <f>concat("Settled:",(O2333*1000))</f>
        <v>Settled:0</v>
      </c>
      <c s="21" r="M2333">
        <v>0</v>
      </c>
      <c s="3" r="N2333"/>
      <c s="10" r="O2333">
        <v>0</v>
      </c>
      <c s="13" r="P2333"/>
      <c s="13" r="Q2333"/>
      <c s="13" r="R2333"/>
      <c s="13" r="S2333"/>
      <c s="11" r="T2333">
        <f>IF((O2333=0),(W2333*8),((R2333/O2333)*8))</f>
        <v>0</v>
      </c>
      <c s="11" r="U2333">
        <f>IF((T2333=0),0,(R2333/T2333))</f>
        <v>0</v>
      </c>
      <c s="4" r="V2333"/>
      <c s="13" r="W2333"/>
      <c s="24" r="X2333"/>
    </row>
    <row r="2334" hidden="1">
      <c s="16" r="A2334">
        <v>40822.1666666667</v>
      </c>
      <c s="6" r="B2334">
        <f>A2334+time(5,0,0)</f>
        <v>40822.375</v>
      </c>
      <c s="19" r="C2334">
        <f>date(year(B2334),month(B2334),day(B2334))</f>
        <v>40822</v>
      </c>
      <c s="17" r="D2334">
        <f>hour(B2334)</f>
        <v>9</v>
      </c>
      <c s="28" r="E2334">
        <f>(8-G2334)-M2334</f>
        <v>8</v>
      </c>
      <c s="10" r="F2334">
        <v>8</v>
      </c>
      <c s="21" r="G2334">
        <v>0</v>
      </c>
      <c t="str" s="21" r="H2334">
        <f>concat("AESbid:",(E2334*1000))</f>
        <v>AESbid:8000</v>
      </c>
      <c t="str" s="21" r="I2334">
        <f>concat("NYISOsched:",(F2334*1000))</f>
        <v>NYISOsched:8000</v>
      </c>
      <c t="s" s="21" r="J2334">
        <v>21</v>
      </c>
      <c t="str" s="21" r="K2334">
        <f>concat("Planned:",(M2334*1000))</f>
        <v>Planned:0</v>
      </c>
      <c t="str" s="5" r="L2334">
        <f>concat("Settled:",(O2334*1000))</f>
        <v>Settled:0</v>
      </c>
      <c s="21" r="M2334">
        <v>0</v>
      </c>
      <c s="3" r="N2334"/>
      <c s="10" r="O2334">
        <v>0</v>
      </c>
      <c s="13" r="P2334"/>
      <c s="13" r="Q2334"/>
      <c s="13" r="R2334"/>
      <c s="13" r="S2334"/>
      <c s="11" r="T2334">
        <f>IF((O2334=0),(W2334*8),((R2334/O2334)*8))</f>
        <v>0</v>
      </c>
      <c s="11" r="U2334">
        <f>IF((T2334=0),0,(R2334/T2334))</f>
        <v>0</v>
      </c>
      <c s="4" r="V2334"/>
      <c s="13" r="W2334"/>
      <c s="24" r="X2334"/>
    </row>
    <row r="2335" hidden="1">
      <c s="16" r="A2335">
        <v>40822.2083333333</v>
      </c>
      <c s="6" r="B2335">
        <f>A2335+time(5,0,0)</f>
        <v>40822.4166666667</v>
      </c>
      <c s="19" r="C2335">
        <f>date(year(B2335),month(B2335),day(B2335))</f>
        <v>40822</v>
      </c>
      <c s="17" r="D2335">
        <f>hour(B2335)</f>
        <v>10</v>
      </c>
      <c s="28" r="E2335">
        <f>(8-G2335)-M2335</f>
        <v>8</v>
      </c>
      <c s="10" r="F2335">
        <v>8</v>
      </c>
      <c s="21" r="G2335">
        <v>0</v>
      </c>
      <c t="str" s="21" r="H2335">
        <f>concat("AESbid:",(E2335*1000))</f>
        <v>AESbid:8000</v>
      </c>
      <c t="str" s="21" r="I2335">
        <f>concat("NYISOsched:",(F2335*1000))</f>
        <v>NYISOsched:8000</v>
      </c>
      <c t="s" s="21" r="J2335">
        <v>21</v>
      </c>
      <c t="str" s="21" r="K2335">
        <f>concat("Planned:",(M2335*1000))</f>
        <v>Planned:0</v>
      </c>
      <c t="str" s="5" r="L2335">
        <f>concat("Settled:",(O2335*1000))</f>
        <v>Settled:0</v>
      </c>
      <c s="21" r="M2335">
        <v>0</v>
      </c>
      <c s="3" r="N2335"/>
      <c s="10" r="O2335">
        <v>0</v>
      </c>
      <c s="13" r="P2335"/>
      <c s="13" r="Q2335"/>
      <c s="13" r="R2335"/>
      <c s="13" r="S2335"/>
      <c s="11" r="T2335">
        <f>IF((O2335=0),(W2335*8),((R2335/O2335)*8))</f>
        <v>0</v>
      </c>
      <c s="11" r="U2335">
        <f>IF((T2335=0),0,(R2335/T2335))</f>
        <v>0</v>
      </c>
      <c s="4" r="V2335"/>
      <c s="13" r="W2335"/>
      <c s="24" r="X2335"/>
    </row>
    <row r="2336" hidden="1">
      <c s="16" r="A2336">
        <v>40822.25</v>
      </c>
      <c s="6" r="B2336">
        <f>A2336+time(5,0,0)</f>
        <v>40822.4583333333</v>
      </c>
      <c s="19" r="C2336">
        <f>date(year(B2336),month(B2336),day(B2336))</f>
        <v>40822</v>
      </c>
      <c s="17" r="D2336">
        <f>hour(B2336)</f>
        <v>11</v>
      </c>
      <c s="28" r="E2336">
        <f>(8-G2336)-M2336</f>
        <v>8</v>
      </c>
      <c s="10" r="F2336">
        <v>8</v>
      </c>
      <c s="21" r="G2336">
        <v>0</v>
      </c>
      <c t="str" s="21" r="H2336">
        <f>concat("AESbid:",(E2336*1000))</f>
        <v>AESbid:8000</v>
      </c>
      <c t="str" s="21" r="I2336">
        <f>concat("NYISOsched:",(F2336*1000))</f>
        <v>NYISOsched:8000</v>
      </c>
      <c t="s" s="21" r="J2336">
        <v>21</v>
      </c>
      <c t="str" s="21" r="K2336">
        <f>concat("Planned:",(M2336*1000))</f>
        <v>Planned:0</v>
      </c>
      <c t="str" s="5" r="L2336">
        <f>concat("Settled:",(O2336*1000))</f>
        <v>Settled:0</v>
      </c>
      <c s="21" r="M2336">
        <v>0</v>
      </c>
      <c s="3" r="N2336"/>
      <c s="10" r="O2336">
        <v>0</v>
      </c>
      <c s="13" r="P2336"/>
      <c s="13" r="Q2336"/>
      <c s="13" r="R2336"/>
      <c s="13" r="S2336"/>
      <c s="11" r="T2336">
        <f>IF((O2336=0),(W2336*8),((R2336/O2336)*8))</f>
        <v>0</v>
      </c>
      <c s="11" r="U2336">
        <f>IF((T2336=0),0,(R2336/T2336))</f>
        <v>0</v>
      </c>
      <c s="4" r="V2336"/>
      <c s="13" r="W2336"/>
      <c s="24" r="X2336"/>
    </row>
    <row r="2337" hidden="1">
      <c s="16" r="A2337">
        <v>40822.2916666667</v>
      </c>
      <c s="6" r="B2337">
        <f>A2337+time(5,0,0)</f>
        <v>40822.5</v>
      </c>
      <c s="19" r="C2337">
        <f>date(year(B2337),month(B2337),day(B2337))</f>
        <v>40822</v>
      </c>
      <c s="17" r="D2337">
        <f>hour(B2337)</f>
        <v>12</v>
      </c>
      <c s="28" r="E2337">
        <f>(8-G2337)-M2337</f>
        <v>8</v>
      </c>
      <c s="10" r="F2337">
        <v>8</v>
      </c>
      <c s="21" r="G2337">
        <v>0</v>
      </c>
      <c t="str" s="21" r="H2337">
        <f>concat("AESbid:",(E2337*1000))</f>
        <v>AESbid:8000</v>
      </c>
      <c t="str" s="21" r="I2337">
        <f>concat("NYISOsched:",(F2337*1000))</f>
        <v>NYISOsched:8000</v>
      </c>
      <c t="s" s="21" r="J2337">
        <v>21</v>
      </c>
      <c t="str" s="21" r="K2337">
        <f>concat("Planned:",(M2337*1000))</f>
        <v>Planned:0</v>
      </c>
      <c t="str" s="5" r="L2337">
        <f>concat("Settled:",(O2337*1000))</f>
        <v>Settled:0</v>
      </c>
      <c s="21" r="M2337">
        <v>0</v>
      </c>
      <c s="3" r="N2337"/>
      <c s="10" r="O2337">
        <v>0</v>
      </c>
      <c s="13" r="P2337"/>
      <c s="13" r="Q2337"/>
      <c s="13" r="R2337"/>
      <c s="13" r="S2337"/>
      <c s="11" r="T2337">
        <f>IF((O2337=0),(W2337*8),((R2337/O2337)*8))</f>
        <v>0</v>
      </c>
      <c s="11" r="U2337">
        <f>IF((T2337=0),0,(R2337/T2337))</f>
        <v>0</v>
      </c>
      <c s="4" r="V2337"/>
      <c s="13" r="W2337"/>
      <c s="24" r="X2337"/>
    </row>
    <row r="2338" hidden="1">
      <c s="16" r="A2338">
        <v>40822.3333333333</v>
      </c>
      <c s="6" r="B2338">
        <f>A2338+time(5,0,0)</f>
        <v>40822.5416666667</v>
      </c>
      <c s="19" r="C2338">
        <f>date(year(B2338),month(B2338),day(B2338))</f>
        <v>40822</v>
      </c>
      <c s="17" r="D2338">
        <f>hour(B2338)</f>
        <v>13</v>
      </c>
      <c s="28" r="E2338">
        <f>(8-G2338)-M2338</f>
        <v>8</v>
      </c>
      <c s="10" r="F2338">
        <v>8</v>
      </c>
      <c s="21" r="G2338">
        <v>0</v>
      </c>
      <c t="str" s="21" r="H2338">
        <f>concat("AESbid:",(E2338*1000))</f>
        <v>AESbid:8000</v>
      </c>
      <c t="str" s="21" r="I2338">
        <f>concat("NYISOsched:",(F2338*1000))</f>
        <v>NYISOsched:8000</v>
      </c>
      <c t="s" s="21" r="J2338">
        <v>21</v>
      </c>
      <c t="str" s="21" r="K2338">
        <f>concat("Planned:",(M2338*1000))</f>
        <v>Planned:0</v>
      </c>
      <c t="str" s="5" r="L2338">
        <f>concat("Settled:",(O2338*1000))</f>
        <v>Settled:0</v>
      </c>
      <c s="21" r="M2338">
        <v>0</v>
      </c>
      <c s="3" r="N2338"/>
      <c s="10" r="O2338">
        <v>0</v>
      </c>
      <c s="13" r="P2338"/>
      <c s="13" r="Q2338"/>
      <c s="13" r="R2338"/>
      <c s="13" r="S2338"/>
      <c s="11" r="T2338">
        <f>IF((O2338=0),(W2338*8),((R2338/O2338)*8))</f>
        <v>0</v>
      </c>
      <c s="11" r="U2338">
        <f>IF((T2338=0),0,(R2338/T2338))</f>
        <v>0</v>
      </c>
      <c s="4" r="V2338"/>
      <c s="13" r="W2338"/>
      <c s="24" r="X2338"/>
    </row>
    <row r="2339" hidden="1">
      <c s="16" r="A2339">
        <v>40822.375</v>
      </c>
      <c s="6" r="B2339">
        <f>A2339+time(5,0,0)</f>
        <v>40822.5833333333</v>
      </c>
      <c s="19" r="C2339">
        <f>date(year(B2339),month(B2339),day(B2339))</f>
        <v>40822</v>
      </c>
      <c s="17" r="D2339">
        <f>hour(B2339)</f>
        <v>14</v>
      </c>
      <c s="28" r="E2339">
        <f>(8-G2339)-M2339</f>
        <v>8</v>
      </c>
      <c s="10" r="F2339">
        <v>8</v>
      </c>
      <c s="21" r="G2339">
        <v>0</v>
      </c>
      <c t="str" s="21" r="H2339">
        <f>concat("AESbid:",(E2339*1000))</f>
        <v>AESbid:8000</v>
      </c>
      <c t="str" s="21" r="I2339">
        <f>concat("NYISOsched:",(F2339*1000))</f>
        <v>NYISOsched:8000</v>
      </c>
      <c t="s" s="21" r="J2339">
        <v>21</v>
      </c>
      <c t="str" s="21" r="K2339">
        <f>concat("Planned:",(M2339*1000))</f>
        <v>Planned:0</v>
      </c>
      <c t="str" s="5" r="L2339">
        <f>concat("Settled:",(O2339*1000))</f>
        <v>Settled:0</v>
      </c>
      <c s="21" r="M2339">
        <v>0</v>
      </c>
      <c s="3" r="N2339"/>
      <c s="10" r="O2339">
        <v>0</v>
      </c>
      <c s="13" r="P2339"/>
      <c s="13" r="Q2339"/>
      <c s="13" r="R2339"/>
      <c s="13" r="S2339"/>
      <c s="11" r="T2339">
        <f>IF((O2339=0),(W2339*8),((R2339/O2339)*8))</f>
        <v>0</v>
      </c>
      <c s="11" r="U2339">
        <f>IF((T2339=0),0,(R2339/T2339))</f>
        <v>0</v>
      </c>
      <c s="4" r="V2339"/>
      <c s="13" r="W2339"/>
      <c s="24" r="X2339"/>
    </row>
    <row r="2340" hidden="1">
      <c s="16" r="A2340">
        <v>40822.4166666667</v>
      </c>
      <c s="6" r="B2340">
        <f>A2340+time(5,0,0)</f>
        <v>40822.625</v>
      </c>
      <c s="19" r="C2340">
        <f>date(year(B2340),month(B2340),day(B2340))</f>
        <v>40822</v>
      </c>
      <c s="17" r="D2340">
        <f>hour(B2340)</f>
        <v>15</v>
      </c>
      <c s="28" r="E2340">
        <f>(8-G2340)-M2340</f>
        <v>8</v>
      </c>
      <c s="10" r="F2340">
        <v>8</v>
      </c>
      <c s="21" r="G2340">
        <v>0</v>
      </c>
      <c t="str" s="21" r="H2340">
        <f>concat("AESbid:",(E2340*1000))</f>
        <v>AESbid:8000</v>
      </c>
      <c t="str" s="21" r="I2340">
        <f>concat("NYISOsched:",(F2340*1000))</f>
        <v>NYISOsched:8000</v>
      </c>
      <c t="s" s="21" r="J2340">
        <v>21</v>
      </c>
      <c t="str" s="21" r="K2340">
        <f>concat("Planned:",(M2340*1000))</f>
        <v>Planned:0</v>
      </c>
      <c t="str" s="5" r="L2340">
        <f>concat("Settled:",(O2340*1000))</f>
        <v>Settled:0</v>
      </c>
      <c s="21" r="M2340">
        <v>0</v>
      </c>
      <c s="3" r="N2340"/>
      <c s="10" r="O2340">
        <v>0</v>
      </c>
      <c s="13" r="P2340"/>
      <c s="13" r="Q2340"/>
      <c s="13" r="R2340"/>
      <c s="13" r="S2340"/>
      <c s="11" r="T2340">
        <f>IF((O2340=0),(W2340*8),((R2340/O2340)*8))</f>
        <v>0</v>
      </c>
      <c s="11" r="U2340">
        <f>IF((T2340=0),0,(R2340/T2340))</f>
        <v>0</v>
      </c>
      <c s="4" r="V2340"/>
      <c s="13" r="W2340"/>
      <c s="24" r="X2340"/>
    </row>
    <row r="2341" hidden="1">
      <c s="16" r="A2341">
        <v>40822.4583333333</v>
      </c>
      <c s="6" r="B2341">
        <f>A2341+time(5,0,0)</f>
        <v>40822.6666666667</v>
      </c>
      <c s="19" r="C2341">
        <f>date(year(B2341),month(B2341),day(B2341))</f>
        <v>40822</v>
      </c>
      <c s="17" r="D2341">
        <f>hour(B2341)</f>
        <v>16</v>
      </c>
      <c s="28" r="E2341">
        <f>(8-G2341)-M2341</f>
        <v>8</v>
      </c>
      <c s="10" r="F2341">
        <v>8</v>
      </c>
      <c s="21" r="G2341">
        <v>0</v>
      </c>
      <c t="str" s="21" r="H2341">
        <f>concat("AESbid:",(E2341*1000))</f>
        <v>AESbid:8000</v>
      </c>
      <c t="str" s="21" r="I2341">
        <f>concat("NYISOsched:",(F2341*1000))</f>
        <v>NYISOsched:8000</v>
      </c>
      <c t="s" s="21" r="J2341">
        <v>21</v>
      </c>
      <c t="str" s="21" r="K2341">
        <f>concat("Planned:",(M2341*1000))</f>
        <v>Planned:0</v>
      </c>
      <c t="str" s="5" r="L2341">
        <f>concat("Settled:",(O2341*1000))</f>
        <v>Settled:0</v>
      </c>
      <c s="21" r="M2341">
        <v>0</v>
      </c>
      <c s="3" r="N2341"/>
      <c s="10" r="O2341">
        <v>0</v>
      </c>
      <c s="13" r="P2341"/>
      <c s="13" r="Q2341"/>
      <c s="13" r="R2341"/>
      <c s="13" r="S2341"/>
      <c s="11" r="T2341">
        <f>IF((O2341=0),(W2341*8),((R2341/O2341)*8))</f>
        <v>0</v>
      </c>
      <c s="11" r="U2341">
        <f>IF((T2341=0),0,(R2341/T2341))</f>
        <v>0</v>
      </c>
      <c s="4" r="V2341"/>
      <c s="13" r="W2341"/>
      <c s="24" r="X2341"/>
    </row>
    <row r="2342" hidden="1">
      <c s="16" r="A2342">
        <v>40822.5</v>
      </c>
      <c s="6" r="B2342">
        <f>A2342+time(5,0,0)</f>
        <v>40822.7083333333</v>
      </c>
      <c s="19" r="C2342">
        <f>date(year(B2342),month(B2342),day(B2342))</f>
        <v>40822</v>
      </c>
      <c s="17" r="D2342">
        <f>hour(B2342)</f>
        <v>17</v>
      </c>
      <c s="28" r="E2342">
        <f>(8-G2342)-M2342</f>
        <v>8</v>
      </c>
      <c s="10" r="F2342">
        <v>8</v>
      </c>
      <c s="21" r="G2342">
        <v>0</v>
      </c>
      <c t="str" s="21" r="H2342">
        <f>concat("AESbid:",(E2342*1000))</f>
        <v>AESbid:8000</v>
      </c>
      <c t="str" s="21" r="I2342">
        <f>concat("NYISOsched:",(F2342*1000))</f>
        <v>NYISOsched:8000</v>
      </c>
      <c t="s" s="21" r="J2342">
        <v>21</v>
      </c>
      <c t="str" s="21" r="K2342">
        <f>concat("Planned:",(M2342*1000))</f>
        <v>Planned:0</v>
      </c>
      <c t="str" s="5" r="L2342">
        <f>concat("Settled:",(O2342*1000))</f>
        <v>Settled:0</v>
      </c>
      <c s="21" r="M2342">
        <v>0</v>
      </c>
      <c s="3" r="N2342"/>
      <c s="10" r="O2342">
        <v>0</v>
      </c>
      <c s="13" r="P2342"/>
      <c s="13" r="Q2342"/>
      <c s="13" r="R2342"/>
      <c s="13" r="S2342"/>
      <c s="11" r="T2342">
        <f>IF((O2342=0),(W2342*8),((R2342/O2342)*8))</f>
        <v>0</v>
      </c>
      <c s="11" r="U2342">
        <f>IF((T2342=0),0,(R2342/T2342))</f>
        <v>0</v>
      </c>
      <c s="4" r="V2342"/>
      <c s="13" r="W2342"/>
      <c s="24" r="X2342"/>
    </row>
    <row r="2343" hidden="1">
      <c s="16" r="A2343">
        <v>40822.5416666667</v>
      </c>
      <c s="6" r="B2343">
        <f>A2343+time(5,0,0)</f>
        <v>40822.75</v>
      </c>
      <c s="19" r="C2343">
        <f>date(year(B2343),month(B2343),day(B2343))</f>
        <v>40822</v>
      </c>
      <c s="17" r="D2343">
        <f>hour(B2343)</f>
        <v>18</v>
      </c>
      <c s="28" r="E2343">
        <f>(8-G2343)-M2343</f>
        <v>8</v>
      </c>
      <c s="10" r="F2343">
        <v>8</v>
      </c>
      <c s="21" r="G2343">
        <v>0</v>
      </c>
      <c t="str" s="21" r="H2343">
        <f>concat("AESbid:",(E2343*1000))</f>
        <v>AESbid:8000</v>
      </c>
      <c t="str" s="21" r="I2343">
        <f>concat("NYISOsched:",(F2343*1000))</f>
        <v>NYISOsched:8000</v>
      </c>
      <c t="s" s="21" r="J2343">
        <v>21</v>
      </c>
      <c t="str" s="21" r="K2343">
        <f>concat("Planned:",(M2343*1000))</f>
        <v>Planned:0</v>
      </c>
      <c t="str" s="5" r="L2343">
        <f>concat("Settled:",(O2343*1000))</f>
        <v>Settled:0</v>
      </c>
      <c s="21" r="M2343">
        <v>0</v>
      </c>
      <c s="3" r="N2343"/>
      <c s="10" r="O2343">
        <v>0</v>
      </c>
      <c s="13" r="P2343"/>
      <c s="13" r="Q2343"/>
      <c s="13" r="R2343"/>
      <c s="13" r="S2343"/>
      <c s="11" r="T2343">
        <f>IF((O2343=0),(W2343*8),((R2343/O2343)*8))</f>
        <v>0</v>
      </c>
      <c s="11" r="U2343">
        <f>IF((T2343=0),0,(R2343/T2343))</f>
        <v>0</v>
      </c>
      <c s="4" r="V2343"/>
      <c s="13" r="W2343"/>
      <c s="24" r="X2343"/>
    </row>
    <row r="2344" hidden="1">
      <c s="16" r="A2344">
        <v>40822.5833333333</v>
      </c>
      <c s="6" r="B2344">
        <f>A2344+time(5,0,0)</f>
        <v>40822.7916666667</v>
      </c>
      <c s="19" r="C2344">
        <f>date(year(B2344),month(B2344),day(B2344))</f>
        <v>40822</v>
      </c>
      <c s="17" r="D2344">
        <f>hour(B2344)</f>
        <v>19</v>
      </c>
      <c s="28" r="E2344">
        <f>(8-G2344)-M2344</f>
        <v>8</v>
      </c>
      <c s="10" r="F2344">
        <v>8</v>
      </c>
      <c s="21" r="G2344">
        <v>0</v>
      </c>
      <c t="str" s="21" r="H2344">
        <f>concat("AESbid:",(E2344*1000))</f>
        <v>AESbid:8000</v>
      </c>
      <c t="str" s="21" r="I2344">
        <f>concat("NYISOsched:",(F2344*1000))</f>
        <v>NYISOsched:8000</v>
      </c>
      <c t="s" s="21" r="J2344">
        <v>21</v>
      </c>
      <c t="str" s="21" r="K2344">
        <f>concat("Planned:",(M2344*1000))</f>
        <v>Planned:0</v>
      </c>
      <c t="str" s="5" r="L2344">
        <f>concat("Settled:",(O2344*1000))</f>
        <v>Settled:0</v>
      </c>
      <c s="21" r="M2344">
        <v>0</v>
      </c>
      <c s="3" r="N2344"/>
      <c s="10" r="O2344">
        <v>0</v>
      </c>
      <c s="13" r="P2344"/>
      <c s="13" r="Q2344"/>
      <c s="13" r="R2344"/>
      <c s="13" r="S2344"/>
      <c s="11" r="T2344">
        <f>IF((O2344=0),(W2344*8),((R2344/O2344)*8))</f>
        <v>0</v>
      </c>
      <c s="11" r="U2344">
        <f>IF((T2344=0),0,(R2344/T2344))</f>
        <v>0</v>
      </c>
      <c s="4" r="V2344"/>
      <c s="13" r="W2344"/>
      <c s="24" r="X2344"/>
    </row>
    <row r="2345" hidden="1">
      <c s="16" r="A2345">
        <v>40822.625</v>
      </c>
      <c s="6" r="B2345">
        <f>A2345+time(5,0,0)</f>
        <v>40822.8333333333</v>
      </c>
      <c s="19" r="C2345">
        <f>date(year(B2345),month(B2345),day(B2345))</f>
        <v>40822</v>
      </c>
      <c s="17" r="D2345">
        <f>hour(B2345)</f>
        <v>20</v>
      </c>
      <c s="28" r="E2345">
        <f>(8-G2345)-M2345</f>
        <v>8</v>
      </c>
      <c s="10" r="F2345">
        <v>8</v>
      </c>
      <c s="21" r="G2345">
        <v>0</v>
      </c>
      <c t="str" s="21" r="H2345">
        <f>concat("AESbid:",(E2345*1000))</f>
        <v>AESbid:8000</v>
      </c>
      <c t="str" s="21" r="I2345">
        <f>concat("NYISOsched:",(F2345*1000))</f>
        <v>NYISOsched:8000</v>
      </c>
      <c t="s" s="21" r="J2345">
        <v>21</v>
      </c>
      <c t="str" s="21" r="K2345">
        <f>concat("Planned:",(M2345*1000))</f>
        <v>Planned:0</v>
      </c>
      <c t="str" s="5" r="L2345">
        <f>concat("Settled:",(O2345*1000))</f>
        <v>Settled:0</v>
      </c>
      <c s="21" r="M2345">
        <v>0</v>
      </c>
      <c s="3" r="N2345"/>
      <c s="10" r="O2345">
        <v>0</v>
      </c>
      <c s="13" r="P2345"/>
      <c s="13" r="Q2345"/>
      <c s="13" r="R2345"/>
      <c s="13" r="S2345"/>
      <c s="11" r="T2345">
        <f>IF((O2345=0),(W2345*8),((R2345/O2345)*8))</f>
        <v>0</v>
      </c>
      <c s="11" r="U2345">
        <f>IF((T2345=0),0,(R2345/T2345))</f>
        <v>0</v>
      </c>
      <c s="4" r="V2345"/>
      <c s="13" r="W2345"/>
      <c s="24" r="X2345"/>
    </row>
    <row r="2346" hidden="1">
      <c s="16" r="A2346">
        <v>40822.6666666667</v>
      </c>
      <c s="6" r="B2346">
        <f>A2346+time(5,0,0)</f>
        <v>40822.875</v>
      </c>
      <c s="19" r="C2346">
        <f>date(year(B2346),month(B2346),day(B2346))</f>
        <v>40822</v>
      </c>
      <c s="17" r="D2346">
        <f>hour(B2346)</f>
        <v>21</v>
      </c>
      <c s="28" r="E2346">
        <f>(8-G2346)-M2346</f>
        <v>8</v>
      </c>
      <c s="10" r="F2346">
        <v>8</v>
      </c>
      <c s="21" r="G2346">
        <v>0</v>
      </c>
      <c t="str" s="21" r="H2346">
        <f>concat("AESbid:",(E2346*1000))</f>
        <v>AESbid:8000</v>
      </c>
      <c t="str" s="21" r="I2346">
        <f>concat("NYISOsched:",(F2346*1000))</f>
        <v>NYISOsched:8000</v>
      </c>
      <c t="s" s="21" r="J2346">
        <v>21</v>
      </c>
      <c t="str" s="21" r="K2346">
        <f>concat("Planned:",(M2346*1000))</f>
        <v>Planned:0</v>
      </c>
      <c t="str" s="5" r="L2346">
        <f>concat("Settled:",(O2346*1000))</f>
        <v>Settled:0</v>
      </c>
      <c s="21" r="M2346">
        <v>0</v>
      </c>
      <c s="3" r="N2346"/>
      <c s="10" r="O2346">
        <v>0</v>
      </c>
      <c s="13" r="P2346"/>
      <c s="13" r="Q2346"/>
      <c s="13" r="R2346"/>
      <c s="13" r="S2346"/>
      <c s="11" r="T2346">
        <f>IF((O2346=0),(W2346*8),((R2346/O2346)*8))</f>
        <v>0</v>
      </c>
      <c s="11" r="U2346">
        <f>IF((T2346=0),0,(R2346/T2346))</f>
        <v>0</v>
      </c>
      <c s="4" r="V2346"/>
      <c s="13" r="W2346"/>
      <c s="24" r="X2346"/>
    </row>
    <row r="2347" hidden="1">
      <c s="16" r="A2347">
        <v>40822.7083333333</v>
      </c>
      <c s="6" r="B2347">
        <f>A2347+time(5,0,0)</f>
        <v>40822.9166666667</v>
      </c>
      <c s="19" r="C2347">
        <f>date(year(B2347),month(B2347),day(B2347))</f>
        <v>40822</v>
      </c>
      <c s="17" r="D2347">
        <f>hour(B2347)</f>
        <v>22</v>
      </c>
      <c s="28" r="E2347">
        <f>(8-G2347)-M2347</f>
        <v>8</v>
      </c>
      <c s="10" r="F2347">
        <v>8</v>
      </c>
      <c s="21" r="G2347">
        <v>0</v>
      </c>
      <c t="str" s="21" r="H2347">
        <f>concat("AESbid:",(E2347*1000))</f>
        <v>AESbid:8000</v>
      </c>
      <c t="str" s="21" r="I2347">
        <f>concat("NYISOsched:",(F2347*1000))</f>
        <v>NYISOsched:8000</v>
      </c>
      <c t="s" s="21" r="J2347">
        <v>21</v>
      </c>
      <c t="str" s="21" r="K2347">
        <f>concat("Planned:",(M2347*1000))</f>
        <v>Planned:0</v>
      </c>
      <c t="str" s="5" r="L2347">
        <f>concat("Settled:",(O2347*1000))</f>
        <v>Settled:0</v>
      </c>
      <c s="21" r="M2347">
        <v>0</v>
      </c>
      <c s="3" r="N2347"/>
      <c s="10" r="O2347">
        <v>0</v>
      </c>
      <c s="13" r="P2347"/>
      <c s="13" r="Q2347"/>
      <c s="13" r="R2347"/>
      <c s="13" r="S2347"/>
      <c s="11" r="T2347">
        <f>IF((O2347=0),(W2347*8),((R2347/O2347)*8))</f>
        <v>0</v>
      </c>
      <c s="11" r="U2347">
        <f>IF((T2347=0),0,(R2347/T2347))</f>
        <v>0</v>
      </c>
      <c s="4" r="V2347"/>
      <c s="13" r="W2347"/>
      <c s="24" r="X2347"/>
    </row>
    <row r="2348" hidden="1">
      <c s="16" r="A2348">
        <v>40822.75</v>
      </c>
      <c s="6" r="B2348">
        <f>A2348+time(5,0,0)</f>
        <v>40822.9583333333</v>
      </c>
      <c s="19" r="C2348">
        <f>date(year(B2348),month(B2348),day(B2348))</f>
        <v>40822</v>
      </c>
      <c s="17" r="D2348">
        <f>hour(B2348)</f>
        <v>23</v>
      </c>
      <c s="28" r="E2348">
        <f>(8-G2348)-M2348</f>
        <v>8</v>
      </c>
      <c s="10" r="F2348">
        <v>8</v>
      </c>
      <c s="21" r="G2348">
        <v>0</v>
      </c>
      <c t="str" s="21" r="H2348">
        <f>concat("AESbid:",(E2348*1000))</f>
        <v>AESbid:8000</v>
      </c>
      <c t="str" s="21" r="I2348">
        <f>concat("NYISOsched:",(F2348*1000))</f>
        <v>NYISOsched:8000</v>
      </c>
      <c t="s" s="21" r="J2348">
        <v>21</v>
      </c>
      <c t="str" s="21" r="K2348">
        <f>concat("Planned:",(M2348*1000))</f>
        <v>Planned:0</v>
      </c>
      <c t="str" s="5" r="L2348">
        <f>concat("Settled:",(O2348*1000))</f>
        <v>Settled:0</v>
      </c>
      <c s="21" r="M2348">
        <v>0</v>
      </c>
      <c s="3" r="N2348"/>
      <c s="10" r="O2348">
        <v>0</v>
      </c>
      <c s="13" r="P2348"/>
      <c s="13" r="Q2348"/>
      <c s="13" r="R2348"/>
      <c s="13" r="S2348"/>
      <c s="11" r="T2348">
        <f>IF((O2348=0),(W2348*8),((R2348/O2348)*8))</f>
        <v>0</v>
      </c>
      <c s="11" r="U2348">
        <f>IF((T2348=0),0,(R2348/T2348))</f>
        <v>0</v>
      </c>
      <c s="4" r="V2348"/>
      <c s="13" r="W2348"/>
      <c s="24" r="X2348"/>
    </row>
    <row r="2349" hidden="1">
      <c s="16" r="A2349">
        <v>40822.7916666667</v>
      </c>
      <c s="19" r="B2349">
        <f>A2349+time(5,0,0)</f>
        <v>40823</v>
      </c>
      <c s="19" r="C2349">
        <f>date(year(B2349),month(B2349),day(B2349))</f>
        <v>40823</v>
      </c>
      <c s="17" r="D2349">
        <f>hour(B2349)</f>
        <v>0</v>
      </c>
      <c s="28" r="E2349">
        <f>(8-G2349)-M2349</f>
        <v>8</v>
      </c>
      <c s="10" r="F2349">
        <v>8</v>
      </c>
      <c s="21" r="G2349">
        <v>0</v>
      </c>
      <c t="str" s="21" r="H2349">
        <f>concat("AESbid:",(E2349*1000))</f>
        <v>AESbid:8000</v>
      </c>
      <c t="str" s="21" r="I2349">
        <f>concat("NYISOsched:",(F2349*1000))</f>
        <v>NYISOsched:8000</v>
      </c>
      <c t="s" s="21" r="J2349">
        <v>21</v>
      </c>
      <c t="str" s="21" r="K2349">
        <f>concat("Planned:",(M2349*1000))</f>
        <v>Planned:0</v>
      </c>
      <c t="str" s="5" r="L2349">
        <f>concat("Settled:",(O2349*1000))</f>
        <v>Settled:0</v>
      </c>
      <c s="21" r="M2349">
        <v>0</v>
      </c>
      <c s="3" r="N2349"/>
      <c s="10" r="O2349">
        <v>0</v>
      </c>
      <c s="13" r="P2349"/>
      <c s="13" r="Q2349"/>
      <c s="13" r="R2349"/>
      <c s="13" r="S2349"/>
      <c s="11" r="T2349">
        <f>IF((O2349=0),(W2349*8),((R2349/O2349)*8))</f>
        <v>0</v>
      </c>
      <c s="11" r="U2349">
        <f>IF((T2349=0),0,(R2349/T2349))</f>
        <v>0</v>
      </c>
      <c s="4" r="V2349"/>
      <c s="13" r="W2349"/>
      <c s="24" r="X2349"/>
    </row>
    <row r="2350" hidden="1">
      <c s="16" r="A2350">
        <v>40822.8333333333</v>
      </c>
      <c s="6" r="B2350">
        <f>A2350+time(5,0,0)</f>
        <v>40823.0416666667</v>
      </c>
      <c s="19" r="C2350">
        <f>date(year(B2350),month(B2350),day(B2350))</f>
        <v>40823</v>
      </c>
      <c s="17" r="D2350">
        <f>hour(B2350)</f>
        <v>1</v>
      </c>
      <c s="28" r="E2350">
        <f>(8-G2350)-M2350</f>
        <v>8</v>
      </c>
      <c s="10" r="F2350">
        <v>8</v>
      </c>
      <c s="21" r="G2350">
        <v>0</v>
      </c>
      <c t="str" s="21" r="H2350">
        <f>concat("AESbid:",(E2350*1000))</f>
        <v>AESbid:8000</v>
      </c>
      <c t="str" s="21" r="I2350">
        <f>concat("NYISOsched:",(F2350*1000))</f>
        <v>NYISOsched:8000</v>
      </c>
      <c t="s" s="21" r="J2350">
        <v>21</v>
      </c>
      <c t="str" s="21" r="K2350">
        <f>concat("Planned:",(M2350*1000))</f>
        <v>Planned:0</v>
      </c>
      <c t="str" s="5" r="L2350">
        <f>concat("Settled:",(O2350*1000))</f>
        <v>Settled:0</v>
      </c>
      <c s="21" r="M2350">
        <v>0</v>
      </c>
      <c s="3" r="N2350"/>
      <c s="10" r="O2350">
        <v>0</v>
      </c>
      <c s="13" r="P2350"/>
      <c s="13" r="Q2350"/>
      <c s="13" r="R2350"/>
      <c s="13" r="S2350"/>
      <c s="11" r="T2350">
        <f>IF((O2350=0),(W2350*8),((R2350/O2350)*8))</f>
        <v>0</v>
      </c>
      <c s="11" r="U2350">
        <f>IF((T2350=0),0,(R2350/T2350))</f>
        <v>0</v>
      </c>
      <c s="4" r="V2350"/>
      <c s="13" r="W2350"/>
      <c s="24" r="X2350"/>
    </row>
    <row r="2351" hidden="1">
      <c s="16" r="A2351">
        <v>40822.875</v>
      </c>
      <c s="6" r="B2351">
        <f>A2351+time(5,0,0)</f>
        <v>40823.0833333333</v>
      </c>
      <c s="19" r="C2351">
        <f>date(year(B2351),month(B2351),day(B2351))</f>
        <v>40823</v>
      </c>
      <c s="17" r="D2351">
        <f>hour(B2351)</f>
        <v>2</v>
      </c>
      <c s="28" r="E2351">
        <f>(8-G2351)-M2351</f>
        <v>8</v>
      </c>
      <c s="10" r="F2351">
        <v>8</v>
      </c>
      <c s="21" r="G2351">
        <v>0</v>
      </c>
      <c t="str" s="21" r="H2351">
        <f>concat("AESbid:",(E2351*1000))</f>
        <v>AESbid:8000</v>
      </c>
      <c t="str" s="21" r="I2351">
        <f>concat("NYISOsched:",(F2351*1000))</f>
        <v>NYISOsched:8000</v>
      </c>
      <c t="s" s="21" r="J2351">
        <v>21</v>
      </c>
      <c t="str" s="21" r="K2351">
        <f>concat("Planned:",(M2351*1000))</f>
        <v>Planned:0</v>
      </c>
      <c t="str" s="5" r="L2351">
        <f>concat("Settled:",(O2351*1000))</f>
        <v>Settled:0</v>
      </c>
      <c s="21" r="M2351">
        <v>0</v>
      </c>
      <c s="3" r="N2351"/>
      <c s="10" r="O2351">
        <v>0</v>
      </c>
      <c s="13" r="P2351"/>
      <c s="13" r="Q2351"/>
      <c s="13" r="R2351"/>
      <c s="13" r="S2351"/>
      <c s="11" r="T2351">
        <f>IF((O2351=0),(W2351*8),((R2351/O2351)*8))</f>
        <v>0</v>
      </c>
      <c s="11" r="U2351">
        <f>IF((T2351=0),0,(R2351/T2351))</f>
        <v>0</v>
      </c>
      <c s="4" r="V2351"/>
      <c s="13" r="W2351"/>
      <c s="24" r="X2351"/>
    </row>
    <row r="2352" hidden="1">
      <c s="16" r="A2352">
        <v>40822.9166666667</v>
      </c>
      <c s="6" r="B2352">
        <f>A2352+time(5,0,0)</f>
        <v>40823.125</v>
      </c>
      <c s="19" r="C2352">
        <f>date(year(B2352),month(B2352),day(B2352))</f>
        <v>40823</v>
      </c>
      <c s="17" r="D2352">
        <f>hour(B2352)</f>
        <v>3</v>
      </c>
      <c s="28" r="E2352">
        <f>(8-G2352)-M2352</f>
        <v>8</v>
      </c>
      <c s="10" r="F2352">
        <v>8</v>
      </c>
      <c s="21" r="G2352">
        <v>0</v>
      </c>
      <c t="str" s="21" r="H2352">
        <f>concat("AESbid:",(E2352*1000))</f>
        <v>AESbid:8000</v>
      </c>
      <c t="str" s="21" r="I2352">
        <f>concat("NYISOsched:",(F2352*1000))</f>
        <v>NYISOsched:8000</v>
      </c>
      <c t="s" s="21" r="J2352">
        <v>21</v>
      </c>
      <c t="str" s="21" r="K2352">
        <f>concat("Planned:",(M2352*1000))</f>
        <v>Planned:0</v>
      </c>
      <c t="str" s="5" r="L2352">
        <f>concat("Settled:",(O2352*1000))</f>
        <v>Settled:0</v>
      </c>
      <c s="21" r="M2352">
        <v>0</v>
      </c>
      <c s="3" r="N2352"/>
      <c s="10" r="O2352">
        <v>0</v>
      </c>
      <c s="13" r="P2352"/>
      <c s="13" r="Q2352"/>
      <c s="13" r="R2352"/>
      <c s="13" r="S2352"/>
      <c s="11" r="T2352">
        <f>IF((O2352=0),(W2352*8),((R2352/O2352)*8))</f>
        <v>0</v>
      </c>
      <c s="11" r="U2352">
        <f>IF((T2352=0),0,(R2352/T2352))</f>
        <v>0</v>
      </c>
      <c s="4" r="V2352"/>
      <c s="13" r="W2352"/>
      <c s="24" r="X2352"/>
    </row>
    <row r="2353" hidden="1">
      <c s="16" r="A2353">
        <v>40822.9583333333</v>
      </c>
      <c s="6" r="B2353">
        <f>A2353+time(5,0,0)</f>
        <v>40823.1666666667</v>
      </c>
      <c s="19" r="C2353">
        <f>date(year(B2353),month(B2353),day(B2353))</f>
        <v>40823</v>
      </c>
      <c s="17" r="D2353">
        <f>hour(B2353)</f>
        <v>4</v>
      </c>
      <c s="28" r="E2353">
        <f>(8-G2353)-M2353</f>
        <v>8</v>
      </c>
      <c s="10" r="F2353">
        <v>8</v>
      </c>
      <c s="21" r="G2353">
        <v>0</v>
      </c>
      <c t="str" s="21" r="H2353">
        <f>concat("AESbid:",(E2353*1000))</f>
        <v>AESbid:8000</v>
      </c>
      <c t="str" s="21" r="I2353">
        <f>concat("NYISOsched:",(F2353*1000))</f>
        <v>NYISOsched:8000</v>
      </c>
      <c t="s" s="21" r="J2353">
        <v>21</v>
      </c>
      <c t="str" s="21" r="K2353">
        <f>concat("Planned:",(M2353*1000))</f>
        <v>Planned:0</v>
      </c>
      <c t="str" s="5" r="L2353">
        <f>concat("Settled:",(O2353*1000))</f>
        <v>Settled:0</v>
      </c>
      <c s="21" r="M2353">
        <v>0</v>
      </c>
      <c s="3" r="N2353"/>
      <c s="10" r="O2353">
        <v>0</v>
      </c>
      <c s="13" r="P2353"/>
      <c s="13" r="Q2353"/>
      <c s="13" r="R2353"/>
      <c s="13" r="S2353"/>
      <c s="11" r="T2353">
        <f>IF((O2353=0),(W2353*8),((R2353/O2353)*8))</f>
        <v>0</v>
      </c>
      <c s="11" r="U2353">
        <f>IF((T2353=0),0,(R2353/T2353))</f>
        <v>0</v>
      </c>
      <c s="4" r="V2353"/>
      <c s="13" r="W2353"/>
      <c s="24" r="X2353"/>
    </row>
    <row r="2354" hidden="1">
      <c s="16" r="A2354">
        <v>40823</v>
      </c>
      <c s="6" r="B2354">
        <f>A2354+time(5,0,0)</f>
        <v>40823.2083333333</v>
      </c>
      <c s="19" r="C2354">
        <f>date(year(B2354),month(B2354),day(B2354))</f>
        <v>40823</v>
      </c>
      <c s="17" r="D2354">
        <f>hour(B2354)</f>
        <v>5</v>
      </c>
      <c s="28" r="E2354">
        <f>(8-G2354)-M2354</f>
        <v>8</v>
      </c>
      <c s="10" r="F2354">
        <v>8</v>
      </c>
      <c s="21" r="G2354">
        <v>0</v>
      </c>
      <c t="str" s="21" r="H2354">
        <f>concat("AESbid:",(E2354*1000))</f>
        <v>AESbid:8000</v>
      </c>
      <c t="str" s="21" r="I2354">
        <f>concat("NYISOsched:",(F2354*1000))</f>
        <v>NYISOsched:8000</v>
      </c>
      <c t="s" s="21" r="J2354">
        <v>21</v>
      </c>
      <c t="str" s="21" r="K2354">
        <f>concat("Planned:",(M2354*1000))</f>
        <v>Planned:0</v>
      </c>
      <c t="str" s="5" r="L2354">
        <f>concat("Settled:",(O2354*1000))</f>
        <v>Settled:0</v>
      </c>
      <c s="21" r="M2354">
        <v>0</v>
      </c>
      <c s="3" r="N2354"/>
      <c s="10" r="O2354">
        <v>0</v>
      </c>
      <c s="13" r="P2354"/>
      <c s="13" r="Q2354"/>
      <c s="13" r="R2354"/>
      <c s="13" r="S2354"/>
      <c s="11" r="T2354">
        <f>IF((O2354=0),(W2354*8),((R2354/O2354)*8))</f>
        <v>0</v>
      </c>
      <c s="11" r="U2354">
        <f>IF((T2354=0),0,(R2354/T2354))</f>
        <v>0</v>
      </c>
      <c s="4" r="V2354"/>
      <c s="13" r="W2354"/>
      <c s="24" r="X2354"/>
    </row>
    <row r="2355" hidden="1">
      <c s="16" r="A2355">
        <v>40823.0416666667</v>
      </c>
      <c s="6" r="B2355">
        <f>A2355+time(5,0,0)</f>
        <v>40823.25</v>
      </c>
      <c s="19" r="C2355">
        <f>date(year(B2355),month(B2355),day(B2355))</f>
        <v>40823</v>
      </c>
      <c s="17" r="D2355">
        <f>hour(B2355)</f>
        <v>6</v>
      </c>
      <c s="28" r="E2355">
        <f>(8-G2355)-M2355</f>
        <v>8</v>
      </c>
      <c s="10" r="F2355">
        <v>8</v>
      </c>
      <c s="21" r="G2355">
        <v>0</v>
      </c>
      <c t="str" s="21" r="H2355">
        <f>concat("AESbid:",(E2355*1000))</f>
        <v>AESbid:8000</v>
      </c>
      <c t="str" s="21" r="I2355">
        <f>concat("NYISOsched:",(F2355*1000))</f>
        <v>NYISOsched:8000</v>
      </c>
      <c t="s" s="21" r="J2355">
        <v>21</v>
      </c>
      <c t="str" s="21" r="K2355">
        <f>concat("Planned:",(M2355*1000))</f>
        <v>Planned:0</v>
      </c>
      <c t="str" s="5" r="L2355">
        <f>concat("Settled:",(O2355*1000))</f>
        <v>Settled:0</v>
      </c>
      <c s="21" r="M2355">
        <v>0</v>
      </c>
      <c s="3" r="N2355"/>
      <c s="10" r="O2355">
        <v>0</v>
      </c>
      <c s="13" r="P2355"/>
      <c s="13" r="Q2355"/>
      <c s="13" r="R2355"/>
      <c s="13" r="S2355"/>
      <c s="11" r="T2355">
        <f>IF((O2355=0),(W2355*8),((R2355/O2355)*8))</f>
        <v>0</v>
      </c>
      <c s="11" r="U2355">
        <f>IF((T2355=0),0,(R2355/T2355))</f>
        <v>0</v>
      </c>
      <c s="4" r="V2355"/>
      <c s="13" r="W2355"/>
      <c s="24" r="X2355"/>
    </row>
    <row r="2356" hidden="1">
      <c s="16" r="A2356">
        <v>40823.0833333333</v>
      </c>
      <c s="6" r="B2356">
        <f>A2356+time(5,0,0)</f>
        <v>40823.2916666667</v>
      </c>
      <c s="19" r="C2356">
        <f>date(year(B2356),month(B2356),day(B2356))</f>
        <v>40823</v>
      </c>
      <c s="17" r="D2356">
        <f>hour(B2356)</f>
        <v>7</v>
      </c>
      <c s="28" r="E2356">
        <f>(8-G2356)-M2356</f>
        <v>8</v>
      </c>
      <c s="10" r="F2356">
        <v>8</v>
      </c>
      <c s="21" r="G2356">
        <v>0</v>
      </c>
      <c t="str" s="21" r="H2356">
        <f>concat("AESbid:",(E2356*1000))</f>
        <v>AESbid:8000</v>
      </c>
      <c t="str" s="21" r="I2356">
        <f>concat("NYISOsched:",(F2356*1000))</f>
        <v>NYISOsched:8000</v>
      </c>
      <c t="s" s="21" r="J2356">
        <v>21</v>
      </c>
      <c t="str" s="21" r="K2356">
        <f>concat("Planned:",(M2356*1000))</f>
        <v>Planned:0</v>
      </c>
      <c t="str" s="5" r="L2356">
        <f>concat("Settled:",(O2356*1000))</f>
        <v>Settled:0</v>
      </c>
      <c s="21" r="M2356">
        <v>0</v>
      </c>
      <c s="3" r="N2356"/>
      <c s="10" r="O2356">
        <v>0</v>
      </c>
      <c s="13" r="P2356"/>
      <c s="13" r="Q2356"/>
      <c s="13" r="R2356"/>
      <c s="13" r="S2356"/>
      <c s="11" r="T2356">
        <f>IF((O2356=0),(W2356*8),((R2356/O2356)*8))</f>
        <v>0</v>
      </c>
      <c s="11" r="U2356">
        <f>IF((T2356=0),0,(R2356/T2356))</f>
        <v>0</v>
      </c>
      <c s="4" r="V2356"/>
      <c s="13" r="W2356"/>
      <c s="24" r="X2356"/>
    </row>
    <row r="2357" hidden="1">
      <c s="16" r="A2357">
        <v>40823.125</v>
      </c>
      <c s="6" r="B2357">
        <f>A2357+time(5,0,0)</f>
        <v>40823.3333333333</v>
      </c>
      <c s="19" r="C2357">
        <f>date(year(B2357),month(B2357),day(B2357))</f>
        <v>40823</v>
      </c>
      <c s="17" r="D2357">
        <f>hour(B2357)</f>
        <v>8</v>
      </c>
      <c s="28" r="E2357">
        <f>(8-G2357)-M2357</f>
        <v>8</v>
      </c>
      <c s="10" r="F2357">
        <v>8</v>
      </c>
      <c s="21" r="G2357">
        <v>0</v>
      </c>
      <c t="str" s="21" r="H2357">
        <f>concat("AESbid:",(E2357*1000))</f>
        <v>AESbid:8000</v>
      </c>
      <c t="str" s="21" r="I2357">
        <f>concat("NYISOsched:",(F2357*1000))</f>
        <v>NYISOsched:8000</v>
      </c>
      <c t="s" s="21" r="J2357">
        <v>21</v>
      </c>
      <c t="str" s="21" r="K2357">
        <f>concat("Planned:",(M2357*1000))</f>
        <v>Planned:0</v>
      </c>
      <c t="str" s="5" r="L2357">
        <f>concat("Settled:",(O2357*1000))</f>
        <v>Settled:0</v>
      </c>
      <c s="21" r="M2357">
        <v>0</v>
      </c>
      <c s="3" r="N2357"/>
      <c s="10" r="O2357">
        <v>0</v>
      </c>
      <c s="13" r="P2357"/>
      <c s="13" r="Q2357"/>
      <c s="13" r="R2357"/>
      <c s="13" r="S2357"/>
      <c s="11" r="T2357">
        <f>IF((O2357=0),(W2357*8),((R2357/O2357)*8))</f>
        <v>0</v>
      </c>
      <c s="11" r="U2357">
        <f>IF((T2357=0),0,(R2357/T2357))</f>
        <v>0</v>
      </c>
      <c s="4" r="V2357"/>
      <c s="13" r="W2357"/>
      <c s="24" r="X2357"/>
    </row>
    <row r="2358" hidden="1">
      <c s="16" r="A2358">
        <v>40823.1666666667</v>
      </c>
      <c s="6" r="B2358">
        <f>A2358+time(5,0,0)</f>
        <v>40823.375</v>
      </c>
      <c s="19" r="C2358">
        <f>date(year(B2358),month(B2358),day(B2358))</f>
        <v>40823</v>
      </c>
      <c s="17" r="D2358">
        <f>hour(B2358)</f>
        <v>9</v>
      </c>
      <c s="28" r="E2358">
        <f>(8-G2358)-M2358</f>
        <v>8</v>
      </c>
      <c s="10" r="F2358">
        <v>8</v>
      </c>
      <c s="21" r="G2358">
        <v>0</v>
      </c>
      <c t="str" s="21" r="H2358">
        <f>concat("AESbid:",(E2358*1000))</f>
        <v>AESbid:8000</v>
      </c>
      <c t="str" s="21" r="I2358">
        <f>concat("NYISOsched:",(F2358*1000))</f>
        <v>NYISOsched:8000</v>
      </c>
      <c t="s" s="21" r="J2358">
        <v>21</v>
      </c>
      <c t="str" s="21" r="K2358">
        <f>concat("Planned:",(M2358*1000))</f>
        <v>Planned:0</v>
      </c>
      <c t="str" s="5" r="L2358">
        <f>concat("Settled:",(O2358*1000))</f>
        <v>Settled:0</v>
      </c>
      <c s="21" r="M2358">
        <v>0</v>
      </c>
      <c s="3" r="N2358"/>
      <c s="10" r="O2358">
        <v>0</v>
      </c>
      <c s="13" r="P2358"/>
      <c s="13" r="Q2358"/>
      <c s="13" r="R2358"/>
      <c s="13" r="S2358"/>
      <c s="11" r="T2358">
        <f>IF((O2358=0),(W2358*8),((R2358/O2358)*8))</f>
        <v>0</v>
      </c>
      <c s="11" r="U2358">
        <f>IF((T2358=0),0,(R2358/T2358))</f>
        <v>0</v>
      </c>
      <c s="4" r="V2358"/>
      <c s="13" r="W2358"/>
      <c s="24" r="X2358"/>
    </row>
    <row r="2359" hidden="1">
      <c s="16" r="A2359">
        <v>40823.2083333333</v>
      </c>
      <c s="6" r="B2359">
        <f>A2359+time(5,0,0)</f>
        <v>40823.4166666667</v>
      </c>
      <c s="19" r="C2359">
        <f>date(year(B2359),month(B2359),day(B2359))</f>
        <v>40823</v>
      </c>
      <c s="17" r="D2359">
        <f>hour(B2359)</f>
        <v>10</v>
      </c>
      <c s="28" r="E2359">
        <f>(8-G2359)-M2359</f>
        <v>8</v>
      </c>
      <c s="10" r="F2359">
        <v>8</v>
      </c>
      <c s="21" r="G2359">
        <v>0</v>
      </c>
      <c t="str" s="21" r="H2359">
        <f>concat("AESbid:",(E2359*1000))</f>
        <v>AESbid:8000</v>
      </c>
      <c t="str" s="21" r="I2359">
        <f>concat("NYISOsched:",(F2359*1000))</f>
        <v>NYISOsched:8000</v>
      </c>
      <c t="s" s="21" r="J2359">
        <v>21</v>
      </c>
      <c t="str" s="21" r="K2359">
        <f>concat("Planned:",(M2359*1000))</f>
        <v>Planned:0</v>
      </c>
      <c t="str" s="5" r="L2359">
        <f>concat("Settled:",(O2359*1000))</f>
        <v>Settled:0</v>
      </c>
      <c s="21" r="M2359">
        <v>0</v>
      </c>
      <c s="3" r="N2359"/>
      <c s="10" r="O2359">
        <v>0</v>
      </c>
      <c s="13" r="P2359"/>
      <c s="13" r="Q2359"/>
      <c s="13" r="R2359"/>
      <c s="13" r="S2359"/>
      <c s="11" r="T2359">
        <f>IF((O2359=0),(W2359*8),((R2359/O2359)*8))</f>
        <v>0</v>
      </c>
      <c s="11" r="U2359">
        <f>IF((T2359=0),0,(R2359/T2359))</f>
        <v>0</v>
      </c>
      <c s="4" r="V2359"/>
      <c s="13" r="W2359"/>
      <c s="24" r="X2359"/>
    </row>
    <row r="2360" hidden="1">
      <c s="16" r="A2360">
        <v>40823.25</v>
      </c>
      <c s="6" r="B2360">
        <f>A2360+time(5,0,0)</f>
        <v>40823.4583333333</v>
      </c>
      <c s="19" r="C2360">
        <f>date(year(B2360),month(B2360),day(B2360))</f>
        <v>40823</v>
      </c>
      <c s="17" r="D2360">
        <f>hour(B2360)</f>
        <v>11</v>
      </c>
      <c s="28" r="E2360">
        <f>(8-G2360)-M2360</f>
        <v>8</v>
      </c>
      <c s="10" r="F2360">
        <v>8</v>
      </c>
      <c s="21" r="G2360">
        <v>0</v>
      </c>
      <c t="str" s="21" r="H2360">
        <f>concat("AESbid:",(E2360*1000))</f>
        <v>AESbid:8000</v>
      </c>
      <c t="str" s="21" r="I2360">
        <f>concat("NYISOsched:",(F2360*1000))</f>
        <v>NYISOsched:8000</v>
      </c>
      <c t="s" s="21" r="J2360">
        <v>21</v>
      </c>
      <c t="str" s="21" r="K2360">
        <f>concat("Planned:",(M2360*1000))</f>
        <v>Planned:0</v>
      </c>
      <c t="str" s="5" r="L2360">
        <f>concat("Settled:",(O2360*1000))</f>
        <v>Settled:0</v>
      </c>
      <c s="21" r="M2360">
        <v>0</v>
      </c>
      <c s="3" r="N2360"/>
      <c s="10" r="O2360">
        <v>0</v>
      </c>
      <c s="13" r="P2360"/>
      <c s="13" r="Q2360"/>
      <c s="13" r="R2360"/>
      <c s="13" r="S2360"/>
      <c s="11" r="T2360">
        <f>IF((O2360=0),(W2360*8),((R2360/O2360)*8))</f>
        <v>0</v>
      </c>
      <c s="11" r="U2360">
        <f>IF((T2360=0),0,(R2360/T2360))</f>
        <v>0</v>
      </c>
      <c s="4" r="V2360"/>
      <c s="13" r="W2360"/>
      <c s="24" r="X2360"/>
    </row>
    <row r="2361" hidden="1">
      <c s="16" r="A2361">
        <v>40823.2916666667</v>
      </c>
      <c s="6" r="B2361">
        <f>A2361+time(5,0,0)</f>
        <v>40823.5</v>
      </c>
      <c s="19" r="C2361">
        <f>date(year(B2361),month(B2361),day(B2361))</f>
        <v>40823</v>
      </c>
      <c s="17" r="D2361">
        <f>hour(B2361)</f>
        <v>12</v>
      </c>
      <c s="28" r="E2361">
        <f>(8-G2361)-M2361</f>
        <v>8</v>
      </c>
      <c s="10" r="F2361">
        <v>8</v>
      </c>
      <c s="21" r="G2361">
        <v>0</v>
      </c>
      <c t="str" s="21" r="H2361">
        <f>concat("AESbid:",(E2361*1000))</f>
        <v>AESbid:8000</v>
      </c>
      <c t="str" s="21" r="I2361">
        <f>concat("NYISOsched:",(F2361*1000))</f>
        <v>NYISOsched:8000</v>
      </c>
      <c t="s" s="21" r="J2361">
        <v>21</v>
      </c>
      <c t="str" s="21" r="K2361">
        <f>concat("Planned:",(M2361*1000))</f>
        <v>Planned:0</v>
      </c>
      <c t="str" s="5" r="L2361">
        <f>concat("Settled:",(O2361*1000))</f>
        <v>Settled:0</v>
      </c>
      <c s="21" r="M2361">
        <v>0</v>
      </c>
      <c s="3" r="N2361"/>
      <c s="10" r="O2361">
        <v>0</v>
      </c>
      <c s="13" r="P2361"/>
      <c s="13" r="Q2361"/>
      <c s="13" r="R2361"/>
      <c s="13" r="S2361"/>
      <c s="11" r="T2361">
        <f>IF((O2361=0),(W2361*8),((R2361/O2361)*8))</f>
        <v>0</v>
      </c>
      <c s="11" r="U2361">
        <f>IF((T2361=0),0,(R2361/T2361))</f>
        <v>0</v>
      </c>
      <c s="4" r="V2361"/>
      <c s="13" r="W2361"/>
      <c s="24" r="X2361"/>
    </row>
    <row r="2362" hidden="1">
      <c s="16" r="A2362">
        <v>40823.3333333333</v>
      </c>
      <c s="6" r="B2362">
        <f>A2362+time(5,0,0)</f>
        <v>40823.5416666667</v>
      </c>
      <c s="19" r="C2362">
        <f>date(year(B2362),month(B2362),day(B2362))</f>
        <v>40823</v>
      </c>
      <c s="17" r="D2362">
        <f>hour(B2362)</f>
        <v>13</v>
      </c>
      <c s="28" r="E2362">
        <f>(8-G2362)-M2362</f>
        <v>8</v>
      </c>
      <c s="10" r="F2362">
        <v>8</v>
      </c>
      <c s="21" r="G2362">
        <v>0</v>
      </c>
      <c t="str" s="21" r="H2362">
        <f>concat("AESbid:",(E2362*1000))</f>
        <v>AESbid:8000</v>
      </c>
      <c t="str" s="21" r="I2362">
        <f>concat("NYISOsched:",(F2362*1000))</f>
        <v>NYISOsched:8000</v>
      </c>
      <c t="s" s="21" r="J2362">
        <v>21</v>
      </c>
      <c t="str" s="21" r="K2362">
        <f>concat("Planned:",(M2362*1000))</f>
        <v>Planned:0</v>
      </c>
      <c t="str" s="5" r="L2362">
        <f>concat("Settled:",(O2362*1000))</f>
        <v>Settled:0</v>
      </c>
      <c s="21" r="M2362">
        <v>0</v>
      </c>
      <c s="3" r="N2362"/>
      <c s="10" r="O2362">
        <v>0</v>
      </c>
      <c s="13" r="P2362"/>
      <c s="13" r="Q2362"/>
      <c s="13" r="R2362"/>
      <c s="13" r="S2362"/>
      <c s="11" r="T2362">
        <f>IF((O2362=0),(W2362*8),((R2362/O2362)*8))</f>
        <v>0</v>
      </c>
      <c s="11" r="U2362">
        <f>IF((T2362=0),0,(R2362/T2362))</f>
        <v>0</v>
      </c>
      <c s="4" r="V2362"/>
      <c s="13" r="W2362"/>
      <c s="24" r="X2362"/>
    </row>
    <row r="2363" hidden="1">
      <c s="16" r="A2363">
        <v>40823.375</v>
      </c>
      <c s="6" r="B2363">
        <f>A2363+time(5,0,0)</f>
        <v>40823.5833333333</v>
      </c>
      <c s="19" r="C2363">
        <f>date(year(B2363),month(B2363),day(B2363))</f>
        <v>40823</v>
      </c>
      <c s="17" r="D2363">
        <f>hour(B2363)</f>
        <v>14</v>
      </c>
      <c s="28" r="E2363">
        <f>(8-G2363)-M2363</f>
        <v>8</v>
      </c>
      <c s="10" r="F2363">
        <v>8</v>
      </c>
      <c s="21" r="G2363">
        <v>0</v>
      </c>
      <c t="str" s="21" r="H2363">
        <f>concat("AESbid:",(E2363*1000))</f>
        <v>AESbid:8000</v>
      </c>
      <c t="str" s="21" r="I2363">
        <f>concat("NYISOsched:",(F2363*1000))</f>
        <v>NYISOsched:8000</v>
      </c>
      <c t="s" s="21" r="J2363">
        <v>21</v>
      </c>
      <c t="str" s="21" r="K2363">
        <f>concat("Planned:",(M2363*1000))</f>
        <v>Planned:0</v>
      </c>
      <c t="str" s="5" r="L2363">
        <f>concat("Settled:",(O2363*1000))</f>
        <v>Settled:0</v>
      </c>
      <c s="21" r="M2363">
        <v>0</v>
      </c>
      <c s="3" r="N2363"/>
      <c s="10" r="O2363">
        <v>0</v>
      </c>
      <c s="13" r="P2363"/>
      <c s="13" r="Q2363"/>
      <c s="13" r="R2363"/>
      <c s="13" r="S2363"/>
      <c s="11" r="T2363">
        <f>IF((O2363=0),(W2363*8),((R2363/O2363)*8))</f>
        <v>0</v>
      </c>
      <c s="11" r="U2363">
        <f>IF((T2363=0),0,(R2363/T2363))</f>
        <v>0</v>
      </c>
      <c s="4" r="V2363"/>
      <c s="13" r="W2363"/>
      <c s="24" r="X2363"/>
    </row>
    <row r="2364" hidden="1">
      <c s="16" r="A2364">
        <v>40823.4166666667</v>
      </c>
      <c s="6" r="B2364">
        <f>A2364+time(5,0,0)</f>
        <v>40823.625</v>
      </c>
      <c s="19" r="C2364">
        <f>date(year(B2364),month(B2364),day(B2364))</f>
        <v>40823</v>
      </c>
      <c s="17" r="D2364">
        <f>hour(B2364)</f>
        <v>15</v>
      </c>
      <c s="28" r="E2364">
        <f>(8-G2364)-M2364</f>
        <v>8</v>
      </c>
      <c s="10" r="F2364">
        <v>8</v>
      </c>
      <c s="21" r="G2364">
        <v>0</v>
      </c>
      <c t="str" s="21" r="H2364">
        <f>concat("AESbid:",(E2364*1000))</f>
        <v>AESbid:8000</v>
      </c>
      <c t="str" s="21" r="I2364">
        <f>concat("NYISOsched:",(F2364*1000))</f>
        <v>NYISOsched:8000</v>
      </c>
      <c t="s" s="21" r="J2364">
        <v>21</v>
      </c>
      <c t="str" s="21" r="K2364">
        <f>concat("Planned:",(M2364*1000))</f>
        <v>Planned:0</v>
      </c>
      <c t="str" s="5" r="L2364">
        <f>concat("Settled:",(O2364*1000))</f>
        <v>Settled:0</v>
      </c>
      <c s="21" r="M2364">
        <v>0</v>
      </c>
      <c s="3" r="N2364"/>
      <c s="10" r="O2364">
        <v>0</v>
      </c>
      <c s="13" r="P2364"/>
      <c s="13" r="Q2364"/>
      <c s="13" r="R2364"/>
      <c s="13" r="S2364"/>
      <c s="11" r="T2364">
        <f>IF((O2364=0),(W2364*8),((R2364/O2364)*8))</f>
        <v>0</v>
      </c>
      <c s="11" r="U2364">
        <f>IF((T2364=0),0,(R2364/T2364))</f>
        <v>0</v>
      </c>
      <c s="4" r="V2364"/>
      <c s="13" r="W2364"/>
      <c s="24" r="X2364"/>
    </row>
    <row r="2365" hidden="1">
      <c s="16" r="A2365">
        <v>40823.4583333333</v>
      </c>
      <c s="6" r="B2365">
        <f>A2365+time(5,0,0)</f>
        <v>40823.6666666667</v>
      </c>
      <c s="19" r="C2365">
        <f>date(year(B2365),month(B2365),day(B2365))</f>
        <v>40823</v>
      </c>
      <c s="17" r="D2365">
        <f>hour(B2365)</f>
        <v>16</v>
      </c>
      <c s="28" r="E2365">
        <f>(8-G2365)-M2365</f>
        <v>8</v>
      </c>
      <c s="10" r="F2365">
        <v>8</v>
      </c>
      <c s="21" r="G2365">
        <v>0</v>
      </c>
      <c t="str" s="21" r="H2365">
        <f>concat("AESbid:",(E2365*1000))</f>
        <v>AESbid:8000</v>
      </c>
      <c t="str" s="21" r="I2365">
        <f>concat("NYISOsched:",(F2365*1000))</f>
        <v>NYISOsched:8000</v>
      </c>
      <c t="s" s="21" r="J2365">
        <v>21</v>
      </c>
      <c t="str" s="21" r="K2365">
        <f>concat("Planned:",(M2365*1000))</f>
        <v>Planned:0</v>
      </c>
      <c t="str" s="5" r="L2365">
        <f>concat("Settled:",(O2365*1000))</f>
        <v>Settled:0</v>
      </c>
      <c s="21" r="M2365">
        <v>0</v>
      </c>
      <c s="3" r="N2365"/>
      <c s="10" r="O2365">
        <v>0</v>
      </c>
      <c s="13" r="P2365"/>
      <c s="13" r="Q2365"/>
      <c s="13" r="R2365"/>
      <c s="13" r="S2365"/>
      <c s="11" r="T2365">
        <f>IF((O2365=0),(W2365*8),((R2365/O2365)*8))</f>
        <v>0</v>
      </c>
      <c s="11" r="U2365">
        <f>IF((T2365=0),0,(R2365/T2365))</f>
        <v>0</v>
      </c>
      <c s="4" r="V2365"/>
      <c s="13" r="W2365"/>
      <c s="24" r="X2365"/>
    </row>
    <row r="2366" hidden="1">
      <c s="16" r="A2366">
        <v>40823.5</v>
      </c>
      <c s="6" r="B2366">
        <f>A2366+time(5,0,0)</f>
        <v>40823.7083333333</v>
      </c>
      <c s="19" r="C2366">
        <f>date(year(B2366),month(B2366),day(B2366))</f>
        <v>40823</v>
      </c>
      <c s="17" r="D2366">
        <f>hour(B2366)</f>
        <v>17</v>
      </c>
      <c s="28" r="E2366">
        <f>(8-G2366)-M2366</f>
        <v>8</v>
      </c>
      <c s="10" r="F2366">
        <v>8</v>
      </c>
      <c s="21" r="G2366">
        <v>0</v>
      </c>
      <c t="str" s="21" r="H2366">
        <f>concat("AESbid:",(E2366*1000))</f>
        <v>AESbid:8000</v>
      </c>
      <c t="str" s="21" r="I2366">
        <f>concat("NYISOsched:",(F2366*1000))</f>
        <v>NYISOsched:8000</v>
      </c>
      <c t="s" s="21" r="J2366">
        <v>21</v>
      </c>
      <c t="str" s="21" r="K2366">
        <f>concat("Planned:",(M2366*1000))</f>
        <v>Planned:0</v>
      </c>
      <c t="str" s="5" r="L2366">
        <f>concat("Settled:",(O2366*1000))</f>
        <v>Settled:0</v>
      </c>
      <c s="21" r="M2366">
        <v>0</v>
      </c>
      <c s="3" r="N2366"/>
      <c s="10" r="O2366">
        <v>0</v>
      </c>
      <c s="13" r="P2366"/>
      <c s="13" r="Q2366"/>
      <c s="13" r="R2366"/>
      <c s="13" r="S2366"/>
      <c s="11" r="T2366">
        <f>IF((O2366=0),(W2366*8),((R2366/O2366)*8))</f>
        <v>0</v>
      </c>
      <c s="11" r="U2366">
        <f>IF((T2366=0),0,(R2366/T2366))</f>
        <v>0</v>
      </c>
      <c s="4" r="V2366"/>
      <c s="13" r="W2366"/>
      <c s="24" r="X2366"/>
    </row>
    <row r="2367" hidden="1">
      <c s="16" r="A2367">
        <v>40823.5416666667</v>
      </c>
      <c s="6" r="B2367">
        <f>A2367+time(5,0,0)</f>
        <v>40823.75</v>
      </c>
      <c s="19" r="C2367">
        <f>date(year(B2367),month(B2367),day(B2367))</f>
        <v>40823</v>
      </c>
      <c s="17" r="D2367">
        <f>hour(B2367)</f>
        <v>18</v>
      </c>
      <c s="28" r="E2367">
        <f>(8-G2367)-M2367</f>
        <v>8</v>
      </c>
      <c s="10" r="F2367">
        <v>8</v>
      </c>
      <c s="21" r="G2367">
        <v>0</v>
      </c>
      <c t="str" s="21" r="H2367">
        <f>concat("AESbid:",(E2367*1000))</f>
        <v>AESbid:8000</v>
      </c>
      <c t="str" s="21" r="I2367">
        <f>concat("NYISOsched:",(F2367*1000))</f>
        <v>NYISOsched:8000</v>
      </c>
      <c t="s" s="21" r="J2367">
        <v>21</v>
      </c>
      <c t="str" s="21" r="K2367">
        <f>concat("Planned:",(M2367*1000))</f>
        <v>Planned:0</v>
      </c>
      <c t="str" s="5" r="L2367">
        <f>concat("Settled:",(O2367*1000))</f>
        <v>Settled:0</v>
      </c>
      <c s="21" r="M2367">
        <v>0</v>
      </c>
      <c s="3" r="N2367"/>
      <c s="10" r="O2367">
        <v>0</v>
      </c>
      <c s="13" r="P2367"/>
      <c s="13" r="Q2367"/>
      <c s="13" r="R2367"/>
      <c s="13" r="S2367"/>
      <c s="11" r="T2367">
        <f>IF((O2367=0),(W2367*8),((R2367/O2367)*8))</f>
        <v>0</v>
      </c>
      <c s="11" r="U2367">
        <f>IF((T2367=0),0,(R2367/T2367))</f>
        <v>0</v>
      </c>
      <c s="4" r="V2367"/>
      <c s="13" r="W2367"/>
      <c s="24" r="X2367"/>
    </row>
    <row r="2368" hidden="1">
      <c s="16" r="A2368">
        <v>40823.5833333333</v>
      </c>
      <c s="6" r="B2368">
        <f>A2368+time(5,0,0)</f>
        <v>40823.7916666667</v>
      </c>
      <c s="19" r="C2368">
        <f>date(year(B2368),month(B2368),day(B2368))</f>
        <v>40823</v>
      </c>
      <c s="17" r="D2368">
        <f>hour(B2368)</f>
        <v>19</v>
      </c>
      <c s="28" r="E2368">
        <f>(8-G2368)-M2368</f>
        <v>8</v>
      </c>
      <c s="10" r="F2368">
        <v>8</v>
      </c>
      <c s="21" r="G2368">
        <v>0</v>
      </c>
      <c t="str" s="21" r="H2368">
        <f>concat("AESbid:",(E2368*1000))</f>
        <v>AESbid:8000</v>
      </c>
      <c t="str" s="21" r="I2368">
        <f>concat("NYISOsched:",(F2368*1000))</f>
        <v>NYISOsched:8000</v>
      </c>
      <c t="s" s="21" r="J2368">
        <v>21</v>
      </c>
      <c t="str" s="21" r="K2368">
        <f>concat("Planned:",(M2368*1000))</f>
        <v>Planned:0</v>
      </c>
      <c t="str" s="5" r="L2368">
        <f>concat("Settled:",(O2368*1000))</f>
        <v>Settled:0</v>
      </c>
      <c s="21" r="M2368">
        <v>0</v>
      </c>
      <c s="3" r="N2368"/>
      <c s="10" r="O2368">
        <v>0</v>
      </c>
      <c s="13" r="P2368"/>
      <c s="13" r="Q2368"/>
      <c s="13" r="R2368"/>
      <c s="13" r="S2368"/>
      <c s="11" r="T2368">
        <f>IF((O2368=0),(W2368*8),((R2368/O2368)*8))</f>
        <v>0</v>
      </c>
      <c s="11" r="U2368">
        <f>IF((T2368=0),0,(R2368/T2368))</f>
        <v>0</v>
      </c>
      <c s="4" r="V2368"/>
      <c s="13" r="W2368"/>
      <c s="24" r="X2368"/>
    </row>
    <row r="2369" hidden="1">
      <c s="16" r="A2369">
        <v>40823.625</v>
      </c>
      <c s="6" r="B2369">
        <f>A2369+time(5,0,0)</f>
        <v>40823.8333333333</v>
      </c>
      <c s="19" r="C2369">
        <f>date(year(B2369),month(B2369),day(B2369))</f>
        <v>40823</v>
      </c>
      <c s="17" r="D2369">
        <f>hour(B2369)</f>
        <v>20</v>
      </c>
      <c s="28" r="E2369">
        <f>(8-G2369)-M2369</f>
        <v>8</v>
      </c>
      <c s="10" r="F2369">
        <v>8</v>
      </c>
      <c s="21" r="G2369">
        <v>0</v>
      </c>
      <c t="str" s="21" r="H2369">
        <f>concat("AESbid:",(E2369*1000))</f>
        <v>AESbid:8000</v>
      </c>
      <c t="str" s="21" r="I2369">
        <f>concat("NYISOsched:",(F2369*1000))</f>
        <v>NYISOsched:8000</v>
      </c>
      <c t="s" s="21" r="J2369">
        <v>21</v>
      </c>
      <c t="str" s="21" r="K2369">
        <f>concat("Planned:",(M2369*1000))</f>
        <v>Planned:0</v>
      </c>
      <c t="str" s="5" r="L2369">
        <f>concat("Settled:",(O2369*1000))</f>
        <v>Settled:0</v>
      </c>
      <c s="21" r="M2369">
        <v>0</v>
      </c>
      <c s="3" r="N2369"/>
      <c s="10" r="O2369">
        <v>0</v>
      </c>
      <c s="13" r="P2369"/>
      <c s="13" r="Q2369"/>
      <c s="13" r="R2369"/>
      <c s="13" r="S2369"/>
      <c s="11" r="T2369">
        <f>IF((O2369=0),(W2369*8),((R2369/O2369)*8))</f>
        <v>0</v>
      </c>
      <c s="11" r="U2369">
        <f>IF((T2369=0),0,(R2369/T2369))</f>
        <v>0</v>
      </c>
      <c s="4" r="V2369"/>
      <c s="13" r="W2369"/>
      <c s="24" r="X2369"/>
    </row>
    <row r="2370" hidden="1">
      <c s="16" r="A2370">
        <v>40823.6666666667</v>
      </c>
      <c s="6" r="B2370">
        <f>A2370+time(5,0,0)</f>
        <v>40823.875</v>
      </c>
      <c s="19" r="C2370">
        <f>date(year(B2370),month(B2370),day(B2370))</f>
        <v>40823</v>
      </c>
      <c s="17" r="D2370">
        <f>hour(B2370)</f>
        <v>21</v>
      </c>
      <c s="28" r="E2370">
        <f>(8-G2370)-M2370</f>
        <v>8</v>
      </c>
      <c s="10" r="F2370">
        <v>8</v>
      </c>
      <c s="21" r="G2370">
        <v>0</v>
      </c>
      <c t="str" s="21" r="H2370">
        <f>concat("AESbid:",(E2370*1000))</f>
        <v>AESbid:8000</v>
      </c>
      <c t="str" s="21" r="I2370">
        <f>concat("NYISOsched:",(F2370*1000))</f>
        <v>NYISOsched:8000</v>
      </c>
      <c t="s" s="21" r="J2370">
        <v>21</v>
      </c>
      <c t="str" s="21" r="K2370">
        <f>concat("Planned:",(M2370*1000))</f>
        <v>Planned:0</v>
      </c>
      <c t="str" s="5" r="L2370">
        <f>concat("Settled:",(O2370*1000))</f>
        <v>Settled:0</v>
      </c>
      <c s="21" r="M2370">
        <v>0</v>
      </c>
      <c s="3" r="N2370"/>
      <c s="10" r="O2370">
        <v>0</v>
      </c>
      <c s="13" r="P2370"/>
      <c s="13" r="Q2370"/>
      <c s="13" r="R2370"/>
      <c s="13" r="S2370"/>
      <c s="11" r="T2370">
        <f>IF((O2370=0),(W2370*8),((R2370/O2370)*8))</f>
        <v>0</v>
      </c>
      <c s="11" r="U2370">
        <f>IF((T2370=0),0,(R2370/T2370))</f>
        <v>0</v>
      </c>
      <c s="4" r="V2370"/>
      <c s="13" r="W2370"/>
      <c s="24" r="X2370"/>
    </row>
    <row r="2371" hidden="1">
      <c s="16" r="A2371">
        <v>40823.7083333333</v>
      </c>
      <c s="6" r="B2371">
        <f>A2371+time(5,0,0)</f>
        <v>40823.9166666667</v>
      </c>
      <c s="19" r="C2371">
        <f>date(year(B2371),month(B2371),day(B2371))</f>
        <v>40823</v>
      </c>
      <c s="17" r="D2371">
        <f>hour(B2371)</f>
        <v>22</v>
      </c>
      <c s="28" r="E2371">
        <f>(8-G2371)-M2371</f>
        <v>8</v>
      </c>
      <c s="10" r="F2371">
        <v>8</v>
      </c>
      <c s="21" r="G2371">
        <v>0</v>
      </c>
      <c t="str" s="21" r="H2371">
        <f>concat("AESbid:",(E2371*1000))</f>
        <v>AESbid:8000</v>
      </c>
      <c t="str" s="21" r="I2371">
        <f>concat("NYISOsched:",(F2371*1000))</f>
        <v>NYISOsched:8000</v>
      </c>
      <c t="s" s="21" r="J2371">
        <v>21</v>
      </c>
      <c t="str" s="21" r="K2371">
        <f>concat("Planned:",(M2371*1000))</f>
        <v>Planned:0</v>
      </c>
      <c t="str" s="5" r="L2371">
        <f>concat("Settled:",(O2371*1000))</f>
        <v>Settled:0</v>
      </c>
      <c s="21" r="M2371">
        <v>0</v>
      </c>
      <c s="3" r="N2371"/>
      <c s="10" r="O2371">
        <v>0</v>
      </c>
      <c s="13" r="P2371"/>
      <c s="13" r="Q2371"/>
      <c s="13" r="R2371"/>
      <c s="13" r="S2371"/>
      <c s="11" r="T2371">
        <f>IF((O2371=0),(W2371*8),((R2371/O2371)*8))</f>
        <v>0</v>
      </c>
      <c s="11" r="U2371">
        <f>IF((T2371=0),0,(R2371/T2371))</f>
        <v>0</v>
      </c>
      <c s="4" r="V2371"/>
      <c s="13" r="W2371"/>
      <c s="24" r="X2371"/>
    </row>
    <row r="2372" hidden="1">
      <c s="16" r="A2372">
        <v>40823.75</v>
      </c>
      <c s="6" r="B2372">
        <f>A2372+time(5,0,0)</f>
        <v>40823.9583333333</v>
      </c>
      <c s="19" r="C2372">
        <f>date(year(B2372),month(B2372),day(B2372))</f>
        <v>40823</v>
      </c>
      <c s="17" r="D2372">
        <f>hour(B2372)</f>
        <v>23</v>
      </c>
      <c s="28" r="E2372">
        <f>(8-G2372)-M2372</f>
        <v>8</v>
      </c>
      <c s="10" r="F2372">
        <v>8</v>
      </c>
      <c s="21" r="G2372">
        <v>0</v>
      </c>
      <c t="str" s="21" r="H2372">
        <f>concat("AESbid:",(E2372*1000))</f>
        <v>AESbid:8000</v>
      </c>
      <c t="str" s="21" r="I2372">
        <f>concat("NYISOsched:",(F2372*1000))</f>
        <v>NYISOsched:8000</v>
      </c>
      <c t="s" s="21" r="J2372">
        <v>21</v>
      </c>
      <c t="str" s="21" r="K2372">
        <f>concat("Planned:",(M2372*1000))</f>
        <v>Planned:0</v>
      </c>
      <c t="str" s="5" r="L2372">
        <f>concat("Settled:",(O2372*1000))</f>
        <v>Settled:0</v>
      </c>
      <c s="21" r="M2372">
        <v>0</v>
      </c>
      <c s="3" r="N2372"/>
      <c s="10" r="O2372">
        <v>0</v>
      </c>
      <c s="13" r="P2372"/>
      <c s="13" r="Q2372"/>
      <c s="13" r="R2372"/>
      <c s="13" r="S2372"/>
      <c s="11" r="T2372">
        <f>IF((O2372=0),(W2372*8),((R2372/O2372)*8))</f>
        <v>0</v>
      </c>
      <c s="11" r="U2372">
        <f>IF((T2372=0),0,(R2372/T2372))</f>
        <v>0</v>
      </c>
      <c s="4" r="V2372"/>
      <c s="13" r="W2372"/>
      <c s="24" r="X2372"/>
    </row>
    <row r="2373" hidden="1">
      <c s="16" r="A2373">
        <v>40823.7916666667</v>
      </c>
      <c s="19" r="B2373">
        <f>A2373+time(5,0,0)</f>
        <v>40824</v>
      </c>
      <c s="19" r="C2373">
        <f>date(year(B2373),month(B2373),day(B2373))</f>
        <v>40824</v>
      </c>
      <c s="17" r="D2373">
        <f>hour(B2373)</f>
        <v>0</v>
      </c>
      <c s="28" r="E2373">
        <f>(8-G2373)-M2373</f>
        <v>8</v>
      </c>
      <c s="10" r="F2373">
        <v>8</v>
      </c>
      <c s="21" r="G2373">
        <v>0</v>
      </c>
      <c t="str" s="21" r="H2373">
        <f>concat("AESbid:",(E2373*1000))</f>
        <v>AESbid:8000</v>
      </c>
      <c t="str" s="21" r="I2373">
        <f>concat("NYISOsched:",(F2373*1000))</f>
        <v>NYISOsched:8000</v>
      </c>
      <c t="s" s="21" r="J2373">
        <v>21</v>
      </c>
      <c t="str" s="21" r="K2373">
        <f>concat("Planned:",(M2373*1000))</f>
        <v>Planned:0</v>
      </c>
      <c t="str" s="5" r="L2373">
        <f>concat("Settled:",(O2373*1000))</f>
        <v>Settled:0</v>
      </c>
      <c s="21" r="M2373">
        <v>0</v>
      </c>
      <c s="3" r="N2373"/>
      <c s="10" r="O2373">
        <v>0</v>
      </c>
      <c s="13" r="P2373"/>
      <c s="13" r="Q2373"/>
      <c s="13" r="R2373"/>
      <c s="13" r="S2373"/>
      <c s="11" r="T2373">
        <f>IF((O2373=0),(W2373*8),((R2373/O2373)*8))</f>
        <v>0</v>
      </c>
      <c s="11" r="U2373">
        <f>IF((T2373=0),0,(R2373/T2373))</f>
        <v>0</v>
      </c>
      <c s="4" r="V2373"/>
      <c s="13" r="W2373"/>
      <c s="24" r="X2373"/>
    </row>
    <row r="2374" hidden="1">
      <c s="16" r="A2374">
        <v>40823.8333333333</v>
      </c>
      <c s="6" r="B2374">
        <f>A2374+time(5,0,0)</f>
        <v>40824.0416666667</v>
      </c>
      <c s="19" r="C2374">
        <f>date(year(B2374),month(B2374),day(B2374))</f>
        <v>40824</v>
      </c>
      <c s="17" r="D2374">
        <f>hour(B2374)</f>
        <v>1</v>
      </c>
      <c s="28" r="E2374">
        <f>(8-G2374)-M2374</f>
        <v>8</v>
      </c>
      <c s="10" r="F2374">
        <v>8</v>
      </c>
      <c s="21" r="G2374">
        <v>0</v>
      </c>
      <c t="str" s="21" r="H2374">
        <f>concat("AESbid:",(E2374*1000))</f>
        <v>AESbid:8000</v>
      </c>
      <c t="str" s="21" r="I2374">
        <f>concat("NYISOsched:",(F2374*1000))</f>
        <v>NYISOsched:8000</v>
      </c>
      <c t="s" s="21" r="J2374">
        <v>21</v>
      </c>
      <c t="str" s="21" r="K2374">
        <f>concat("Planned:",(M2374*1000))</f>
        <v>Planned:0</v>
      </c>
      <c t="str" s="5" r="L2374">
        <f>concat("Settled:",(O2374*1000))</f>
        <v>Settled:0</v>
      </c>
      <c s="21" r="M2374">
        <v>0</v>
      </c>
      <c s="3" r="N2374"/>
      <c s="10" r="O2374">
        <v>0</v>
      </c>
      <c s="13" r="P2374"/>
      <c s="13" r="Q2374"/>
      <c s="13" r="R2374"/>
      <c s="13" r="S2374"/>
      <c s="11" r="T2374">
        <f>IF((O2374=0),(W2374*8),((R2374/O2374)*8))</f>
        <v>0</v>
      </c>
      <c s="11" r="U2374">
        <f>IF((T2374=0),0,(R2374/T2374))</f>
        <v>0</v>
      </c>
      <c s="4" r="V2374"/>
      <c s="13" r="W2374"/>
      <c s="24" r="X2374"/>
    </row>
    <row r="2375" hidden="1">
      <c s="16" r="A2375">
        <v>40823.875</v>
      </c>
      <c s="6" r="B2375">
        <f>A2375+time(5,0,0)</f>
        <v>40824.0833333333</v>
      </c>
      <c s="19" r="C2375">
        <f>date(year(B2375),month(B2375),day(B2375))</f>
        <v>40824</v>
      </c>
      <c s="17" r="D2375">
        <f>hour(B2375)</f>
        <v>2</v>
      </c>
      <c s="28" r="E2375">
        <f>(8-G2375)-M2375</f>
        <v>8</v>
      </c>
      <c s="10" r="F2375">
        <v>8</v>
      </c>
      <c s="21" r="G2375">
        <v>0</v>
      </c>
      <c t="str" s="21" r="H2375">
        <f>concat("AESbid:",(E2375*1000))</f>
        <v>AESbid:8000</v>
      </c>
      <c t="str" s="21" r="I2375">
        <f>concat("NYISOsched:",(F2375*1000))</f>
        <v>NYISOsched:8000</v>
      </c>
      <c t="s" s="21" r="J2375">
        <v>21</v>
      </c>
      <c t="str" s="21" r="K2375">
        <f>concat("Planned:",(M2375*1000))</f>
        <v>Planned:0</v>
      </c>
      <c t="str" s="5" r="L2375">
        <f>concat("Settled:",(O2375*1000))</f>
        <v>Settled:0</v>
      </c>
      <c s="21" r="M2375">
        <v>0</v>
      </c>
      <c s="3" r="N2375"/>
      <c s="10" r="O2375">
        <v>0</v>
      </c>
      <c s="13" r="P2375"/>
      <c s="13" r="Q2375"/>
      <c s="13" r="R2375"/>
      <c s="13" r="S2375"/>
      <c s="11" r="T2375">
        <f>IF((O2375=0),(W2375*8),((R2375/O2375)*8))</f>
        <v>0</v>
      </c>
      <c s="11" r="U2375">
        <f>IF((T2375=0),0,(R2375/T2375))</f>
        <v>0</v>
      </c>
      <c s="4" r="V2375"/>
      <c s="13" r="W2375"/>
      <c s="24" r="X2375"/>
    </row>
    <row r="2376" hidden="1">
      <c s="16" r="A2376">
        <v>40823.9166666667</v>
      </c>
      <c s="6" r="B2376">
        <f>A2376+time(5,0,0)</f>
        <v>40824.125</v>
      </c>
      <c s="19" r="C2376">
        <f>date(year(B2376),month(B2376),day(B2376))</f>
        <v>40824</v>
      </c>
      <c s="17" r="D2376">
        <f>hour(B2376)</f>
        <v>3</v>
      </c>
      <c s="28" r="E2376">
        <f>(8-G2376)-M2376</f>
        <v>8</v>
      </c>
      <c s="10" r="F2376">
        <v>8</v>
      </c>
      <c s="21" r="G2376">
        <v>0</v>
      </c>
      <c t="str" s="21" r="H2376">
        <f>concat("AESbid:",(E2376*1000))</f>
        <v>AESbid:8000</v>
      </c>
      <c t="str" s="21" r="I2376">
        <f>concat("NYISOsched:",(F2376*1000))</f>
        <v>NYISOsched:8000</v>
      </c>
      <c t="s" s="21" r="J2376">
        <v>21</v>
      </c>
      <c t="str" s="21" r="K2376">
        <f>concat("Planned:",(M2376*1000))</f>
        <v>Planned:0</v>
      </c>
      <c t="str" s="5" r="L2376">
        <f>concat("Settled:",(O2376*1000))</f>
        <v>Settled:0</v>
      </c>
      <c s="21" r="M2376">
        <v>0</v>
      </c>
      <c s="3" r="N2376"/>
      <c s="10" r="O2376">
        <v>0</v>
      </c>
      <c s="13" r="P2376"/>
      <c s="13" r="Q2376"/>
      <c s="13" r="R2376"/>
      <c s="13" r="S2376"/>
      <c s="11" r="T2376">
        <f>IF((O2376=0),(W2376*8),((R2376/O2376)*8))</f>
        <v>0</v>
      </c>
      <c s="11" r="U2376">
        <f>IF((T2376=0),0,(R2376/T2376))</f>
        <v>0</v>
      </c>
      <c s="4" r="V2376"/>
      <c s="13" r="W2376"/>
      <c s="24" r="X2376"/>
    </row>
    <row r="2377" hidden="1">
      <c s="16" r="A2377">
        <v>40823.9583333333</v>
      </c>
      <c s="6" r="B2377">
        <f>A2377+time(5,0,0)</f>
        <v>40824.1666666667</v>
      </c>
      <c s="19" r="C2377">
        <f>date(year(B2377),month(B2377),day(B2377))</f>
        <v>40824</v>
      </c>
      <c s="17" r="D2377">
        <f>hour(B2377)</f>
        <v>4</v>
      </c>
      <c s="28" r="E2377">
        <f>(8-G2377)-M2377</f>
        <v>8</v>
      </c>
      <c s="10" r="F2377">
        <v>8</v>
      </c>
      <c s="21" r="G2377">
        <v>0</v>
      </c>
      <c t="str" s="21" r="H2377">
        <f>concat("AESbid:",(E2377*1000))</f>
        <v>AESbid:8000</v>
      </c>
      <c t="str" s="21" r="I2377">
        <f>concat("NYISOsched:",(F2377*1000))</f>
        <v>NYISOsched:8000</v>
      </c>
      <c t="s" s="21" r="J2377">
        <v>21</v>
      </c>
      <c t="str" s="21" r="K2377">
        <f>concat("Planned:",(M2377*1000))</f>
        <v>Planned:0</v>
      </c>
      <c t="str" s="5" r="L2377">
        <f>concat("Settled:",(O2377*1000))</f>
        <v>Settled:0</v>
      </c>
      <c s="21" r="M2377">
        <v>0</v>
      </c>
      <c s="3" r="N2377"/>
      <c s="10" r="O2377">
        <v>0</v>
      </c>
      <c s="13" r="P2377"/>
      <c s="13" r="Q2377"/>
      <c s="13" r="R2377"/>
      <c s="13" r="S2377"/>
      <c s="11" r="T2377">
        <f>IF((O2377=0),(W2377*8),((R2377/O2377)*8))</f>
        <v>0</v>
      </c>
      <c s="11" r="U2377">
        <f>IF((T2377=0),0,(R2377/T2377))</f>
        <v>0</v>
      </c>
      <c s="4" r="V2377"/>
      <c s="13" r="W2377"/>
      <c s="24" r="X2377"/>
    </row>
    <row r="2378" hidden="1">
      <c s="16" r="A2378">
        <v>40824</v>
      </c>
      <c s="6" r="B2378">
        <f>A2378+time(5,0,0)</f>
        <v>40824.2083333333</v>
      </c>
      <c s="19" r="C2378">
        <f>date(year(B2378),month(B2378),day(B2378))</f>
        <v>40824</v>
      </c>
      <c s="17" r="D2378">
        <f>hour(B2378)</f>
        <v>5</v>
      </c>
      <c s="28" r="E2378">
        <f>(8-G2378)-M2378</f>
        <v>8</v>
      </c>
      <c s="10" r="F2378">
        <v>8</v>
      </c>
      <c s="21" r="G2378">
        <v>0</v>
      </c>
      <c t="str" s="21" r="H2378">
        <f>concat("AESbid:",(E2378*1000))</f>
        <v>AESbid:8000</v>
      </c>
      <c t="str" s="21" r="I2378">
        <f>concat("NYISOsched:",(F2378*1000))</f>
        <v>NYISOsched:8000</v>
      </c>
      <c t="s" s="21" r="J2378">
        <v>21</v>
      </c>
      <c t="str" s="21" r="K2378">
        <f>concat("Planned:",(M2378*1000))</f>
        <v>Planned:0</v>
      </c>
      <c t="str" s="5" r="L2378">
        <f>concat("Settled:",(O2378*1000))</f>
        <v>Settled:0</v>
      </c>
      <c s="21" r="M2378">
        <v>0</v>
      </c>
      <c s="3" r="N2378"/>
      <c s="10" r="O2378">
        <v>0</v>
      </c>
      <c s="13" r="P2378"/>
      <c s="13" r="Q2378"/>
      <c s="13" r="R2378"/>
      <c s="13" r="S2378"/>
      <c s="11" r="T2378">
        <f>IF((O2378=0),(W2378*8),((R2378/O2378)*8))</f>
        <v>0</v>
      </c>
      <c s="11" r="U2378">
        <f>IF((T2378=0),0,(R2378/T2378))</f>
        <v>0</v>
      </c>
      <c s="4" r="V2378"/>
      <c s="13" r="W2378"/>
      <c s="24" r="X2378"/>
    </row>
    <row r="2379" hidden="1">
      <c s="16" r="A2379">
        <v>40824.0416666667</v>
      </c>
      <c s="6" r="B2379">
        <f>A2379+time(5,0,0)</f>
        <v>40824.25</v>
      </c>
      <c s="19" r="C2379">
        <f>date(year(B2379),month(B2379),day(B2379))</f>
        <v>40824</v>
      </c>
      <c s="17" r="D2379">
        <f>hour(B2379)</f>
        <v>6</v>
      </c>
      <c s="28" r="E2379">
        <f>(8-G2379)-M2379</f>
        <v>8</v>
      </c>
      <c s="10" r="F2379">
        <v>8</v>
      </c>
      <c s="21" r="G2379">
        <v>0</v>
      </c>
      <c t="str" s="21" r="H2379">
        <f>concat("AESbid:",(E2379*1000))</f>
        <v>AESbid:8000</v>
      </c>
      <c t="str" s="21" r="I2379">
        <f>concat("NYISOsched:",(F2379*1000))</f>
        <v>NYISOsched:8000</v>
      </c>
      <c t="s" s="21" r="J2379">
        <v>21</v>
      </c>
      <c t="str" s="21" r="K2379">
        <f>concat("Planned:",(M2379*1000))</f>
        <v>Planned:0</v>
      </c>
      <c t="str" s="5" r="L2379">
        <f>concat("Settled:",(O2379*1000))</f>
        <v>Settled:0</v>
      </c>
      <c s="21" r="M2379">
        <v>0</v>
      </c>
      <c s="3" r="N2379"/>
      <c s="10" r="O2379">
        <v>0</v>
      </c>
      <c s="13" r="P2379"/>
      <c s="13" r="Q2379"/>
      <c s="13" r="R2379"/>
      <c s="13" r="S2379"/>
      <c s="11" r="T2379">
        <f>IF((O2379=0),(W2379*8),((R2379/O2379)*8))</f>
        <v>0</v>
      </c>
      <c s="11" r="U2379">
        <f>IF((T2379=0),0,(R2379/T2379))</f>
        <v>0</v>
      </c>
      <c s="4" r="V2379"/>
      <c s="13" r="W2379"/>
      <c s="24" r="X2379"/>
    </row>
    <row r="2380" hidden="1">
      <c s="16" r="A2380">
        <v>40824.0833333333</v>
      </c>
      <c s="6" r="B2380">
        <f>A2380+time(5,0,0)</f>
        <v>40824.2916666667</v>
      </c>
      <c s="19" r="C2380">
        <f>date(year(B2380),month(B2380),day(B2380))</f>
        <v>40824</v>
      </c>
      <c s="17" r="D2380">
        <f>hour(B2380)</f>
        <v>7</v>
      </c>
      <c s="28" r="E2380">
        <f>(8-G2380)-M2380</f>
        <v>8</v>
      </c>
      <c s="10" r="F2380">
        <v>8</v>
      </c>
      <c s="21" r="G2380">
        <v>0</v>
      </c>
      <c t="str" s="21" r="H2380">
        <f>concat("AESbid:",(E2380*1000))</f>
        <v>AESbid:8000</v>
      </c>
      <c t="str" s="21" r="I2380">
        <f>concat("NYISOsched:",(F2380*1000))</f>
        <v>NYISOsched:8000</v>
      </c>
      <c t="s" s="21" r="J2380">
        <v>21</v>
      </c>
      <c t="str" s="21" r="K2380">
        <f>concat("Planned:",(M2380*1000))</f>
        <v>Planned:0</v>
      </c>
      <c t="str" s="5" r="L2380">
        <f>concat("Settled:",(O2380*1000))</f>
        <v>Settled:0</v>
      </c>
      <c s="21" r="M2380">
        <v>0</v>
      </c>
      <c s="3" r="N2380"/>
      <c s="10" r="O2380">
        <v>0</v>
      </c>
      <c s="13" r="P2380"/>
      <c s="13" r="Q2380"/>
      <c s="13" r="R2380"/>
      <c s="13" r="S2380"/>
      <c s="11" r="T2380">
        <f>IF((O2380=0),(W2380*8),((R2380/O2380)*8))</f>
        <v>0</v>
      </c>
      <c s="11" r="U2380">
        <f>IF((T2380=0),0,(R2380/T2380))</f>
        <v>0</v>
      </c>
      <c s="4" r="V2380"/>
      <c s="13" r="W2380"/>
      <c s="24" r="X2380"/>
    </row>
    <row r="2381" hidden="1">
      <c s="16" r="A2381">
        <v>40824.125</v>
      </c>
      <c s="6" r="B2381">
        <f>A2381+time(5,0,0)</f>
        <v>40824.3333333333</v>
      </c>
      <c s="19" r="C2381">
        <f>date(year(B2381),month(B2381),day(B2381))</f>
        <v>40824</v>
      </c>
      <c s="17" r="D2381">
        <f>hour(B2381)</f>
        <v>8</v>
      </c>
      <c s="28" r="E2381">
        <f>(8-G2381)-M2381</f>
        <v>8</v>
      </c>
      <c s="10" r="F2381">
        <v>8</v>
      </c>
      <c s="21" r="G2381">
        <v>0</v>
      </c>
      <c t="str" s="21" r="H2381">
        <f>concat("AESbid:",(E2381*1000))</f>
        <v>AESbid:8000</v>
      </c>
      <c t="str" s="21" r="I2381">
        <f>concat("NYISOsched:",(F2381*1000))</f>
        <v>NYISOsched:8000</v>
      </c>
      <c t="s" s="21" r="J2381">
        <v>21</v>
      </c>
      <c t="str" s="21" r="K2381">
        <f>concat("Planned:",(M2381*1000))</f>
        <v>Planned:0</v>
      </c>
      <c t="str" s="5" r="L2381">
        <f>concat("Settled:",(O2381*1000))</f>
        <v>Settled:0</v>
      </c>
      <c s="21" r="M2381">
        <v>0</v>
      </c>
      <c s="3" r="N2381"/>
      <c s="10" r="O2381">
        <v>0</v>
      </c>
      <c s="13" r="P2381"/>
      <c s="13" r="Q2381"/>
      <c s="13" r="R2381"/>
      <c s="13" r="S2381"/>
      <c s="11" r="T2381">
        <f>IF((O2381=0),(W2381*8),((R2381/O2381)*8))</f>
        <v>0</v>
      </c>
      <c s="11" r="U2381">
        <f>IF((T2381=0),0,(R2381/T2381))</f>
        <v>0</v>
      </c>
      <c s="4" r="V2381"/>
      <c s="13" r="W2381"/>
      <c s="24" r="X2381"/>
    </row>
    <row r="2382" hidden="1">
      <c s="16" r="A2382">
        <v>40824.1666666667</v>
      </c>
      <c s="6" r="B2382">
        <f>A2382+time(5,0,0)</f>
        <v>40824.375</v>
      </c>
      <c s="19" r="C2382">
        <f>date(year(B2382),month(B2382),day(B2382))</f>
        <v>40824</v>
      </c>
      <c s="17" r="D2382">
        <f>hour(B2382)</f>
        <v>9</v>
      </c>
      <c s="28" r="E2382">
        <f>(8-G2382)-M2382</f>
        <v>8</v>
      </c>
      <c s="10" r="F2382">
        <v>8</v>
      </c>
      <c s="21" r="G2382">
        <v>0</v>
      </c>
      <c t="str" s="21" r="H2382">
        <f>concat("AESbid:",(E2382*1000))</f>
        <v>AESbid:8000</v>
      </c>
      <c t="str" s="21" r="I2382">
        <f>concat("NYISOsched:",(F2382*1000))</f>
        <v>NYISOsched:8000</v>
      </c>
      <c t="s" s="21" r="J2382">
        <v>21</v>
      </c>
      <c t="str" s="21" r="K2382">
        <f>concat("Planned:",(M2382*1000))</f>
        <v>Planned:0</v>
      </c>
      <c t="str" s="5" r="L2382">
        <f>concat("Settled:",(O2382*1000))</f>
        <v>Settled:0</v>
      </c>
      <c s="21" r="M2382">
        <v>0</v>
      </c>
      <c s="3" r="N2382"/>
      <c s="10" r="O2382">
        <v>0</v>
      </c>
      <c s="13" r="P2382"/>
      <c s="13" r="Q2382"/>
      <c s="13" r="R2382"/>
      <c s="13" r="S2382"/>
      <c s="11" r="T2382">
        <f>IF((O2382=0),(W2382*8),((R2382/O2382)*8))</f>
        <v>0</v>
      </c>
      <c s="11" r="U2382">
        <f>IF((T2382=0),0,(R2382/T2382))</f>
        <v>0</v>
      </c>
      <c s="4" r="V2382"/>
      <c s="13" r="W2382"/>
      <c s="24" r="X2382"/>
    </row>
    <row r="2383" hidden="1">
      <c s="16" r="A2383">
        <v>40824.2083333333</v>
      </c>
      <c s="6" r="B2383">
        <f>A2383+time(5,0,0)</f>
        <v>40824.4166666667</v>
      </c>
      <c s="19" r="C2383">
        <f>date(year(B2383),month(B2383),day(B2383))</f>
        <v>40824</v>
      </c>
      <c s="17" r="D2383">
        <f>hour(B2383)</f>
        <v>10</v>
      </c>
      <c s="28" r="E2383">
        <f>(8-G2383)-M2383</f>
        <v>8</v>
      </c>
      <c s="10" r="F2383">
        <v>8</v>
      </c>
      <c s="21" r="G2383">
        <v>0</v>
      </c>
      <c t="str" s="21" r="H2383">
        <f>concat("AESbid:",(E2383*1000))</f>
        <v>AESbid:8000</v>
      </c>
      <c t="str" s="21" r="I2383">
        <f>concat("NYISOsched:",(F2383*1000))</f>
        <v>NYISOsched:8000</v>
      </c>
      <c t="s" s="21" r="J2383">
        <v>21</v>
      </c>
      <c t="str" s="21" r="K2383">
        <f>concat("Planned:",(M2383*1000))</f>
        <v>Planned:0</v>
      </c>
      <c t="str" s="5" r="L2383">
        <f>concat("Settled:",(O2383*1000))</f>
        <v>Settled:0</v>
      </c>
      <c s="21" r="M2383">
        <v>0</v>
      </c>
      <c s="3" r="N2383"/>
      <c s="10" r="O2383">
        <v>0</v>
      </c>
      <c s="13" r="P2383"/>
      <c s="13" r="Q2383"/>
      <c s="13" r="R2383"/>
      <c s="13" r="S2383"/>
      <c s="11" r="T2383">
        <f>IF((O2383=0),(W2383*8),((R2383/O2383)*8))</f>
        <v>0</v>
      </c>
      <c s="11" r="U2383">
        <f>IF((T2383=0),0,(R2383/T2383))</f>
        <v>0</v>
      </c>
      <c s="4" r="V2383"/>
      <c s="13" r="W2383"/>
      <c s="24" r="X2383"/>
    </row>
    <row r="2384" hidden="1">
      <c s="16" r="A2384">
        <v>40824.25</v>
      </c>
      <c s="6" r="B2384">
        <f>A2384+time(5,0,0)</f>
        <v>40824.4583333333</v>
      </c>
      <c s="19" r="C2384">
        <f>date(year(B2384),month(B2384),day(B2384))</f>
        <v>40824</v>
      </c>
      <c s="17" r="D2384">
        <f>hour(B2384)</f>
        <v>11</v>
      </c>
      <c s="28" r="E2384">
        <f>(8-G2384)-M2384</f>
        <v>8</v>
      </c>
      <c s="10" r="F2384">
        <v>8</v>
      </c>
      <c s="21" r="G2384">
        <v>0</v>
      </c>
      <c t="str" s="21" r="H2384">
        <f>concat("AESbid:",(E2384*1000))</f>
        <v>AESbid:8000</v>
      </c>
      <c t="str" s="21" r="I2384">
        <f>concat("NYISOsched:",(F2384*1000))</f>
        <v>NYISOsched:8000</v>
      </c>
      <c t="s" s="21" r="J2384">
        <v>21</v>
      </c>
      <c t="str" s="21" r="K2384">
        <f>concat("Planned:",(M2384*1000))</f>
        <v>Planned:0</v>
      </c>
      <c t="str" s="5" r="L2384">
        <f>concat("Settled:",(O2384*1000))</f>
        <v>Settled:0</v>
      </c>
      <c s="21" r="M2384">
        <v>0</v>
      </c>
      <c s="3" r="N2384"/>
      <c s="10" r="O2384">
        <v>0</v>
      </c>
      <c s="13" r="P2384"/>
      <c s="13" r="Q2384"/>
      <c s="13" r="R2384"/>
      <c s="13" r="S2384"/>
      <c s="11" r="T2384">
        <f>IF((O2384=0),(W2384*8),((R2384/O2384)*8))</f>
        <v>0</v>
      </c>
      <c s="11" r="U2384">
        <f>IF((T2384=0),0,(R2384/T2384))</f>
        <v>0</v>
      </c>
      <c s="4" r="V2384"/>
      <c s="13" r="W2384"/>
      <c s="24" r="X2384"/>
    </row>
    <row r="2385" hidden="1">
      <c s="16" r="A2385">
        <v>40824.2916666667</v>
      </c>
      <c s="6" r="B2385">
        <f>A2385+time(5,0,0)</f>
        <v>40824.5</v>
      </c>
      <c s="19" r="C2385">
        <f>date(year(B2385),month(B2385),day(B2385))</f>
        <v>40824</v>
      </c>
      <c s="17" r="D2385">
        <f>hour(B2385)</f>
        <v>12</v>
      </c>
      <c s="28" r="E2385">
        <f>(8-G2385)-M2385</f>
        <v>8</v>
      </c>
      <c s="10" r="F2385">
        <v>8</v>
      </c>
      <c s="21" r="G2385">
        <v>0</v>
      </c>
      <c t="str" s="21" r="H2385">
        <f>concat("AESbid:",(E2385*1000))</f>
        <v>AESbid:8000</v>
      </c>
      <c t="str" s="21" r="I2385">
        <f>concat("NYISOsched:",(F2385*1000))</f>
        <v>NYISOsched:8000</v>
      </c>
      <c t="s" s="21" r="J2385">
        <v>21</v>
      </c>
      <c t="str" s="21" r="K2385">
        <f>concat("Planned:",(M2385*1000))</f>
        <v>Planned:0</v>
      </c>
      <c t="str" s="5" r="L2385">
        <f>concat("Settled:",(O2385*1000))</f>
        <v>Settled:0</v>
      </c>
      <c s="21" r="M2385">
        <v>0</v>
      </c>
      <c s="3" r="N2385"/>
      <c s="10" r="O2385">
        <v>0</v>
      </c>
      <c s="13" r="P2385"/>
      <c s="13" r="Q2385"/>
      <c s="13" r="R2385"/>
      <c s="13" r="S2385"/>
      <c s="11" r="T2385">
        <f>IF((O2385=0),(W2385*8),((R2385/O2385)*8))</f>
        <v>0</v>
      </c>
      <c s="11" r="U2385">
        <f>IF((T2385=0),0,(R2385/T2385))</f>
        <v>0</v>
      </c>
      <c s="4" r="V2385"/>
      <c s="13" r="W2385"/>
      <c s="24" r="X2385"/>
    </row>
    <row r="2386" hidden="1">
      <c s="16" r="A2386">
        <v>40824.3333333333</v>
      </c>
      <c s="6" r="B2386">
        <f>A2386+time(5,0,0)</f>
        <v>40824.5416666667</v>
      </c>
      <c s="19" r="C2386">
        <f>date(year(B2386),month(B2386),day(B2386))</f>
        <v>40824</v>
      </c>
      <c s="17" r="D2386">
        <f>hour(B2386)</f>
        <v>13</v>
      </c>
      <c s="28" r="E2386">
        <f>(8-G2386)-M2386</f>
        <v>8</v>
      </c>
      <c s="10" r="F2386">
        <v>8</v>
      </c>
      <c s="21" r="G2386">
        <v>0</v>
      </c>
      <c t="str" s="21" r="H2386">
        <f>concat("AESbid:",(E2386*1000))</f>
        <v>AESbid:8000</v>
      </c>
      <c t="str" s="21" r="I2386">
        <f>concat("NYISOsched:",(F2386*1000))</f>
        <v>NYISOsched:8000</v>
      </c>
      <c t="s" s="21" r="J2386">
        <v>21</v>
      </c>
      <c t="str" s="21" r="K2386">
        <f>concat("Planned:",(M2386*1000))</f>
        <v>Planned:0</v>
      </c>
      <c t="str" s="5" r="L2386">
        <f>concat("Settled:",(O2386*1000))</f>
        <v>Settled:0</v>
      </c>
      <c s="21" r="M2386">
        <v>0</v>
      </c>
      <c s="3" r="N2386"/>
      <c s="10" r="O2386">
        <v>0</v>
      </c>
      <c s="13" r="P2386"/>
      <c s="13" r="Q2386"/>
      <c s="13" r="R2386"/>
      <c s="13" r="S2386"/>
      <c s="11" r="T2386">
        <f>IF((O2386=0),(W2386*8),((R2386/O2386)*8))</f>
        <v>0</v>
      </c>
      <c s="11" r="U2386">
        <f>IF((T2386=0),0,(R2386/T2386))</f>
        <v>0</v>
      </c>
      <c s="4" r="V2386"/>
      <c s="13" r="W2386"/>
      <c s="24" r="X2386"/>
    </row>
    <row r="2387" hidden="1">
      <c s="16" r="A2387">
        <v>40824.375</v>
      </c>
      <c s="6" r="B2387">
        <f>A2387+time(5,0,0)</f>
        <v>40824.5833333333</v>
      </c>
      <c s="19" r="C2387">
        <f>date(year(B2387),month(B2387),day(B2387))</f>
        <v>40824</v>
      </c>
      <c s="17" r="D2387">
        <f>hour(B2387)</f>
        <v>14</v>
      </c>
      <c s="28" r="E2387">
        <f>(8-G2387)-M2387</f>
        <v>8</v>
      </c>
      <c s="10" r="F2387">
        <v>8</v>
      </c>
      <c s="21" r="G2387">
        <v>0</v>
      </c>
      <c t="str" s="21" r="H2387">
        <f>concat("AESbid:",(E2387*1000))</f>
        <v>AESbid:8000</v>
      </c>
      <c t="str" s="21" r="I2387">
        <f>concat("NYISOsched:",(F2387*1000))</f>
        <v>NYISOsched:8000</v>
      </c>
      <c t="s" s="21" r="J2387">
        <v>21</v>
      </c>
      <c t="str" s="21" r="K2387">
        <f>concat("Planned:",(M2387*1000))</f>
        <v>Planned:0</v>
      </c>
      <c t="str" s="5" r="L2387">
        <f>concat("Settled:",(O2387*1000))</f>
        <v>Settled:0</v>
      </c>
      <c s="21" r="M2387">
        <v>0</v>
      </c>
      <c s="3" r="N2387"/>
      <c s="10" r="O2387">
        <v>0</v>
      </c>
      <c s="13" r="P2387"/>
      <c s="13" r="Q2387"/>
      <c s="13" r="R2387"/>
      <c s="13" r="S2387"/>
      <c s="11" r="T2387">
        <f>IF((O2387=0),(W2387*8),((R2387/O2387)*8))</f>
        <v>0</v>
      </c>
      <c s="11" r="U2387">
        <f>IF((T2387=0),0,(R2387/T2387))</f>
        <v>0</v>
      </c>
      <c s="4" r="V2387"/>
      <c s="13" r="W2387"/>
      <c s="24" r="X2387"/>
    </row>
    <row r="2388" hidden="1">
      <c s="16" r="A2388">
        <v>40824.4166666667</v>
      </c>
      <c s="6" r="B2388">
        <f>A2388+time(5,0,0)</f>
        <v>40824.625</v>
      </c>
      <c s="19" r="C2388">
        <f>date(year(B2388),month(B2388),day(B2388))</f>
        <v>40824</v>
      </c>
      <c s="17" r="D2388">
        <f>hour(B2388)</f>
        <v>15</v>
      </c>
      <c s="28" r="E2388">
        <f>(8-G2388)-M2388</f>
        <v>8</v>
      </c>
      <c s="10" r="F2388">
        <v>8</v>
      </c>
      <c s="21" r="G2388">
        <v>0</v>
      </c>
      <c t="str" s="21" r="H2388">
        <f>concat("AESbid:",(E2388*1000))</f>
        <v>AESbid:8000</v>
      </c>
      <c t="str" s="21" r="I2388">
        <f>concat("NYISOsched:",(F2388*1000))</f>
        <v>NYISOsched:8000</v>
      </c>
      <c t="s" s="21" r="J2388">
        <v>21</v>
      </c>
      <c t="str" s="21" r="K2388">
        <f>concat("Planned:",(M2388*1000))</f>
        <v>Planned:0</v>
      </c>
      <c t="str" s="5" r="L2388">
        <f>concat("Settled:",(O2388*1000))</f>
        <v>Settled:0</v>
      </c>
      <c s="21" r="M2388">
        <v>0</v>
      </c>
      <c s="3" r="N2388"/>
      <c s="10" r="O2388">
        <v>0</v>
      </c>
      <c s="13" r="P2388"/>
      <c s="13" r="Q2388"/>
      <c s="13" r="R2388"/>
      <c s="13" r="S2388"/>
      <c s="11" r="T2388">
        <f>IF((O2388=0),(W2388*8),((R2388/O2388)*8))</f>
        <v>0</v>
      </c>
      <c s="11" r="U2388">
        <f>IF((T2388=0),0,(R2388/T2388))</f>
        <v>0</v>
      </c>
      <c s="4" r="V2388"/>
      <c s="13" r="W2388"/>
      <c s="24" r="X2388"/>
    </row>
    <row r="2389" hidden="1">
      <c s="16" r="A2389">
        <v>40824.4583333333</v>
      </c>
      <c s="6" r="B2389">
        <f>A2389+time(5,0,0)</f>
        <v>40824.6666666667</v>
      </c>
      <c s="19" r="C2389">
        <f>date(year(B2389),month(B2389),day(B2389))</f>
        <v>40824</v>
      </c>
      <c s="17" r="D2389">
        <f>hour(B2389)</f>
        <v>16</v>
      </c>
      <c s="28" r="E2389">
        <f>(8-G2389)-M2389</f>
        <v>8</v>
      </c>
      <c s="10" r="F2389">
        <v>8</v>
      </c>
      <c s="21" r="G2389">
        <v>0</v>
      </c>
      <c t="str" s="21" r="H2389">
        <f>concat("AESbid:",(E2389*1000))</f>
        <v>AESbid:8000</v>
      </c>
      <c t="str" s="21" r="I2389">
        <f>concat("NYISOsched:",(F2389*1000))</f>
        <v>NYISOsched:8000</v>
      </c>
      <c t="s" s="21" r="J2389">
        <v>21</v>
      </c>
      <c t="str" s="21" r="K2389">
        <f>concat("Planned:",(M2389*1000))</f>
        <v>Planned:0</v>
      </c>
      <c t="str" s="5" r="L2389">
        <f>concat("Settled:",(O2389*1000))</f>
        <v>Settled:0</v>
      </c>
      <c s="21" r="M2389">
        <v>0</v>
      </c>
      <c s="3" r="N2389"/>
      <c s="10" r="O2389">
        <v>0</v>
      </c>
      <c s="13" r="P2389"/>
      <c s="13" r="Q2389"/>
      <c s="13" r="R2389"/>
      <c s="13" r="S2389"/>
      <c s="11" r="T2389">
        <f>IF((O2389=0),(W2389*8),((R2389/O2389)*8))</f>
        <v>0</v>
      </c>
      <c s="11" r="U2389">
        <f>IF((T2389=0),0,(R2389/T2389))</f>
        <v>0</v>
      </c>
      <c s="4" r="V2389"/>
      <c s="13" r="W2389"/>
      <c s="24" r="X2389"/>
    </row>
    <row r="2390" hidden="1">
      <c s="16" r="A2390">
        <v>40824.5</v>
      </c>
      <c s="6" r="B2390">
        <f>A2390+time(5,0,0)</f>
        <v>40824.7083333333</v>
      </c>
      <c s="19" r="C2390">
        <f>date(year(B2390),month(B2390),day(B2390))</f>
        <v>40824</v>
      </c>
      <c s="17" r="D2390">
        <f>hour(B2390)</f>
        <v>17</v>
      </c>
      <c s="28" r="E2390">
        <f>(8-G2390)-M2390</f>
        <v>8</v>
      </c>
      <c s="10" r="F2390">
        <v>8</v>
      </c>
      <c s="21" r="G2390">
        <v>0</v>
      </c>
      <c t="str" s="21" r="H2390">
        <f>concat("AESbid:",(E2390*1000))</f>
        <v>AESbid:8000</v>
      </c>
      <c t="str" s="21" r="I2390">
        <f>concat("NYISOsched:",(F2390*1000))</f>
        <v>NYISOsched:8000</v>
      </c>
      <c t="s" s="21" r="J2390">
        <v>21</v>
      </c>
      <c t="str" s="21" r="K2390">
        <f>concat("Planned:",(M2390*1000))</f>
        <v>Planned:0</v>
      </c>
      <c t="str" s="5" r="L2390">
        <f>concat("Settled:",(O2390*1000))</f>
        <v>Settled:0</v>
      </c>
      <c s="21" r="M2390">
        <v>0</v>
      </c>
      <c s="3" r="N2390"/>
      <c s="10" r="O2390">
        <v>0</v>
      </c>
      <c s="13" r="P2390"/>
      <c s="13" r="Q2390"/>
      <c s="13" r="R2390"/>
      <c s="13" r="S2390"/>
      <c s="11" r="T2390">
        <f>IF((O2390=0),(W2390*8),((R2390/O2390)*8))</f>
        <v>0</v>
      </c>
      <c s="11" r="U2390">
        <f>IF((T2390=0),0,(R2390/T2390))</f>
        <v>0</v>
      </c>
      <c s="4" r="V2390"/>
      <c s="13" r="W2390"/>
      <c s="24" r="X2390"/>
    </row>
    <row r="2391" hidden="1">
      <c s="16" r="A2391">
        <v>40824.5416666667</v>
      </c>
      <c s="6" r="B2391">
        <f>A2391+time(5,0,0)</f>
        <v>40824.75</v>
      </c>
      <c s="19" r="C2391">
        <f>date(year(B2391),month(B2391),day(B2391))</f>
        <v>40824</v>
      </c>
      <c s="17" r="D2391">
        <f>hour(B2391)</f>
        <v>18</v>
      </c>
      <c s="28" r="E2391">
        <f>(8-G2391)-M2391</f>
        <v>8</v>
      </c>
      <c s="10" r="F2391">
        <v>8</v>
      </c>
      <c s="21" r="G2391">
        <v>0</v>
      </c>
      <c t="str" s="21" r="H2391">
        <f>concat("AESbid:",(E2391*1000))</f>
        <v>AESbid:8000</v>
      </c>
      <c t="str" s="21" r="I2391">
        <f>concat("NYISOsched:",(F2391*1000))</f>
        <v>NYISOsched:8000</v>
      </c>
      <c t="s" s="21" r="J2391">
        <v>21</v>
      </c>
      <c t="str" s="21" r="K2391">
        <f>concat("Planned:",(M2391*1000))</f>
        <v>Planned:0</v>
      </c>
      <c t="str" s="5" r="L2391">
        <f>concat("Settled:",(O2391*1000))</f>
        <v>Settled:0</v>
      </c>
      <c s="21" r="M2391">
        <v>0</v>
      </c>
      <c s="3" r="N2391"/>
      <c s="10" r="O2391">
        <v>0</v>
      </c>
      <c s="13" r="P2391"/>
      <c s="13" r="Q2391"/>
      <c s="13" r="R2391"/>
      <c s="13" r="S2391"/>
      <c s="11" r="T2391">
        <f>IF((O2391=0),(W2391*8),((R2391/O2391)*8))</f>
        <v>0</v>
      </c>
      <c s="11" r="U2391">
        <f>IF((T2391=0),0,(R2391/T2391))</f>
        <v>0</v>
      </c>
      <c s="4" r="V2391"/>
      <c s="13" r="W2391"/>
      <c s="24" r="X2391"/>
    </row>
    <row r="2392" hidden="1">
      <c s="16" r="A2392">
        <v>40824.5833333333</v>
      </c>
      <c s="6" r="B2392">
        <f>A2392+time(5,0,0)</f>
        <v>40824.7916666667</v>
      </c>
      <c s="19" r="C2392">
        <f>date(year(B2392),month(B2392),day(B2392))</f>
        <v>40824</v>
      </c>
      <c s="17" r="D2392">
        <f>hour(B2392)</f>
        <v>19</v>
      </c>
      <c s="28" r="E2392">
        <f>(8-G2392)-M2392</f>
        <v>8</v>
      </c>
      <c s="10" r="F2392">
        <v>8</v>
      </c>
      <c s="21" r="G2392">
        <v>0</v>
      </c>
      <c t="str" s="21" r="H2392">
        <f>concat("AESbid:",(E2392*1000))</f>
        <v>AESbid:8000</v>
      </c>
      <c t="str" s="21" r="I2392">
        <f>concat("NYISOsched:",(F2392*1000))</f>
        <v>NYISOsched:8000</v>
      </c>
      <c t="s" s="21" r="J2392">
        <v>21</v>
      </c>
      <c t="str" s="21" r="K2392">
        <f>concat("Planned:",(M2392*1000))</f>
        <v>Planned:0</v>
      </c>
      <c t="str" s="5" r="L2392">
        <f>concat("Settled:",(O2392*1000))</f>
        <v>Settled:0</v>
      </c>
      <c s="21" r="M2392">
        <v>0</v>
      </c>
      <c s="3" r="N2392"/>
      <c s="10" r="O2392">
        <v>0</v>
      </c>
      <c s="13" r="P2392"/>
      <c s="13" r="Q2392"/>
      <c s="13" r="R2392"/>
      <c s="13" r="S2392"/>
      <c s="11" r="T2392">
        <f>IF((O2392=0),(W2392*8),((R2392/O2392)*8))</f>
        <v>0</v>
      </c>
      <c s="11" r="U2392">
        <f>IF((T2392=0),0,(R2392/T2392))</f>
        <v>0</v>
      </c>
      <c s="4" r="V2392"/>
      <c s="13" r="W2392"/>
      <c s="24" r="X2392"/>
    </row>
    <row r="2393" hidden="1">
      <c s="16" r="A2393">
        <v>40824.625</v>
      </c>
      <c s="6" r="B2393">
        <f>A2393+time(5,0,0)</f>
        <v>40824.8333333333</v>
      </c>
      <c s="19" r="C2393">
        <f>date(year(B2393),month(B2393),day(B2393))</f>
        <v>40824</v>
      </c>
      <c s="17" r="D2393">
        <f>hour(B2393)</f>
        <v>20</v>
      </c>
      <c s="28" r="E2393">
        <f>(8-G2393)-M2393</f>
        <v>8</v>
      </c>
      <c s="10" r="F2393">
        <v>8</v>
      </c>
      <c s="21" r="G2393">
        <v>0</v>
      </c>
      <c t="str" s="21" r="H2393">
        <f>concat("AESbid:",(E2393*1000))</f>
        <v>AESbid:8000</v>
      </c>
      <c t="str" s="21" r="I2393">
        <f>concat("NYISOsched:",(F2393*1000))</f>
        <v>NYISOsched:8000</v>
      </c>
      <c t="s" s="21" r="J2393">
        <v>21</v>
      </c>
      <c t="str" s="21" r="K2393">
        <f>concat("Planned:",(M2393*1000))</f>
        <v>Planned:0</v>
      </c>
      <c t="str" s="5" r="L2393">
        <f>concat("Settled:",(O2393*1000))</f>
        <v>Settled:0</v>
      </c>
      <c s="21" r="M2393">
        <v>0</v>
      </c>
      <c s="3" r="N2393"/>
      <c s="10" r="O2393">
        <v>0</v>
      </c>
      <c s="13" r="P2393"/>
      <c s="13" r="Q2393"/>
      <c s="13" r="R2393"/>
      <c s="13" r="S2393"/>
      <c s="11" r="T2393">
        <f>IF((O2393=0),(W2393*8),((R2393/O2393)*8))</f>
        <v>0</v>
      </c>
      <c s="11" r="U2393">
        <f>IF((T2393=0),0,(R2393/T2393))</f>
        <v>0</v>
      </c>
      <c s="4" r="V2393"/>
      <c s="13" r="W2393"/>
      <c s="24" r="X2393"/>
    </row>
    <row r="2394" hidden="1">
      <c s="16" r="A2394">
        <v>40824.6666666667</v>
      </c>
      <c s="6" r="B2394">
        <f>A2394+time(5,0,0)</f>
        <v>40824.875</v>
      </c>
      <c s="19" r="C2394">
        <f>date(year(B2394),month(B2394),day(B2394))</f>
        <v>40824</v>
      </c>
      <c s="17" r="D2394">
        <f>hour(B2394)</f>
        <v>21</v>
      </c>
      <c s="28" r="E2394">
        <f>(8-G2394)-M2394</f>
        <v>8</v>
      </c>
      <c s="10" r="F2394">
        <v>8</v>
      </c>
      <c s="21" r="G2394">
        <v>0</v>
      </c>
      <c t="str" s="21" r="H2394">
        <f>concat("AESbid:",(E2394*1000))</f>
        <v>AESbid:8000</v>
      </c>
      <c t="str" s="21" r="I2394">
        <f>concat("NYISOsched:",(F2394*1000))</f>
        <v>NYISOsched:8000</v>
      </c>
      <c t="s" s="21" r="J2394">
        <v>21</v>
      </c>
      <c t="str" s="21" r="K2394">
        <f>concat("Planned:",(M2394*1000))</f>
        <v>Planned:0</v>
      </c>
      <c t="str" s="5" r="L2394">
        <f>concat("Settled:",(O2394*1000))</f>
        <v>Settled:0</v>
      </c>
      <c s="21" r="M2394">
        <v>0</v>
      </c>
      <c s="3" r="N2394"/>
      <c s="10" r="O2394">
        <v>0</v>
      </c>
      <c s="13" r="P2394"/>
      <c s="13" r="Q2394"/>
      <c s="13" r="R2394"/>
      <c s="13" r="S2394"/>
      <c s="11" r="T2394">
        <f>IF((O2394=0),(W2394*8),((R2394/O2394)*8))</f>
        <v>0</v>
      </c>
      <c s="11" r="U2394">
        <f>IF((T2394=0),0,(R2394/T2394))</f>
        <v>0</v>
      </c>
      <c s="4" r="V2394"/>
      <c s="13" r="W2394"/>
      <c s="24" r="X2394"/>
    </row>
    <row r="2395" hidden="1">
      <c s="16" r="A2395">
        <v>40824.7083333333</v>
      </c>
      <c s="6" r="B2395">
        <f>A2395+time(5,0,0)</f>
        <v>40824.9166666667</v>
      </c>
      <c s="19" r="C2395">
        <f>date(year(B2395),month(B2395),day(B2395))</f>
        <v>40824</v>
      </c>
      <c s="17" r="D2395">
        <f>hour(B2395)</f>
        <v>22</v>
      </c>
      <c s="28" r="E2395">
        <f>(8-G2395)-M2395</f>
        <v>8</v>
      </c>
      <c s="10" r="F2395">
        <v>8</v>
      </c>
      <c s="21" r="G2395">
        <v>0</v>
      </c>
      <c t="str" s="21" r="H2395">
        <f>concat("AESbid:",(E2395*1000))</f>
        <v>AESbid:8000</v>
      </c>
      <c t="str" s="21" r="I2395">
        <f>concat("NYISOsched:",(F2395*1000))</f>
        <v>NYISOsched:8000</v>
      </c>
      <c t="s" s="21" r="J2395">
        <v>21</v>
      </c>
      <c t="str" s="21" r="K2395">
        <f>concat("Planned:",(M2395*1000))</f>
        <v>Planned:0</v>
      </c>
      <c t="str" s="5" r="L2395">
        <f>concat("Settled:",(O2395*1000))</f>
        <v>Settled:0</v>
      </c>
      <c s="21" r="M2395">
        <v>0</v>
      </c>
      <c s="3" r="N2395"/>
      <c s="10" r="O2395">
        <v>0</v>
      </c>
      <c s="13" r="P2395"/>
      <c s="13" r="Q2395"/>
      <c s="13" r="R2395"/>
      <c s="13" r="S2395"/>
      <c s="11" r="T2395">
        <f>IF((O2395=0),(W2395*8),((R2395/O2395)*8))</f>
        <v>0</v>
      </c>
      <c s="11" r="U2395">
        <f>IF((T2395=0),0,(R2395/T2395))</f>
        <v>0</v>
      </c>
      <c s="4" r="V2395"/>
      <c s="13" r="W2395"/>
      <c s="24" r="X2395"/>
    </row>
    <row r="2396" hidden="1">
      <c s="16" r="A2396">
        <v>40824.75</v>
      </c>
      <c s="6" r="B2396">
        <f>A2396+time(5,0,0)</f>
        <v>40824.9583333333</v>
      </c>
      <c s="19" r="C2396">
        <f>date(year(B2396),month(B2396),day(B2396))</f>
        <v>40824</v>
      </c>
      <c s="17" r="D2396">
        <f>hour(B2396)</f>
        <v>23</v>
      </c>
      <c s="28" r="E2396">
        <f>(8-G2396)-M2396</f>
        <v>8</v>
      </c>
      <c s="10" r="F2396">
        <v>8</v>
      </c>
      <c s="21" r="G2396">
        <v>0</v>
      </c>
      <c t="str" s="21" r="H2396">
        <f>concat("AESbid:",(E2396*1000))</f>
        <v>AESbid:8000</v>
      </c>
      <c t="str" s="21" r="I2396">
        <f>concat("NYISOsched:",(F2396*1000))</f>
        <v>NYISOsched:8000</v>
      </c>
      <c t="s" s="21" r="J2396">
        <v>21</v>
      </c>
      <c t="str" s="21" r="K2396">
        <f>concat("Planned:",(M2396*1000))</f>
        <v>Planned:0</v>
      </c>
      <c t="str" s="5" r="L2396">
        <f>concat("Settled:",(O2396*1000))</f>
        <v>Settled:0</v>
      </c>
      <c s="21" r="M2396">
        <v>0</v>
      </c>
      <c s="3" r="N2396"/>
      <c s="10" r="O2396">
        <v>0</v>
      </c>
      <c s="13" r="P2396"/>
      <c s="13" r="Q2396"/>
      <c s="13" r="R2396"/>
      <c s="13" r="S2396"/>
      <c s="11" r="T2396">
        <f>IF((O2396=0),(W2396*8),((R2396/O2396)*8))</f>
        <v>0</v>
      </c>
      <c s="11" r="U2396">
        <f>IF((T2396=0),0,(R2396/T2396))</f>
        <v>0</v>
      </c>
      <c s="4" r="V2396"/>
      <c s="13" r="W2396"/>
      <c s="24" r="X2396"/>
    </row>
    <row r="2397" hidden="1">
      <c s="16" r="A2397">
        <v>40824.7916666667</v>
      </c>
      <c s="19" r="B2397">
        <f>A2397+time(5,0,0)</f>
        <v>40825</v>
      </c>
      <c s="19" r="C2397">
        <f>date(year(B2397),month(B2397),day(B2397))</f>
        <v>40825</v>
      </c>
      <c s="17" r="D2397">
        <f>hour(B2397)</f>
        <v>0</v>
      </c>
      <c s="28" r="E2397">
        <f>(8-G2397)-M2397</f>
        <v>8</v>
      </c>
      <c s="10" r="F2397">
        <v>8</v>
      </c>
      <c s="21" r="G2397">
        <v>0</v>
      </c>
      <c t="str" s="21" r="H2397">
        <f>concat("AESbid:",(E2397*1000))</f>
        <v>AESbid:8000</v>
      </c>
      <c t="str" s="21" r="I2397">
        <f>concat("NYISOsched:",(F2397*1000))</f>
        <v>NYISOsched:8000</v>
      </c>
      <c t="s" s="21" r="J2397">
        <v>21</v>
      </c>
      <c t="str" s="21" r="K2397">
        <f>concat("Planned:",(M2397*1000))</f>
        <v>Planned:0</v>
      </c>
      <c t="str" s="5" r="L2397">
        <f>concat("Settled:",(O2397*1000))</f>
        <v>Settled:0</v>
      </c>
      <c s="21" r="M2397">
        <v>0</v>
      </c>
      <c s="3" r="N2397"/>
      <c s="10" r="O2397">
        <v>0</v>
      </c>
      <c s="13" r="P2397"/>
      <c s="13" r="Q2397"/>
      <c s="13" r="R2397"/>
      <c s="13" r="S2397"/>
      <c s="11" r="T2397">
        <f>IF((O2397=0),(W2397*8),((R2397/O2397)*8))</f>
        <v>0</v>
      </c>
      <c s="11" r="U2397">
        <f>IF((T2397=0),0,(R2397/T2397))</f>
        <v>0</v>
      </c>
      <c s="4" r="V2397"/>
      <c s="13" r="W2397"/>
      <c s="24" r="X2397"/>
    </row>
    <row r="2398" hidden="1">
      <c s="16" r="A2398">
        <v>40824.8333333333</v>
      </c>
      <c s="6" r="B2398">
        <f>A2398+time(5,0,0)</f>
        <v>40825.0416666667</v>
      </c>
      <c s="19" r="C2398">
        <f>date(year(B2398),month(B2398),day(B2398))</f>
        <v>40825</v>
      </c>
      <c s="17" r="D2398">
        <f>hour(B2398)</f>
        <v>1</v>
      </c>
      <c s="28" r="E2398">
        <f>(8-G2398)-M2398</f>
        <v>8</v>
      </c>
      <c s="10" r="F2398">
        <v>8</v>
      </c>
      <c s="21" r="G2398">
        <v>0</v>
      </c>
      <c t="str" s="21" r="H2398">
        <f>concat("AESbid:",(E2398*1000))</f>
        <v>AESbid:8000</v>
      </c>
      <c t="str" s="21" r="I2398">
        <f>concat("NYISOsched:",(F2398*1000))</f>
        <v>NYISOsched:8000</v>
      </c>
      <c t="s" s="21" r="J2398">
        <v>21</v>
      </c>
      <c t="str" s="21" r="K2398">
        <f>concat("Planned:",(M2398*1000))</f>
        <v>Planned:0</v>
      </c>
      <c t="str" s="5" r="L2398">
        <f>concat("Settled:",(O2398*1000))</f>
        <v>Settled:0</v>
      </c>
      <c s="21" r="M2398">
        <v>0</v>
      </c>
      <c s="3" r="N2398"/>
      <c s="10" r="O2398">
        <v>0</v>
      </c>
      <c s="13" r="P2398"/>
      <c s="13" r="Q2398"/>
      <c s="13" r="R2398"/>
      <c s="13" r="S2398"/>
      <c s="11" r="T2398">
        <f>IF((O2398=0),(W2398*8),((R2398/O2398)*8))</f>
        <v>0</v>
      </c>
      <c s="11" r="U2398">
        <f>IF((T2398=0),0,(R2398/T2398))</f>
        <v>0</v>
      </c>
      <c s="4" r="V2398"/>
      <c s="13" r="W2398"/>
      <c s="24" r="X2398"/>
    </row>
    <row r="2399" hidden="1">
      <c s="16" r="A2399">
        <v>40824.875</v>
      </c>
      <c s="6" r="B2399">
        <f>A2399+time(5,0,0)</f>
        <v>40825.0833333333</v>
      </c>
      <c s="19" r="C2399">
        <f>date(year(B2399),month(B2399),day(B2399))</f>
        <v>40825</v>
      </c>
      <c s="17" r="D2399">
        <f>hour(B2399)</f>
        <v>2</v>
      </c>
      <c s="28" r="E2399">
        <f>(8-G2399)-M2399</f>
        <v>8</v>
      </c>
      <c s="10" r="F2399">
        <v>8</v>
      </c>
      <c s="21" r="G2399">
        <v>0</v>
      </c>
      <c t="str" s="21" r="H2399">
        <f>concat("AESbid:",(E2399*1000))</f>
        <v>AESbid:8000</v>
      </c>
      <c t="str" s="21" r="I2399">
        <f>concat("NYISOsched:",(F2399*1000))</f>
        <v>NYISOsched:8000</v>
      </c>
      <c t="s" s="21" r="J2399">
        <v>21</v>
      </c>
      <c t="str" s="21" r="K2399">
        <f>concat("Planned:",(M2399*1000))</f>
        <v>Planned:0</v>
      </c>
      <c t="str" s="5" r="L2399">
        <f>concat("Settled:",(O2399*1000))</f>
        <v>Settled:0</v>
      </c>
      <c s="21" r="M2399">
        <v>0</v>
      </c>
      <c s="3" r="N2399"/>
      <c s="10" r="O2399">
        <v>0</v>
      </c>
      <c s="13" r="P2399"/>
      <c s="13" r="Q2399"/>
      <c s="13" r="R2399"/>
      <c s="13" r="S2399"/>
      <c s="11" r="T2399">
        <f>IF((O2399=0),(W2399*8),((R2399/O2399)*8))</f>
        <v>0</v>
      </c>
      <c s="11" r="U2399">
        <f>IF((T2399=0),0,(R2399/T2399))</f>
        <v>0</v>
      </c>
      <c s="4" r="V2399"/>
      <c s="13" r="W2399"/>
      <c s="24" r="X2399"/>
    </row>
    <row r="2400" hidden="1">
      <c s="16" r="A2400">
        <v>40824.9166666667</v>
      </c>
      <c s="6" r="B2400">
        <f>A2400+time(5,0,0)</f>
        <v>40825.125</v>
      </c>
      <c s="19" r="C2400">
        <f>date(year(B2400),month(B2400),day(B2400))</f>
        <v>40825</v>
      </c>
      <c s="17" r="D2400">
        <f>hour(B2400)</f>
        <v>3</v>
      </c>
      <c s="28" r="E2400">
        <f>(8-G2400)-M2400</f>
        <v>8</v>
      </c>
      <c s="10" r="F2400">
        <v>8</v>
      </c>
      <c s="21" r="G2400">
        <v>0</v>
      </c>
      <c t="str" s="21" r="H2400">
        <f>concat("AESbid:",(E2400*1000))</f>
        <v>AESbid:8000</v>
      </c>
      <c t="str" s="21" r="I2400">
        <f>concat("NYISOsched:",(F2400*1000))</f>
        <v>NYISOsched:8000</v>
      </c>
      <c t="s" s="21" r="J2400">
        <v>21</v>
      </c>
      <c t="str" s="21" r="K2400">
        <f>concat("Planned:",(M2400*1000))</f>
        <v>Planned:0</v>
      </c>
      <c t="str" s="5" r="L2400">
        <f>concat("Settled:",(O2400*1000))</f>
        <v>Settled:0</v>
      </c>
      <c s="21" r="M2400">
        <v>0</v>
      </c>
      <c s="3" r="N2400"/>
      <c s="10" r="O2400">
        <v>0</v>
      </c>
      <c s="13" r="P2400"/>
      <c s="13" r="Q2400"/>
      <c s="13" r="R2400"/>
      <c s="13" r="S2400"/>
      <c s="11" r="T2400">
        <f>IF((O2400=0),(W2400*8),((R2400/O2400)*8))</f>
        <v>0</v>
      </c>
      <c s="11" r="U2400">
        <f>IF((T2400=0),0,(R2400/T2400))</f>
        <v>0</v>
      </c>
      <c s="4" r="V2400"/>
      <c s="13" r="W2400"/>
      <c s="24" r="X2400"/>
    </row>
    <row r="2401" hidden="1">
      <c s="16" r="A2401">
        <v>40824.9583333333</v>
      </c>
      <c s="6" r="B2401">
        <f>A2401+time(5,0,0)</f>
        <v>40825.1666666667</v>
      </c>
      <c s="19" r="C2401">
        <f>date(year(B2401),month(B2401),day(B2401))</f>
        <v>40825</v>
      </c>
      <c s="17" r="D2401">
        <f>hour(B2401)</f>
        <v>4</v>
      </c>
      <c s="28" r="E2401">
        <f>(8-G2401)-M2401</f>
        <v>8</v>
      </c>
      <c s="10" r="F2401">
        <v>8</v>
      </c>
      <c s="21" r="G2401">
        <v>0</v>
      </c>
      <c t="str" s="21" r="H2401">
        <f>concat("AESbid:",(E2401*1000))</f>
        <v>AESbid:8000</v>
      </c>
      <c t="str" s="21" r="I2401">
        <f>concat("NYISOsched:",(F2401*1000))</f>
        <v>NYISOsched:8000</v>
      </c>
      <c t="s" s="21" r="J2401">
        <v>21</v>
      </c>
      <c t="str" s="21" r="K2401">
        <f>concat("Planned:",(M2401*1000))</f>
        <v>Planned:0</v>
      </c>
      <c t="str" s="5" r="L2401">
        <f>concat("Settled:",(O2401*1000))</f>
        <v>Settled:0</v>
      </c>
      <c s="21" r="M2401">
        <v>0</v>
      </c>
      <c s="3" r="N2401"/>
      <c s="10" r="O2401">
        <v>0</v>
      </c>
      <c s="13" r="P2401"/>
      <c s="13" r="Q2401"/>
      <c s="13" r="R2401"/>
      <c s="13" r="S2401"/>
      <c s="11" r="T2401">
        <f>IF((O2401=0),(W2401*8),((R2401/O2401)*8))</f>
        <v>0</v>
      </c>
      <c s="11" r="U2401">
        <f>IF((T2401=0),0,(R2401/T2401))</f>
        <v>0</v>
      </c>
      <c s="4" r="V2401"/>
      <c s="13" r="W2401"/>
      <c s="24" r="X2401"/>
    </row>
    <row r="2402" hidden="1">
      <c s="16" r="A2402">
        <v>40825</v>
      </c>
      <c s="6" r="B2402">
        <f>A2402+time(5,0,0)</f>
        <v>40825.2083333333</v>
      </c>
      <c s="19" r="C2402">
        <f>date(year(B2402),month(B2402),day(B2402))</f>
        <v>40825</v>
      </c>
      <c s="17" r="D2402">
        <f>hour(B2402)</f>
        <v>5</v>
      </c>
      <c s="28" r="E2402">
        <f>(8-G2402)-M2402</f>
        <v>8</v>
      </c>
      <c s="10" r="F2402">
        <v>8</v>
      </c>
      <c s="21" r="G2402">
        <v>0</v>
      </c>
      <c t="str" s="21" r="H2402">
        <f>concat("AESbid:",(E2402*1000))</f>
        <v>AESbid:8000</v>
      </c>
      <c t="str" s="21" r="I2402">
        <f>concat("NYISOsched:",(F2402*1000))</f>
        <v>NYISOsched:8000</v>
      </c>
      <c t="s" s="21" r="J2402">
        <v>21</v>
      </c>
      <c t="str" s="21" r="K2402">
        <f>concat("Planned:",(M2402*1000))</f>
        <v>Planned:0</v>
      </c>
      <c t="str" s="5" r="L2402">
        <f>concat("Settled:",(O2402*1000))</f>
        <v>Settled:0</v>
      </c>
      <c s="21" r="M2402">
        <v>0</v>
      </c>
      <c s="3" r="N2402"/>
      <c s="10" r="O2402">
        <v>0</v>
      </c>
      <c s="13" r="P2402"/>
      <c s="13" r="Q2402"/>
      <c s="13" r="R2402"/>
      <c s="13" r="S2402"/>
      <c s="11" r="T2402">
        <f>IF((O2402=0),(W2402*8),((R2402/O2402)*8))</f>
        <v>0</v>
      </c>
      <c s="11" r="U2402">
        <f>IF((T2402=0),0,(R2402/T2402))</f>
        <v>0</v>
      </c>
      <c s="4" r="V2402"/>
      <c s="13" r="W2402"/>
      <c s="24" r="X2402"/>
    </row>
    <row r="2403" hidden="1">
      <c s="16" r="A2403">
        <v>40825.0416666667</v>
      </c>
      <c s="6" r="B2403">
        <f>A2403+time(5,0,0)</f>
        <v>40825.25</v>
      </c>
      <c s="19" r="C2403">
        <f>date(year(B2403),month(B2403),day(B2403))</f>
        <v>40825</v>
      </c>
      <c s="17" r="D2403">
        <f>hour(B2403)</f>
        <v>6</v>
      </c>
      <c s="28" r="E2403">
        <f>(8-G2403)-M2403</f>
        <v>8</v>
      </c>
      <c s="10" r="F2403">
        <v>8</v>
      </c>
      <c s="21" r="G2403">
        <v>0</v>
      </c>
      <c t="str" s="21" r="H2403">
        <f>concat("AESbid:",(E2403*1000))</f>
        <v>AESbid:8000</v>
      </c>
      <c t="str" s="21" r="I2403">
        <f>concat("NYISOsched:",(F2403*1000))</f>
        <v>NYISOsched:8000</v>
      </c>
      <c t="s" s="21" r="J2403">
        <v>21</v>
      </c>
      <c t="str" s="21" r="K2403">
        <f>concat("Planned:",(M2403*1000))</f>
        <v>Planned:0</v>
      </c>
      <c t="str" s="5" r="L2403">
        <f>concat("Settled:",(O2403*1000))</f>
        <v>Settled:0</v>
      </c>
      <c s="21" r="M2403">
        <v>0</v>
      </c>
      <c s="3" r="N2403"/>
      <c s="10" r="O2403">
        <v>0</v>
      </c>
      <c s="13" r="P2403"/>
      <c s="13" r="Q2403"/>
      <c s="13" r="R2403"/>
      <c s="13" r="S2403"/>
      <c s="11" r="T2403">
        <f>IF((O2403=0),(W2403*8),((R2403/O2403)*8))</f>
        <v>0</v>
      </c>
      <c s="11" r="U2403">
        <f>IF((T2403=0),0,(R2403/T2403))</f>
        <v>0</v>
      </c>
      <c s="4" r="V2403"/>
      <c s="13" r="W2403"/>
      <c s="24" r="X2403"/>
    </row>
    <row r="2404" hidden="1">
      <c s="16" r="A2404">
        <v>40825.0833333333</v>
      </c>
      <c s="6" r="B2404">
        <f>A2404+time(5,0,0)</f>
        <v>40825.2916666667</v>
      </c>
      <c s="19" r="C2404">
        <f>date(year(B2404),month(B2404),day(B2404))</f>
        <v>40825</v>
      </c>
      <c s="17" r="D2404">
        <f>hour(B2404)</f>
        <v>7</v>
      </c>
      <c s="28" r="E2404">
        <f>(8-G2404)-M2404</f>
        <v>8</v>
      </c>
      <c s="10" r="F2404">
        <v>8</v>
      </c>
      <c s="21" r="G2404">
        <v>0</v>
      </c>
      <c t="str" s="21" r="H2404">
        <f>concat("AESbid:",(E2404*1000))</f>
        <v>AESbid:8000</v>
      </c>
      <c t="str" s="21" r="I2404">
        <f>concat("NYISOsched:",(F2404*1000))</f>
        <v>NYISOsched:8000</v>
      </c>
      <c t="s" s="21" r="J2404">
        <v>21</v>
      </c>
      <c t="str" s="21" r="K2404">
        <f>concat("Planned:",(M2404*1000))</f>
        <v>Planned:0</v>
      </c>
      <c t="str" s="5" r="L2404">
        <f>concat("Settled:",(O2404*1000))</f>
        <v>Settled:0</v>
      </c>
      <c s="21" r="M2404">
        <v>0</v>
      </c>
      <c s="3" r="N2404"/>
      <c s="10" r="O2404">
        <v>0</v>
      </c>
      <c s="13" r="P2404"/>
      <c s="13" r="Q2404"/>
      <c s="13" r="R2404"/>
      <c s="13" r="S2404"/>
      <c s="11" r="T2404">
        <f>IF((O2404=0),(W2404*8),((R2404/O2404)*8))</f>
        <v>0</v>
      </c>
      <c s="11" r="U2404">
        <f>IF((T2404=0),0,(R2404/T2404))</f>
        <v>0</v>
      </c>
      <c s="4" r="V2404"/>
      <c s="13" r="W2404"/>
      <c s="24" r="X2404"/>
    </row>
    <row r="2405" hidden="1">
      <c s="16" r="A2405">
        <v>40825.125</v>
      </c>
      <c s="6" r="B2405">
        <f>A2405+time(5,0,0)</f>
        <v>40825.3333333333</v>
      </c>
      <c s="19" r="C2405">
        <f>date(year(B2405),month(B2405),day(B2405))</f>
        <v>40825</v>
      </c>
      <c s="17" r="D2405">
        <f>hour(B2405)</f>
        <v>8</v>
      </c>
      <c s="28" r="E2405">
        <f>(8-G2405)-M2405</f>
        <v>8</v>
      </c>
      <c s="10" r="F2405">
        <v>8</v>
      </c>
      <c s="21" r="G2405">
        <v>0</v>
      </c>
      <c t="str" s="21" r="H2405">
        <f>concat("AESbid:",(E2405*1000))</f>
        <v>AESbid:8000</v>
      </c>
      <c t="str" s="21" r="I2405">
        <f>concat("NYISOsched:",(F2405*1000))</f>
        <v>NYISOsched:8000</v>
      </c>
      <c t="s" s="21" r="J2405">
        <v>21</v>
      </c>
      <c t="str" s="21" r="K2405">
        <f>concat("Planned:",(M2405*1000))</f>
        <v>Planned:0</v>
      </c>
      <c t="str" s="5" r="L2405">
        <f>concat("Settled:",(O2405*1000))</f>
        <v>Settled:0</v>
      </c>
      <c s="21" r="M2405">
        <v>0</v>
      </c>
      <c s="3" r="N2405"/>
      <c s="10" r="O2405">
        <v>0</v>
      </c>
      <c s="13" r="P2405"/>
      <c s="13" r="Q2405"/>
      <c s="13" r="R2405"/>
      <c s="13" r="S2405"/>
      <c s="11" r="T2405">
        <f>IF((O2405=0),(W2405*8),((R2405/O2405)*8))</f>
        <v>0</v>
      </c>
      <c s="11" r="U2405">
        <f>IF((T2405=0),0,(R2405/T2405))</f>
        <v>0</v>
      </c>
      <c s="4" r="V2405"/>
      <c s="13" r="W2405"/>
      <c s="24" r="X2405"/>
    </row>
    <row r="2406" hidden="1">
      <c s="16" r="A2406">
        <v>40825.1666666667</v>
      </c>
      <c s="6" r="B2406">
        <f>A2406+time(5,0,0)</f>
        <v>40825.375</v>
      </c>
      <c s="19" r="C2406">
        <f>date(year(B2406),month(B2406),day(B2406))</f>
        <v>40825</v>
      </c>
      <c s="17" r="D2406">
        <f>hour(B2406)</f>
        <v>9</v>
      </c>
      <c s="28" r="E2406">
        <f>(8-G2406)-M2406</f>
        <v>8</v>
      </c>
      <c s="10" r="F2406">
        <v>8</v>
      </c>
      <c s="21" r="G2406">
        <v>0</v>
      </c>
      <c t="str" s="21" r="H2406">
        <f>concat("AESbid:",(E2406*1000))</f>
        <v>AESbid:8000</v>
      </c>
      <c t="str" s="21" r="I2406">
        <f>concat("NYISOsched:",(F2406*1000))</f>
        <v>NYISOsched:8000</v>
      </c>
      <c t="s" s="21" r="J2406">
        <v>21</v>
      </c>
      <c t="str" s="21" r="K2406">
        <f>concat("Planned:",(M2406*1000))</f>
        <v>Planned:0</v>
      </c>
      <c t="str" s="5" r="L2406">
        <f>concat("Settled:",(O2406*1000))</f>
        <v>Settled:0</v>
      </c>
      <c s="21" r="M2406">
        <v>0</v>
      </c>
      <c s="3" r="N2406"/>
      <c s="10" r="O2406">
        <v>0</v>
      </c>
      <c s="13" r="P2406"/>
      <c s="13" r="Q2406"/>
      <c s="13" r="R2406"/>
      <c s="13" r="S2406"/>
      <c s="11" r="T2406">
        <f>IF((O2406=0),(W2406*8),((R2406/O2406)*8))</f>
        <v>0</v>
      </c>
      <c s="11" r="U2406">
        <f>IF((T2406=0),0,(R2406/T2406))</f>
        <v>0</v>
      </c>
      <c s="4" r="V2406"/>
      <c s="13" r="W2406"/>
      <c s="24" r="X2406"/>
    </row>
    <row r="2407" hidden="1">
      <c s="16" r="A2407">
        <v>40825.2083333333</v>
      </c>
      <c s="6" r="B2407">
        <f>A2407+time(5,0,0)</f>
        <v>40825.4166666667</v>
      </c>
      <c s="19" r="C2407">
        <f>date(year(B2407),month(B2407),day(B2407))</f>
        <v>40825</v>
      </c>
      <c s="17" r="D2407">
        <f>hour(B2407)</f>
        <v>10</v>
      </c>
      <c s="28" r="E2407">
        <f>(8-G2407)-M2407</f>
        <v>8</v>
      </c>
      <c s="10" r="F2407">
        <v>8</v>
      </c>
      <c s="21" r="G2407">
        <v>0</v>
      </c>
      <c t="str" s="21" r="H2407">
        <f>concat("AESbid:",(E2407*1000))</f>
        <v>AESbid:8000</v>
      </c>
      <c t="str" s="21" r="I2407">
        <f>concat("NYISOsched:",(F2407*1000))</f>
        <v>NYISOsched:8000</v>
      </c>
      <c t="s" s="21" r="J2407">
        <v>21</v>
      </c>
      <c t="str" s="21" r="K2407">
        <f>concat("Planned:",(M2407*1000))</f>
        <v>Planned:0</v>
      </c>
      <c t="str" s="5" r="L2407">
        <f>concat("Settled:",(O2407*1000))</f>
        <v>Settled:0</v>
      </c>
      <c s="21" r="M2407">
        <v>0</v>
      </c>
      <c s="3" r="N2407"/>
      <c s="10" r="O2407">
        <v>0</v>
      </c>
      <c s="13" r="P2407"/>
      <c s="13" r="Q2407"/>
      <c s="13" r="R2407"/>
      <c s="13" r="S2407"/>
      <c s="11" r="T2407">
        <f>IF((O2407=0),(W2407*8),((R2407/O2407)*8))</f>
        <v>0</v>
      </c>
      <c s="11" r="U2407">
        <f>IF((T2407=0),0,(R2407/T2407))</f>
        <v>0</v>
      </c>
      <c s="4" r="V2407"/>
      <c s="13" r="W2407"/>
      <c s="24" r="X2407"/>
    </row>
    <row r="2408" hidden="1">
      <c s="16" r="A2408">
        <v>40825.25</v>
      </c>
      <c s="6" r="B2408">
        <f>A2408+time(5,0,0)</f>
        <v>40825.4583333333</v>
      </c>
      <c s="19" r="C2408">
        <f>date(year(B2408),month(B2408),day(B2408))</f>
        <v>40825</v>
      </c>
      <c s="17" r="D2408">
        <f>hour(B2408)</f>
        <v>11</v>
      </c>
      <c s="28" r="E2408">
        <f>(8-G2408)-M2408</f>
        <v>8</v>
      </c>
      <c s="10" r="F2408">
        <v>8</v>
      </c>
      <c s="21" r="G2408">
        <v>0</v>
      </c>
      <c t="str" s="21" r="H2408">
        <f>concat("AESbid:",(E2408*1000))</f>
        <v>AESbid:8000</v>
      </c>
      <c t="str" s="21" r="I2408">
        <f>concat("NYISOsched:",(F2408*1000))</f>
        <v>NYISOsched:8000</v>
      </c>
      <c t="s" s="21" r="J2408">
        <v>21</v>
      </c>
      <c t="str" s="21" r="K2408">
        <f>concat("Planned:",(M2408*1000))</f>
        <v>Planned:0</v>
      </c>
      <c t="str" s="5" r="L2408">
        <f>concat("Settled:",(O2408*1000))</f>
        <v>Settled:0</v>
      </c>
      <c s="21" r="M2408">
        <v>0</v>
      </c>
      <c s="3" r="N2408"/>
      <c s="10" r="O2408">
        <v>0</v>
      </c>
      <c s="13" r="P2408"/>
      <c s="13" r="Q2408"/>
      <c s="13" r="R2408"/>
      <c s="13" r="S2408"/>
      <c s="11" r="T2408">
        <f>IF((O2408=0),(W2408*8),((R2408/O2408)*8))</f>
        <v>0</v>
      </c>
      <c s="11" r="U2408">
        <f>IF((T2408=0),0,(R2408/T2408))</f>
        <v>0</v>
      </c>
      <c s="4" r="V2408"/>
      <c s="13" r="W2408"/>
      <c s="24" r="X2408"/>
    </row>
    <row r="2409" hidden="1">
      <c s="16" r="A2409">
        <v>40825.2916666667</v>
      </c>
      <c s="6" r="B2409">
        <f>A2409+time(5,0,0)</f>
        <v>40825.5</v>
      </c>
      <c s="19" r="C2409">
        <f>date(year(B2409),month(B2409),day(B2409))</f>
        <v>40825</v>
      </c>
      <c s="17" r="D2409">
        <f>hour(B2409)</f>
        <v>12</v>
      </c>
      <c s="28" r="E2409">
        <f>(8-G2409)-M2409</f>
        <v>8</v>
      </c>
      <c s="10" r="F2409">
        <v>8</v>
      </c>
      <c s="21" r="G2409">
        <v>0</v>
      </c>
      <c t="str" s="21" r="H2409">
        <f>concat("AESbid:",(E2409*1000))</f>
        <v>AESbid:8000</v>
      </c>
      <c t="str" s="21" r="I2409">
        <f>concat("NYISOsched:",(F2409*1000))</f>
        <v>NYISOsched:8000</v>
      </c>
      <c t="s" s="21" r="J2409">
        <v>21</v>
      </c>
      <c t="str" s="21" r="K2409">
        <f>concat("Planned:",(M2409*1000))</f>
        <v>Planned:0</v>
      </c>
      <c t="str" s="5" r="L2409">
        <f>concat("Settled:",(O2409*1000))</f>
        <v>Settled:0</v>
      </c>
      <c s="21" r="M2409">
        <v>0</v>
      </c>
      <c s="3" r="N2409"/>
      <c s="10" r="O2409">
        <v>0</v>
      </c>
      <c s="13" r="P2409"/>
      <c s="13" r="Q2409"/>
      <c s="13" r="R2409"/>
      <c s="13" r="S2409"/>
      <c s="11" r="T2409">
        <f>IF((O2409=0),(W2409*8),((R2409/O2409)*8))</f>
        <v>0</v>
      </c>
      <c s="11" r="U2409">
        <f>IF((T2409=0),0,(R2409/T2409))</f>
        <v>0</v>
      </c>
      <c s="4" r="V2409"/>
      <c s="13" r="W2409"/>
      <c s="24" r="X2409"/>
    </row>
    <row r="2410" hidden="1">
      <c s="16" r="A2410">
        <v>40825.3333333333</v>
      </c>
      <c s="6" r="B2410">
        <f>A2410+time(5,0,0)</f>
        <v>40825.5416666667</v>
      </c>
      <c s="19" r="C2410">
        <f>date(year(B2410),month(B2410),day(B2410))</f>
        <v>40825</v>
      </c>
      <c s="17" r="D2410">
        <f>hour(B2410)</f>
        <v>13</v>
      </c>
      <c s="28" r="E2410">
        <f>(8-G2410)-M2410</f>
        <v>8</v>
      </c>
      <c s="10" r="F2410">
        <v>8</v>
      </c>
      <c s="21" r="G2410">
        <v>0</v>
      </c>
      <c t="str" s="21" r="H2410">
        <f>concat("AESbid:",(E2410*1000))</f>
        <v>AESbid:8000</v>
      </c>
      <c t="str" s="21" r="I2410">
        <f>concat("NYISOsched:",(F2410*1000))</f>
        <v>NYISOsched:8000</v>
      </c>
      <c t="s" s="21" r="J2410">
        <v>21</v>
      </c>
      <c t="str" s="21" r="K2410">
        <f>concat("Planned:",(M2410*1000))</f>
        <v>Planned:0</v>
      </c>
      <c t="str" s="5" r="L2410">
        <f>concat("Settled:",(O2410*1000))</f>
        <v>Settled:0</v>
      </c>
      <c s="21" r="M2410">
        <v>0</v>
      </c>
      <c s="3" r="N2410"/>
      <c s="10" r="O2410">
        <v>0</v>
      </c>
      <c s="13" r="P2410"/>
      <c s="13" r="Q2410"/>
      <c s="13" r="R2410"/>
      <c s="13" r="S2410"/>
      <c s="11" r="T2410">
        <f>IF((O2410=0),(W2410*8),((R2410/O2410)*8))</f>
        <v>0</v>
      </c>
      <c s="11" r="U2410">
        <f>IF((T2410=0),0,(R2410/T2410))</f>
        <v>0</v>
      </c>
      <c s="4" r="V2410"/>
      <c s="13" r="W2410"/>
      <c s="24" r="X2410"/>
    </row>
    <row r="2411" hidden="1">
      <c s="16" r="A2411">
        <v>40825.375</v>
      </c>
      <c s="6" r="B2411">
        <f>A2411+time(5,0,0)</f>
        <v>40825.5833333333</v>
      </c>
      <c s="19" r="C2411">
        <f>date(year(B2411),month(B2411),day(B2411))</f>
        <v>40825</v>
      </c>
      <c s="17" r="D2411">
        <f>hour(B2411)</f>
        <v>14</v>
      </c>
      <c s="28" r="E2411">
        <f>(8-G2411)-M2411</f>
        <v>8</v>
      </c>
      <c s="10" r="F2411">
        <v>8</v>
      </c>
      <c s="21" r="G2411">
        <v>0</v>
      </c>
      <c t="str" s="21" r="H2411">
        <f>concat("AESbid:",(E2411*1000))</f>
        <v>AESbid:8000</v>
      </c>
      <c t="str" s="21" r="I2411">
        <f>concat("NYISOsched:",(F2411*1000))</f>
        <v>NYISOsched:8000</v>
      </c>
      <c t="s" s="21" r="J2411">
        <v>21</v>
      </c>
      <c t="str" s="21" r="K2411">
        <f>concat("Planned:",(M2411*1000))</f>
        <v>Planned:0</v>
      </c>
      <c t="str" s="5" r="L2411">
        <f>concat("Settled:",(O2411*1000))</f>
        <v>Settled:0</v>
      </c>
      <c s="21" r="M2411">
        <v>0</v>
      </c>
      <c s="3" r="N2411"/>
      <c s="10" r="O2411">
        <v>0</v>
      </c>
      <c s="13" r="P2411"/>
      <c s="13" r="Q2411"/>
      <c s="13" r="R2411"/>
      <c s="13" r="S2411"/>
      <c s="11" r="T2411">
        <f>IF((O2411=0),(W2411*8),((R2411/O2411)*8))</f>
        <v>0</v>
      </c>
      <c s="11" r="U2411">
        <f>IF((T2411=0),0,(R2411/T2411))</f>
        <v>0</v>
      </c>
      <c s="4" r="V2411"/>
      <c s="13" r="W2411"/>
      <c s="24" r="X2411"/>
    </row>
    <row r="2412" hidden="1">
      <c s="16" r="A2412">
        <v>40825.4166666667</v>
      </c>
      <c s="6" r="B2412">
        <f>A2412+time(5,0,0)</f>
        <v>40825.625</v>
      </c>
      <c s="19" r="C2412">
        <f>date(year(B2412),month(B2412),day(B2412))</f>
        <v>40825</v>
      </c>
      <c s="17" r="D2412">
        <f>hour(B2412)</f>
        <v>15</v>
      </c>
      <c s="28" r="E2412">
        <f>(8-G2412)-M2412</f>
        <v>8</v>
      </c>
      <c s="10" r="F2412">
        <v>8</v>
      </c>
      <c s="21" r="G2412">
        <v>0</v>
      </c>
      <c t="str" s="21" r="H2412">
        <f>concat("AESbid:",(E2412*1000))</f>
        <v>AESbid:8000</v>
      </c>
      <c t="str" s="21" r="I2412">
        <f>concat("NYISOsched:",(F2412*1000))</f>
        <v>NYISOsched:8000</v>
      </c>
      <c t="s" s="21" r="J2412">
        <v>21</v>
      </c>
      <c t="str" s="21" r="K2412">
        <f>concat("Planned:",(M2412*1000))</f>
        <v>Planned:0</v>
      </c>
      <c t="str" s="5" r="L2412">
        <f>concat("Settled:",(O2412*1000))</f>
        <v>Settled:0</v>
      </c>
      <c s="21" r="M2412">
        <v>0</v>
      </c>
      <c s="3" r="N2412"/>
      <c s="10" r="O2412">
        <v>0</v>
      </c>
      <c s="13" r="P2412"/>
      <c s="13" r="Q2412"/>
      <c s="13" r="R2412"/>
      <c s="13" r="S2412"/>
      <c s="11" r="T2412">
        <f>IF((O2412=0),(W2412*8),((R2412/O2412)*8))</f>
        <v>0</v>
      </c>
      <c s="11" r="U2412">
        <f>IF((T2412=0),0,(R2412/T2412))</f>
        <v>0</v>
      </c>
      <c s="4" r="V2412"/>
      <c s="13" r="W2412"/>
      <c s="24" r="X2412"/>
    </row>
    <row r="2413" hidden="1">
      <c s="16" r="A2413">
        <v>40825.4583333333</v>
      </c>
      <c s="6" r="B2413">
        <f>A2413+time(5,0,0)</f>
        <v>40825.6666666667</v>
      </c>
      <c s="19" r="C2413">
        <f>date(year(B2413),month(B2413),day(B2413))</f>
        <v>40825</v>
      </c>
      <c s="17" r="D2413">
        <f>hour(B2413)</f>
        <v>16</v>
      </c>
      <c s="28" r="E2413">
        <f>(8-G2413)-M2413</f>
        <v>8</v>
      </c>
      <c s="10" r="F2413">
        <v>8</v>
      </c>
      <c s="21" r="G2413">
        <v>0</v>
      </c>
      <c t="str" s="21" r="H2413">
        <f>concat("AESbid:",(E2413*1000))</f>
        <v>AESbid:8000</v>
      </c>
      <c t="str" s="21" r="I2413">
        <f>concat("NYISOsched:",(F2413*1000))</f>
        <v>NYISOsched:8000</v>
      </c>
      <c t="s" s="21" r="J2413">
        <v>21</v>
      </c>
      <c t="str" s="21" r="K2413">
        <f>concat("Planned:",(M2413*1000))</f>
        <v>Planned:0</v>
      </c>
      <c t="str" s="5" r="L2413">
        <f>concat("Settled:",(O2413*1000))</f>
        <v>Settled:0</v>
      </c>
      <c s="21" r="M2413">
        <v>0</v>
      </c>
      <c s="3" r="N2413"/>
      <c s="10" r="O2413">
        <v>0</v>
      </c>
      <c s="13" r="P2413"/>
      <c s="13" r="Q2413"/>
      <c s="13" r="R2413"/>
      <c s="13" r="S2413"/>
      <c s="11" r="T2413">
        <f>IF((O2413=0),(W2413*8),((R2413/O2413)*8))</f>
        <v>0</v>
      </c>
      <c s="11" r="U2413">
        <f>IF((T2413=0),0,(R2413/T2413))</f>
        <v>0</v>
      </c>
      <c s="4" r="V2413"/>
      <c s="13" r="W2413"/>
      <c s="24" r="X2413"/>
    </row>
    <row r="2414" hidden="1">
      <c s="16" r="A2414">
        <v>40825.5</v>
      </c>
      <c s="6" r="B2414">
        <f>A2414+time(5,0,0)</f>
        <v>40825.7083333333</v>
      </c>
      <c s="19" r="C2414">
        <f>date(year(B2414),month(B2414),day(B2414))</f>
        <v>40825</v>
      </c>
      <c s="17" r="D2414">
        <f>hour(B2414)</f>
        <v>17</v>
      </c>
      <c s="28" r="E2414">
        <f>(8-G2414)-M2414</f>
        <v>8</v>
      </c>
      <c s="10" r="F2414">
        <v>8</v>
      </c>
      <c s="21" r="G2414">
        <v>0</v>
      </c>
      <c t="str" s="21" r="H2414">
        <f>concat("AESbid:",(E2414*1000))</f>
        <v>AESbid:8000</v>
      </c>
      <c t="str" s="21" r="I2414">
        <f>concat("NYISOsched:",(F2414*1000))</f>
        <v>NYISOsched:8000</v>
      </c>
      <c t="s" s="21" r="J2414">
        <v>21</v>
      </c>
      <c t="str" s="21" r="K2414">
        <f>concat("Planned:",(M2414*1000))</f>
        <v>Planned:0</v>
      </c>
      <c t="str" s="5" r="L2414">
        <f>concat("Settled:",(O2414*1000))</f>
        <v>Settled:0</v>
      </c>
      <c s="21" r="M2414">
        <v>0</v>
      </c>
      <c s="3" r="N2414"/>
      <c s="10" r="O2414">
        <v>0</v>
      </c>
      <c s="13" r="P2414"/>
      <c s="13" r="Q2414"/>
      <c s="13" r="R2414"/>
      <c s="13" r="S2414"/>
      <c s="11" r="T2414">
        <f>IF((O2414=0),(W2414*8),((R2414/O2414)*8))</f>
        <v>0</v>
      </c>
      <c s="11" r="U2414">
        <f>IF((T2414=0),0,(R2414/T2414))</f>
        <v>0</v>
      </c>
      <c s="4" r="V2414"/>
      <c s="13" r="W2414"/>
      <c s="24" r="X2414"/>
    </row>
    <row r="2415" hidden="1">
      <c s="16" r="A2415">
        <v>40825.5416666667</v>
      </c>
      <c s="6" r="B2415">
        <f>A2415+time(5,0,0)</f>
        <v>40825.75</v>
      </c>
      <c s="19" r="C2415">
        <f>date(year(B2415),month(B2415),day(B2415))</f>
        <v>40825</v>
      </c>
      <c s="17" r="D2415">
        <f>hour(B2415)</f>
        <v>18</v>
      </c>
      <c s="28" r="E2415">
        <f>(8-G2415)-M2415</f>
        <v>8</v>
      </c>
      <c s="10" r="F2415">
        <v>8</v>
      </c>
      <c s="21" r="G2415">
        <v>0</v>
      </c>
      <c t="str" s="21" r="H2415">
        <f>concat("AESbid:",(E2415*1000))</f>
        <v>AESbid:8000</v>
      </c>
      <c t="str" s="21" r="I2415">
        <f>concat("NYISOsched:",(F2415*1000))</f>
        <v>NYISOsched:8000</v>
      </c>
      <c t="s" s="21" r="J2415">
        <v>21</v>
      </c>
      <c t="str" s="21" r="K2415">
        <f>concat("Planned:",(M2415*1000))</f>
        <v>Planned:0</v>
      </c>
      <c t="str" s="5" r="L2415">
        <f>concat("Settled:",(O2415*1000))</f>
        <v>Settled:0</v>
      </c>
      <c s="21" r="M2415">
        <v>0</v>
      </c>
      <c s="3" r="N2415"/>
      <c s="10" r="O2415">
        <v>0</v>
      </c>
      <c s="13" r="P2415"/>
      <c s="13" r="Q2415"/>
      <c s="13" r="R2415"/>
      <c s="13" r="S2415"/>
      <c s="11" r="T2415">
        <f>IF((O2415=0),(W2415*8),((R2415/O2415)*8))</f>
        <v>0</v>
      </c>
      <c s="11" r="U2415">
        <f>IF((T2415=0),0,(R2415/T2415))</f>
        <v>0</v>
      </c>
      <c s="4" r="V2415"/>
      <c s="13" r="W2415"/>
      <c s="24" r="X2415"/>
    </row>
    <row r="2416" hidden="1">
      <c s="16" r="A2416">
        <v>40825.5833333333</v>
      </c>
      <c s="6" r="B2416">
        <f>A2416+time(5,0,0)</f>
        <v>40825.7916666667</v>
      </c>
      <c s="19" r="C2416">
        <f>date(year(B2416),month(B2416),day(B2416))</f>
        <v>40825</v>
      </c>
      <c s="17" r="D2416">
        <f>hour(B2416)</f>
        <v>19</v>
      </c>
      <c s="28" r="E2416">
        <f>(8-G2416)-M2416</f>
        <v>8</v>
      </c>
      <c s="10" r="F2416">
        <v>8</v>
      </c>
      <c s="21" r="G2416">
        <v>0</v>
      </c>
      <c t="str" s="21" r="H2416">
        <f>concat("AESbid:",(E2416*1000))</f>
        <v>AESbid:8000</v>
      </c>
      <c t="str" s="21" r="I2416">
        <f>concat("NYISOsched:",(F2416*1000))</f>
        <v>NYISOsched:8000</v>
      </c>
      <c t="s" s="21" r="J2416">
        <v>21</v>
      </c>
      <c t="str" s="21" r="K2416">
        <f>concat("Planned:",(M2416*1000))</f>
        <v>Planned:0</v>
      </c>
      <c t="str" s="5" r="L2416">
        <f>concat("Settled:",(O2416*1000))</f>
        <v>Settled:0</v>
      </c>
      <c s="21" r="M2416">
        <v>0</v>
      </c>
      <c s="3" r="N2416"/>
      <c s="10" r="O2416">
        <v>0</v>
      </c>
      <c s="13" r="P2416"/>
      <c s="13" r="Q2416"/>
      <c s="13" r="R2416"/>
      <c s="13" r="S2416"/>
      <c s="11" r="T2416">
        <f>IF((O2416=0),(W2416*8),((R2416/O2416)*8))</f>
        <v>0</v>
      </c>
      <c s="11" r="U2416">
        <f>IF((T2416=0),0,(R2416/T2416))</f>
        <v>0</v>
      </c>
      <c s="4" r="V2416"/>
      <c s="13" r="W2416"/>
      <c s="24" r="X2416"/>
    </row>
    <row r="2417" hidden="1">
      <c s="16" r="A2417">
        <v>40825.625</v>
      </c>
      <c s="6" r="B2417">
        <f>A2417+time(5,0,0)</f>
        <v>40825.8333333333</v>
      </c>
      <c s="19" r="C2417">
        <f>date(year(B2417),month(B2417),day(B2417))</f>
        <v>40825</v>
      </c>
      <c s="17" r="D2417">
        <f>hour(B2417)</f>
        <v>20</v>
      </c>
      <c s="28" r="E2417">
        <f>(8-G2417)-M2417</f>
        <v>8</v>
      </c>
      <c s="10" r="F2417">
        <v>8</v>
      </c>
      <c s="21" r="G2417">
        <v>0</v>
      </c>
      <c t="str" s="21" r="H2417">
        <f>concat("AESbid:",(E2417*1000))</f>
        <v>AESbid:8000</v>
      </c>
      <c t="str" s="21" r="I2417">
        <f>concat("NYISOsched:",(F2417*1000))</f>
        <v>NYISOsched:8000</v>
      </c>
      <c t="s" s="21" r="J2417">
        <v>21</v>
      </c>
      <c t="str" s="21" r="K2417">
        <f>concat("Planned:",(M2417*1000))</f>
        <v>Planned:0</v>
      </c>
      <c t="str" s="5" r="L2417">
        <f>concat("Settled:",(O2417*1000))</f>
        <v>Settled:0</v>
      </c>
      <c s="21" r="M2417">
        <v>0</v>
      </c>
      <c s="3" r="N2417"/>
      <c s="10" r="O2417">
        <v>0</v>
      </c>
      <c s="13" r="P2417"/>
      <c s="13" r="Q2417"/>
      <c s="13" r="R2417"/>
      <c s="13" r="S2417"/>
      <c s="11" r="T2417">
        <f>IF((O2417=0),(W2417*8),((R2417/O2417)*8))</f>
        <v>0</v>
      </c>
      <c s="11" r="U2417">
        <f>IF((T2417=0),0,(R2417/T2417))</f>
        <v>0</v>
      </c>
      <c s="4" r="V2417"/>
      <c s="13" r="W2417"/>
      <c s="24" r="X2417"/>
    </row>
    <row r="2418" hidden="1">
      <c s="16" r="A2418">
        <v>40825.6666666667</v>
      </c>
      <c s="6" r="B2418">
        <f>A2418+time(5,0,0)</f>
        <v>40825.875</v>
      </c>
      <c s="19" r="C2418">
        <f>date(year(B2418),month(B2418),day(B2418))</f>
        <v>40825</v>
      </c>
      <c s="17" r="D2418">
        <f>hour(B2418)</f>
        <v>21</v>
      </c>
      <c s="28" r="E2418">
        <f>(8-G2418)-M2418</f>
        <v>8</v>
      </c>
      <c s="10" r="F2418">
        <v>8</v>
      </c>
      <c s="21" r="G2418">
        <v>0</v>
      </c>
      <c t="str" s="21" r="H2418">
        <f>concat("AESbid:",(E2418*1000))</f>
        <v>AESbid:8000</v>
      </c>
      <c t="str" s="21" r="I2418">
        <f>concat("NYISOsched:",(F2418*1000))</f>
        <v>NYISOsched:8000</v>
      </c>
      <c t="s" s="21" r="J2418">
        <v>21</v>
      </c>
      <c t="str" s="21" r="K2418">
        <f>concat("Planned:",(M2418*1000))</f>
        <v>Planned:0</v>
      </c>
      <c t="str" s="5" r="L2418">
        <f>concat("Settled:",(O2418*1000))</f>
        <v>Settled:0</v>
      </c>
      <c s="21" r="M2418">
        <v>0</v>
      </c>
      <c s="3" r="N2418"/>
      <c s="10" r="O2418">
        <v>0</v>
      </c>
      <c s="13" r="P2418"/>
      <c s="13" r="Q2418"/>
      <c s="13" r="R2418"/>
      <c s="13" r="S2418"/>
      <c s="11" r="T2418">
        <f>IF((O2418=0),(W2418*8),((R2418/O2418)*8))</f>
        <v>0</v>
      </c>
      <c s="11" r="U2418">
        <f>IF((T2418=0),0,(R2418/T2418))</f>
        <v>0</v>
      </c>
      <c s="4" r="V2418"/>
      <c s="13" r="W2418"/>
      <c s="24" r="X2418"/>
    </row>
    <row r="2419" hidden="1">
      <c s="16" r="A2419">
        <v>40825.7083333333</v>
      </c>
      <c s="6" r="B2419">
        <f>A2419+time(5,0,0)</f>
        <v>40825.9166666667</v>
      </c>
      <c s="19" r="C2419">
        <f>date(year(B2419),month(B2419),day(B2419))</f>
        <v>40825</v>
      </c>
      <c s="17" r="D2419">
        <f>hour(B2419)</f>
        <v>22</v>
      </c>
      <c s="28" r="E2419">
        <f>(8-G2419)-M2419</f>
        <v>8</v>
      </c>
      <c s="10" r="F2419">
        <v>8</v>
      </c>
      <c s="21" r="G2419">
        <v>0</v>
      </c>
      <c t="str" s="21" r="H2419">
        <f>concat("AESbid:",(E2419*1000))</f>
        <v>AESbid:8000</v>
      </c>
      <c t="str" s="21" r="I2419">
        <f>concat("NYISOsched:",(F2419*1000))</f>
        <v>NYISOsched:8000</v>
      </c>
      <c t="s" s="21" r="J2419">
        <v>21</v>
      </c>
      <c t="str" s="21" r="K2419">
        <f>concat("Planned:",(M2419*1000))</f>
        <v>Planned:0</v>
      </c>
      <c t="str" s="5" r="L2419">
        <f>concat("Settled:",(O2419*1000))</f>
        <v>Settled:0</v>
      </c>
      <c s="21" r="M2419">
        <v>0</v>
      </c>
      <c s="3" r="N2419"/>
      <c s="10" r="O2419">
        <v>0</v>
      </c>
      <c s="13" r="P2419"/>
      <c s="13" r="Q2419"/>
      <c s="13" r="R2419"/>
      <c s="13" r="S2419"/>
      <c s="11" r="T2419">
        <f>IF((O2419=0),(W2419*8),((R2419/O2419)*8))</f>
        <v>0</v>
      </c>
      <c s="11" r="U2419">
        <f>IF((T2419=0),0,(R2419/T2419))</f>
        <v>0</v>
      </c>
      <c s="4" r="V2419"/>
      <c s="13" r="W2419"/>
      <c s="24" r="X2419"/>
    </row>
    <row r="2420" hidden="1">
      <c s="16" r="A2420">
        <v>40825.75</v>
      </c>
      <c s="6" r="B2420">
        <f>A2420+time(5,0,0)</f>
        <v>40825.9583333333</v>
      </c>
      <c s="19" r="C2420">
        <f>date(year(B2420),month(B2420),day(B2420))</f>
        <v>40825</v>
      </c>
      <c s="17" r="D2420">
        <f>hour(B2420)</f>
        <v>23</v>
      </c>
      <c s="28" r="E2420">
        <f>(8-G2420)-M2420</f>
        <v>8</v>
      </c>
      <c s="10" r="F2420">
        <v>8</v>
      </c>
      <c s="21" r="G2420">
        <v>0</v>
      </c>
      <c t="str" s="21" r="H2420">
        <f>concat("AESbid:",(E2420*1000))</f>
        <v>AESbid:8000</v>
      </c>
      <c t="str" s="21" r="I2420">
        <f>concat("NYISOsched:",(F2420*1000))</f>
        <v>NYISOsched:8000</v>
      </c>
      <c t="s" s="21" r="J2420">
        <v>21</v>
      </c>
      <c t="str" s="21" r="K2420">
        <f>concat("Planned:",(M2420*1000))</f>
        <v>Planned:0</v>
      </c>
      <c t="str" s="5" r="L2420">
        <f>concat("Settled:",(O2420*1000))</f>
        <v>Settled:0</v>
      </c>
      <c s="21" r="M2420">
        <v>0</v>
      </c>
      <c s="3" r="N2420"/>
      <c s="10" r="O2420">
        <v>0</v>
      </c>
      <c s="13" r="P2420"/>
      <c s="13" r="Q2420"/>
      <c s="13" r="R2420"/>
      <c s="13" r="S2420"/>
      <c s="11" r="T2420">
        <f>IF((O2420=0),(W2420*8),((R2420/O2420)*8))</f>
        <v>0</v>
      </c>
      <c s="11" r="U2420">
        <f>IF((T2420=0),0,(R2420/T2420))</f>
        <v>0</v>
      </c>
      <c s="4" r="V2420"/>
      <c s="13" r="W2420"/>
      <c s="24" r="X2420"/>
    </row>
    <row r="2421" hidden="1">
      <c s="16" r="A2421">
        <v>40825.7916666667</v>
      </c>
      <c s="19" r="B2421">
        <f>A2421+time(5,0,0)</f>
        <v>40826</v>
      </c>
      <c s="19" r="C2421">
        <f>date(year(B2421),month(B2421),day(B2421))</f>
        <v>40826</v>
      </c>
      <c s="17" r="D2421">
        <f>hour(B2421)</f>
        <v>0</v>
      </c>
      <c s="28" r="E2421">
        <f>(8-G2421)-M2421</f>
        <v>8</v>
      </c>
      <c s="10" r="F2421">
        <v>8</v>
      </c>
      <c s="21" r="G2421">
        <v>0</v>
      </c>
      <c t="str" s="21" r="H2421">
        <f>concat("AESbid:",(E2421*1000))</f>
        <v>AESbid:8000</v>
      </c>
      <c t="str" s="21" r="I2421">
        <f>concat("NYISOsched:",(F2421*1000))</f>
        <v>NYISOsched:8000</v>
      </c>
      <c t="s" s="21" r="J2421">
        <v>21</v>
      </c>
      <c t="str" s="21" r="K2421">
        <f>concat("Planned:",(M2421*1000))</f>
        <v>Planned:0</v>
      </c>
      <c t="str" s="5" r="L2421">
        <f>concat("Settled:",(O2421*1000))</f>
        <v>Settled:0</v>
      </c>
      <c s="21" r="M2421">
        <v>0</v>
      </c>
      <c s="3" r="N2421"/>
      <c s="10" r="O2421">
        <v>0</v>
      </c>
      <c s="13" r="P2421"/>
      <c s="13" r="Q2421"/>
      <c s="13" r="R2421"/>
      <c s="13" r="S2421"/>
      <c s="11" r="T2421">
        <f>IF((O2421=0),(W2421*8),((R2421/O2421)*8))</f>
        <v>0</v>
      </c>
      <c s="11" r="U2421">
        <f>IF((T2421=0),0,(R2421/T2421))</f>
        <v>0</v>
      </c>
      <c s="4" r="V2421"/>
      <c s="13" r="W2421"/>
      <c s="24" r="X2421"/>
    </row>
    <row r="2422" hidden="1">
      <c s="16" r="A2422">
        <v>40825.8333333333</v>
      </c>
      <c s="6" r="B2422">
        <f>A2422+time(5,0,0)</f>
        <v>40826.0416666667</v>
      </c>
      <c s="19" r="C2422">
        <f>date(year(B2422),month(B2422),day(B2422))</f>
        <v>40826</v>
      </c>
      <c s="17" r="D2422">
        <f>hour(B2422)</f>
        <v>1</v>
      </c>
      <c s="28" r="E2422">
        <f>(8-G2422)-M2422</f>
        <v>8</v>
      </c>
      <c s="10" r="F2422">
        <v>8</v>
      </c>
      <c s="21" r="G2422">
        <v>0</v>
      </c>
      <c t="str" s="21" r="H2422">
        <f>concat("AESbid:",(E2422*1000))</f>
        <v>AESbid:8000</v>
      </c>
      <c t="str" s="21" r="I2422">
        <f>concat("NYISOsched:",(F2422*1000))</f>
        <v>NYISOsched:8000</v>
      </c>
      <c t="s" s="21" r="J2422">
        <v>21</v>
      </c>
      <c t="str" s="21" r="K2422">
        <f>concat("Planned:",(M2422*1000))</f>
        <v>Planned:0</v>
      </c>
      <c t="str" s="5" r="L2422">
        <f>concat("Settled:",(O2422*1000))</f>
        <v>Settled:0</v>
      </c>
      <c s="21" r="M2422">
        <v>0</v>
      </c>
      <c s="3" r="N2422"/>
      <c s="10" r="O2422">
        <v>0</v>
      </c>
      <c s="13" r="P2422"/>
      <c s="13" r="Q2422"/>
      <c s="13" r="R2422"/>
      <c s="13" r="S2422"/>
      <c s="11" r="T2422">
        <f>IF((O2422=0),(W2422*8),((R2422/O2422)*8))</f>
        <v>0</v>
      </c>
      <c s="11" r="U2422">
        <f>IF((T2422=0),0,(R2422/T2422))</f>
        <v>0</v>
      </c>
      <c s="4" r="V2422"/>
      <c s="13" r="W2422"/>
      <c s="24" r="X2422"/>
    </row>
    <row r="2423" hidden="1">
      <c s="16" r="A2423">
        <v>40825.875</v>
      </c>
      <c s="6" r="B2423">
        <f>A2423+time(5,0,0)</f>
        <v>40826.0833333333</v>
      </c>
      <c s="19" r="C2423">
        <f>date(year(B2423),month(B2423),day(B2423))</f>
        <v>40826</v>
      </c>
      <c s="17" r="D2423">
        <f>hour(B2423)</f>
        <v>2</v>
      </c>
      <c s="28" r="E2423">
        <f>(8-G2423)-M2423</f>
        <v>8</v>
      </c>
      <c s="10" r="F2423">
        <v>8</v>
      </c>
      <c s="21" r="G2423">
        <v>0</v>
      </c>
      <c t="str" s="21" r="H2423">
        <f>concat("AESbid:",(E2423*1000))</f>
        <v>AESbid:8000</v>
      </c>
      <c t="str" s="21" r="I2423">
        <f>concat("NYISOsched:",(F2423*1000))</f>
        <v>NYISOsched:8000</v>
      </c>
      <c t="s" s="21" r="J2423">
        <v>21</v>
      </c>
      <c t="str" s="21" r="K2423">
        <f>concat("Planned:",(M2423*1000))</f>
        <v>Planned:0</v>
      </c>
      <c t="str" s="5" r="L2423">
        <f>concat("Settled:",(O2423*1000))</f>
        <v>Settled:0</v>
      </c>
      <c s="21" r="M2423">
        <v>0</v>
      </c>
      <c s="3" r="N2423"/>
      <c s="10" r="O2423">
        <v>0</v>
      </c>
      <c s="13" r="P2423"/>
      <c s="13" r="Q2423"/>
      <c s="13" r="R2423"/>
      <c s="13" r="S2423"/>
      <c s="11" r="T2423">
        <f>IF((O2423=0),(W2423*8),((R2423/O2423)*8))</f>
        <v>0</v>
      </c>
      <c s="11" r="U2423">
        <f>IF((T2423=0),0,(R2423/T2423))</f>
        <v>0</v>
      </c>
      <c s="4" r="V2423"/>
      <c s="13" r="W2423"/>
      <c s="24" r="X2423"/>
    </row>
    <row r="2424" hidden="1">
      <c s="16" r="A2424">
        <v>40825.9166666667</v>
      </c>
      <c s="6" r="B2424">
        <f>A2424+time(5,0,0)</f>
        <v>40826.125</v>
      </c>
      <c s="19" r="C2424">
        <f>date(year(B2424),month(B2424),day(B2424))</f>
        <v>40826</v>
      </c>
      <c s="17" r="D2424">
        <f>hour(B2424)</f>
        <v>3</v>
      </c>
      <c s="28" r="E2424">
        <f>(8-G2424)-M2424</f>
        <v>8</v>
      </c>
      <c s="10" r="F2424">
        <v>8</v>
      </c>
      <c s="21" r="G2424">
        <v>0</v>
      </c>
      <c t="str" s="21" r="H2424">
        <f>concat("AESbid:",(E2424*1000))</f>
        <v>AESbid:8000</v>
      </c>
      <c t="str" s="21" r="I2424">
        <f>concat("NYISOsched:",(F2424*1000))</f>
        <v>NYISOsched:8000</v>
      </c>
      <c t="s" s="21" r="J2424">
        <v>21</v>
      </c>
      <c t="str" s="21" r="K2424">
        <f>concat("Planned:",(M2424*1000))</f>
        <v>Planned:0</v>
      </c>
      <c t="str" s="5" r="L2424">
        <f>concat("Settled:",(O2424*1000))</f>
        <v>Settled:0</v>
      </c>
      <c s="21" r="M2424">
        <v>0</v>
      </c>
      <c s="3" r="N2424"/>
      <c s="10" r="O2424">
        <v>0</v>
      </c>
      <c s="13" r="P2424"/>
      <c s="13" r="Q2424"/>
      <c s="13" r="R2424"/>
      <c s="13" r="S2424"/>
      <c s="11" r="T2424">
        <f>IF((O2424=0),(W2424*8),((R2424/O2424)*8))</f>
        <v>0</v>
      </c>
      <c s="11" r="U2424">
        <f>IF((T2424=0),0,(R2424/T2424))</f>
        <v>0</v>
      </c>
      <c s="4" r="V2424"/>
      <c s="13" r="W2424"/>
      <c s="24" r="X2424"/>
    </row>
    <row r="2425" hidden="1">
      <c s="16" r="A2425">
        <v>40825.9583333333</v>
      </c>
      <c s="6" r="B2425">
        <f>A2425+time(5,0,0)</f>
        <v>40826.1666666667</v>
      </c>
      <c s="19" r="C2425">
        <f>date(year(B2425),month(B2425),day(B2425))</f>
        <v>40826</v>
      </c>
      <c s="17" r="D2425">
        <f>hour(B2425)</f>
        <v>4</v>
      </c>
      <c s="28" r="E2425">
        <f>(8-G2425)-M2425</f>
        <v>8</v>
      </c>
      <c s="10" r="F2425">
        <v>8</v>
      </c>
      <c s="21" r="G2425">
        <v>0</v>
      </c>
      <c t="str" s="21" r="H2425">
        <f>concat("AESbid:",(E2425*1000))</f>
        <v>AESbid:8000</v>
      </c>
      <c t="str" s="21" r="I2425">
        <f>concat("NYISOsched:",(F2425*1000))</f>
        <v>NYISOsched:8000</v>
      </c>
      <c t="s" s="21" r="J2425">
        <v>21</v>
      </c>
      <c t="str" s="21" r="K2425">
        <f>concat("Planned:",(M2425*1000))</f>
        <v>Planned:0</v>
      </c>
      <c t="str" s="5" r="L2425">
        <f>concat("Settled:",(O2425*1000))</f>
        <v>Settled:0</v>
      </c>
      <c s="21" r="M2425">
        <v>0</v>
      </c>
      <c s="3" r="N2425"/>
      <c s="10" r="O2425">
        <v>0</v>
      </c>
      <c s="13" r="P2425"/>
      <c s="13" r="Q2425"/>
      <c s="13" r="R2425"/>
      <c s="13" r="S2425"/>
      <c s="11" r="T2425">
        <f>IF((O2425=0),(W2425*8),((R2425/O2425)*8))</f>
        <v>0</v>
      </c>
      <c s="11" r="U2425">
        <f>IF((T2425=0),0,(R2425/T2425))</f>
        <v>0</v>
      </c>
      <c s="4" r="V2425"/>
      <c s="13" r="W2425"/>
      <c s="24" r="X2425"/>
    </row>
    <row r="2426" hidden="1">
      <c s="16" r="A2426">
        <v>40826</v>
      </c>
      <c s="6" r="B2426">
        <f>A2426+time(5,0,0)</f>
        <v>40826.2083333333</v>
      </c>
      <c s="19" r="C2426">
        <f>date(year(B2426),month(B2426),day(B2426))</f>
        <v>40826</v>
      </c>
      <c s="17" r="D2426">
        <f>hour(B2426)</f>
        <v>5</v>
      </c>
      <c s="28" r="E2426">
        <f>(8-G2426)-M2426</f>
        <v>8</v>
      </c>
      <c s="10" r="F2426">
        <v>8</v>
      </c>
      <c s="21" r="G2426">
        <v>0</v>
      </c>
      <c t="str" s="21" r="H2426">
        <f>concat("AESbid:",(E2426*1000))</f>
        <v>AESbid:8000</v>
      </c>
      <c t="str" s="21" r="I2426">
        <f>concat("NYISOsched:",(F2426*1000))</f>
        <v>NYISOsched:8000</v>
      </c>
      <c t="s" s="21" r="J2426">
        <v>21</v>
      </c>
      <c t="str" s="21" r="K2426">
        <f>concat("Planned:",(M2426*1000))</f>
        <v>Planned:0</v>
      </c>
      <c t="str" s="5" r="L2426">
        <f>concat("Settled:",(O2426*1000))</f>
        <v>Settled:0</v>
      </c>
      <c s="21" r="M2426">
        <v>0</v>
      </c>
      <c s="3" r="N2426"/>
      <c s="10" r="O2426">
        <v>0</v>
      </c>
      <c s="13" r="P2426"/>
      <c s="13" r="Q2426"/>
      <c s="13" r="R2426"/>
      <c s="13" r="S2426"/>
      <c s="11" r="T2426">
        <f>IF((O2426=0),(W2426*8),((R2426/O2426)*8))</f>
        <v>0</v>
      </c>
      <c s="11" r="U2426">
        <f>IF((T2426=0),0,(R2426/T2426))</f>
        <v>0</v>
      </c>
      <c s="4" r="V2426"/>
      <c s="13" r="W2426"/>
      <c s="24" r="X2426"/>
    </row>
    <row r="2427" hidden="1">
      <c s="16" r="A2427">
        <v>40826.0416666667</v>
      </c>
      <c s="6" r="B2427">
        <f>A2427+time(5,0,0)</f>
        <v>40826.25</v>
      </c>
      <c s="19" r="C2427">
        <f>date(year(B2427),month(B2427),day(B2427))</f>
        <v>40826</v>
      </c>
      <c s="17" r="D2427">
        <f>hour(B2427)</f>
        <v>6</v>
      </c>
      <c s="28" r="E2427">
        <f>(8-G2427)-M2427</f>
        <v>8</v>
      </c>
      <c s="10" r="F2427">
        <v>8</v>
      </c>
      <c s="21" r="G2427">
        <v>0</v>
      </c>
      <c t="str" s="21" r="H2427">
        <f>concat("AESbid:",(E2427*1000))</f>
        <v>AESbid:8000</v>
      </c>
      <c t="str" s="21" r="I2427">
        <f>concat("NYISOsched:",(F2427*1000))</f>
        <v>NYISOsched:8000</v>
      </c>
      <c t="s" s="21" r="J2427">
        <v>21</v>
      </c>
      <c t="str" s="21" r="K2427">
        <f>concat("Planned:",(M2427*1000))</f>
        <v>Planned:0</v>
      </c>
      <c t="str" s="5" r="L2427">
        <f>concat("Settled:",(O2427*1000))</f>
        <v>Settled:0</v>
      </c>
      <c s="21" r="M2427">
        <v>0</v>
      </c>
      <c s="3" r="N2427"/>
      <c s="10" r="O2427">
        <v>0</v>
      </c>
      <c s="13" r="P2427"/>
      <c s="13" r="Q2427"/>
      <c s="13" r="R2427"/>
      <c s="13" r="S2427"/>
      <c s="11" r="T2427">
        <f>IF((O2427=0),(W2427*8),((R2427/O2427)*8))</f>
        <v>0</v>
      </c>
      <c s="11" r="U2427">
        <f>IF((T2427=0),0,(R2427/T2427))</f>
        <v>0</v>
      </c>
      <c s="4" r="V2427"/>
      <c s="13" r="W2427"/>
      <c s="24" r="X2427"/>
    </row>
    <row r="2428" hidden="1">
      <c s="16" r="A2428">
        <v>40826.0833333333</v>
      </c>
      <c s="6" r="B2428">
        <f>A2428+time(5,0,0)</f>
        <v>40826.2916666667</v>
      </c>
      <c s="19" r="C2428">
        <f>date(year(B2428),month(B2428),day(B2428))</f>
        <v>40826</v>
      </c>
      <c s="17" r="D2428">
        <f>hour(B2428)</f>
        <v>7</v>
      </c>
      <c s="28" r="E2428">
        <f>(8-G2428)-M2428</f>
        <v>8</v>
      </c>
      <c s="10" r="F2428">
        <v>8</v>
      </c>
      <c s="21" r="G2428">
        <v>0</v>
      </c>
      <c t="str" s="21" r="H2428">
        <f>concat("AESbid:",(E2428*1000))</f>
        <v>AESbid:8000</v>
      </c>
      <c t="str" s="21" r="I2428">
        <f>concat("NYISOsched:",(F2428*1000))</f>
        <v>NYISOsched:8000</v>
      </c>
      <c t="s" s="21" r="J2428">
        <v>21</v>
      </c>
      <c t="str" s="21" r="K2428">
        <f>concat("Planned:",(M2428*1000))</f>
        <v>Planned:0</v>
      </c>
      <c t="str" s="5" r="L2428">
        <f>concat("Settled:",(O2428*1000))</f>
        <v>Settled:0</v>
      </c>
      <c s="21" r="M2428">
        <v>0</v>
      </c>
      <c s="3" r="N2428"/>
      <c s="10" r="O2428">
        <v>0</v>
      </c>
      <c s="13" r="P2428"/>
      <c s="13" r="Q2428"/>
      <c s="13" r="R2428"/>
      <c s="13" r="S2428"/>
      <c s="11" r="T2428">
        <f>IF((O2428=0),(W2428*8),((R2428/O2428)*8))</f>
        <v>0</v>
      </c>
      <c s="11" r="U2428">
        <f>IF((T2428=0),0,(R2428/T2428))</f>
        <v>0</v>
      </c>
      <c s="4" r="V2428"/>
      <c s="13" r="W2428"/>
      <c s="24" r="X2428"/>
    </row>
    <row r="2429" hidden="1">
      <c s="16" r="A2429">
        <v>40826.125</v>
      </c>
      <c s="6" r="B2429">
        <f>A2429+time(5,0,0)</f>
        <v>40826.3333333333</v>
      </c>
      <c s="19" r="C2429">
        <f>date(year(B2429),month(B2429),day(B2429))</f>
        <v>40826</v>
      </c>
      <c s="17" r="D2429">
        <f>hour(B2429)</f>
        <v>8</v>
      </c>
      <c s="28" r="E2429">
        <f>(8-G2429)-M2429</f>
        <v>8</v>
      </c>
      <c s="10" r="F2429">
        <v>8</v>
      </c>
      <c s="21" r="G2429">
        <v>0</v>
      </c>
      <c t="str" s="21" r="H2429">
        <f>concat("AESbid:",(E2429*1000))</f>
        <v>AESbid:8000</v>
      </c>
      <c t="str" s="21" r="I2429">
        <f>concat("NYISOsched:",(F2429*1000))</f>
        <v>NYISOsched:8000</v>
      </c>
      <c t="s" s="21" r="J2429">
        <v>21</v>
      </c>
      <c t="str" s="21" r="K2429">
        <f>concat("Planned:",(M2429*1000))</f>
        <v>Planned:0</v>
      </c>
      <c t="str" s="5" r="L2429">
        <f>concat("Settled:",(O2429*1000))</f>
        <v>Settled:0</v>
      </c>
      <c s="21" r="M2429">
        <v>0</v>
      </c>
      <c s="3" r="N2429"/>
      <c s="10" r="O2429">
        <v>0</v>
      </c>
      <c s="13" r="P2429"/>
      <c s="13" r="Q2429"/>
      <c s="13" r="R2429"/>
      <c s="13" r="S2429"/>
      <c s="11" r="T2429">
        <f>IF((O2429=0),(W2429*8),((R2429/O2429)*8))</f>
        <v>0</v>
      </c>
      <c s="11" r="U2429">
        <f>IF((T2429=0),0,(R2429/T2429))</f>
        <v>0</v>
      </c>
      <c s="4" r="V2429"/>
      <c s="13" r="W2429"/>
      <c s="24" r="X2429"/>
    </row>
    <row r="2430" hidden="1">
      <c s="16" r="A2430">
        <v>40826.1666666667</v>
      </c>
      <c s="6" r="B2430">
        <f>A2430+time(5,0,0)</f>
        <v>40826.375</v>
      </c>
      <c s="19" r="C2430">
        <f>date(year(B2430),month(B2430),day(B2430))</f>
        <v>40826</v>
      </c>
      <c s="17" r="D2430">
        <f>hour(B2430)</f>
        <v>9</v>
      </c>
      <c s="28" r="E2430">
        <f>(8-G2430)-M2430</f>
        <v>8</v>
      </c>
      <c s="10" r="F2430">
        <v>8</v>
      </c>
      <c s="21" r="G2430">
        <v>0</v>
      </c>
      <c t="str" s="21" r="H2430">
        <f>concat("AESbid:",(E2430*1000))</f>
        <v>AESbid:8000</v>
      </c>
      <c t="str" s="21" r="I2430">
        <f>concat("NYISOsched:",(F2430*1000))</f>
        <v>NYISOsched:8000</v>
      </c>
      <c t="s" s="21" r="J2430">
        <v>21</v>
      </c>
      <c t="str" s="21" r="K2430">
        <f>concat("Planned:",(M2430*1000))</f>
        <v>Planned:0</v>
      </c>
      <c t="str" s="5" r="L2430">
        <f>concat("Settled:",(O2430*1000))</f>
        <v>Settled:0</v>
      </c>
      <c s="21" r="M2430">
        <v>0</v>
      </c>
      <c s="3" r="N2430"/>
      <c s="10" r="O2430">
        <v>0</v>
      </c>
      <c s="13" r="P2430"/>
      <c s="13" r="Q2430"/>
      <c s="13" r="R2430"/>
      <c s="13" r="S2430"/>
      <c s="11" r="T2430">
        <f>IF((O2430=0),(W2430*8),((R2430/O2430)*8))</f>
        <v>0</v>
      </c>
      <c s="11" r="U2430">
        <f>IF((T2430=0),0,(R2430/T2430))</f>
        <v>0</v>
      </c>
      <c s="4" r="V2430"/>
      <c s="13" r="W2430"/>
      <c s="24" r="X2430"/>
    </row>
    <row r="2431" hidden="1">
      <c s="16" r="A2431">
        <v>40826.2083333333</v>
      </c>
      <c s="6" r="B2431">
        <f>A2431+time(5,0,0)</f>
        <v>40826.4166666667</v>
      </c>
      <c s="19" r="C2431">
        <f>date(year(B2431),month(B2431),day(B2431))</f>
        <v>40826</v>
      </c>
      <c s="17" r="D2431">
        <f>hour(B2431)</f>
        <v>10</v>
      </c>
      <c s="28" r="E2431">
        <f>(8-G2431)-M2431</f>
        <v>8</v>
      </c>
      <c s="10" r="F2431">
        <v>8</v>
      </c>
      <c s="21" r="G2431">
        <v>0</v>
      </c>
      <c t="str" s="21" r="H2431">
        <f>concat("AESbid:",(E2431*1000))</f>
        <v>AESbid:8000</v>
      </c>
      <c t="str" s="21" r="I2431">
        <f>concat("NYISOsched:",(F2431*1000))</f>
        <v>NYISOsched:8000</v>
      </c>
      <c t="s" s="21" r="J2431">
        <v>21</v>
      </c>
      <c t="str" s="21" r="K2431">
        <f>concat("Planned:",(M2431*1000))</f>
        <v>Planned:0</v>
      </c>
      <c t="str" s="5" r="L2431">
        <f>concat("Settled:",(O2431*1000))</f>
        <v>Settled:0</v>
      </c>
      <c s="21" r="M2431">
        <v>0</v>
      </c>
      <c s="3" r="N2431"/>
      <c s="10" r="O2431">
        <v>0</v>
      </c>
      <c s="13" r="P2431"/>
      <c s="13" r="Q2431"/>
      <c s="13" r="R2431"/>
      <c s="13" r="S2431"/>
      <c s="11" r="T2431">
        <f>IF((O2431=0),(W2431*8),((R2431/O2431)*8))</f>
        <v>0</v>
      </c>
      <c s="11" r="U2431">
        <f>IF((T2431=0),0,(R2431/T2431))</f>
        <v>0</v>
      </c>
      <c s="4" r="V2431"/>
      <c s="13" r="W2431"/>
      <c s="24" r="X2431"/>
    </row>
    <row r="2432" hidden="1">
      <c s="16" r="A2432">
        <v>40826.25</v>
      </c>
      <c s="6" r="B2432">
        <f>A2432+time(5,0,0)</f>
        <v>40826.4583333333</v>
      </c>
      <c s="19" r="C2432">
        <f>date(year(B2432),month(B2432),day(B2432))</f>
        <v>40826</v>
      </c>
      <c s="17" r="D2432">
        <f>hour(B2432)</f>
        <v>11</v>
      </c>
      <c s="28" r="E2432">
        <f>(8-G2432)-M2432</f>
        <v>8</v>
      </c>
      <c s="10" r="F2432">
        <v>8</v>
      </c>
      <c s="21" r="G2432">
        <v>0</v>
      </c>
      <c t="str" s="21" r="H2432">
        <f>concat("AESbid:",(E2432*1000))</f>
        <v>AESbid:8000</v>
      </c>
      <c t="str" s="21" r="I2432">
        <f>concat("NYISOsched:",(F2432*1000))</f>
        <v>NYISOsched:8000</v>
      </c>
      <c t="s" s="21" r="J2432">
        <v>21</v>
      </c>
      <c t="str" s="21" r="K2432">
        <f>concat("Planned:",(M2432*1000))</f>
        <v>Planned:0</v>
      </c>
      <c t="str" s="5" r="L2432">
        <f>concat("Settled:",(O2432*1000))</f>
        <v>Settled:0</v>
      </c>
      <c s="21" r="M2432">
        <v>0</v>
      </c>
      <c s="3" r="N2432"/>
      <c s="10" r="O2432">
        <v>0</v>
      </c>
      <c s="13" r="P2432"/>
      <c s="13" r="Q2432"/>
      <c s="13" r="R2432"/>
      <c s="13" r="S2432"/>
      <c s="11" r="T2432">
        <f>IF((O2432=0),(W2432*8),((R2432/O2432)*8))</f>
        <v>0</v>
      </c>
      <c s="11" r="U2432">
        <f>IF((T2432=0),0,(R2432/T2432))</f>
        <v>0</v>
      </c>
      <c s="4" r="V2432"/>
      <c s="13" r="W2432"/>
      <c s="24" r="X2432"/>
    </row>
    <row r="2433" hidden="1">
      <c s="16" r="A2433">
        <v>40826.2916666667</v>
      </c>
      <c s="6" r="B2433">
        <f>A2433+time(5,0,0)</f>
        <v>40826.5</v>
      </c>
      <c s="19" r="C2433">
        <f>date(year(B2433),month(B2433),day(B2433))</f>
        <v>40826</v>
      </c>
      <c s="17" r="D2433">
        <f>hour(B2433)</f>
        <v>12</v>
      </c>
      <c s="28" r="E2433">
        <f>(8-G2433)-M2433</f>
        <v>8</v>
      </c>
      <c s="10" r="F2433">
        <v>8</v>
      </c>
      <c s="21" r="G2433">
        <v>0</v>
      </c>
      <c t="str" s="21" r="H2433">
        <f>concat("AESbid:",(E2433*1000))</f>
        <v>AESbid:8000</v>
      </c>
      <c t="str" s="21" r="I2433">
        <f>concat("NYISOsched:",(F2433*1000))</f>
        <v>NYISOsched:8000</v>
      </c>
      <c t="s" s="21" r="J2433">
        <v>21</v>
      </c>
      <c t="str" s="21" r="K2433">
        <f>concat("Planned:",(M2433*1000))</f>
        <v>Planned:0</v>
      </c>
      <c t="str" s="5" r="L2433">
        <f>concat("Settled:",(O2433*1000))</f>
        <v>Settled:0</v>
      </c>
      <c s="21" r="M2433">
        <v>0</v>
      </c>
      <c s="3" r="N2433"/>
      <c s="10" r="O2433">
        <v>0</v>
      </c>
      <c s="13" r="P2433"/>
      <c s="13" r="Q2433"/>
      <c s="13" r="R2433"/>
      <c s="13" r="S2433"/>
      <c s="11" r="T2433">
        <f>IF((O2433=0),(W2433*8),((R2433/O2433)*8))</f>
        <v>0</v>
      </c>
      <c s="11" r="U2433">
        <f>IF((T2433=0),0,(R2433/T2433))</f>
        <v>0</v>
      </c>
      <c s="4" r="V2433"/>
      <c s="13" r="W2433"/>
      <c s="24" r="X2433"/>
    </row>
    <row r="2434" hidden="1">
      <c s="16" r="A2434">
        <v>40826.3333333333</v>
      </c>
      <c s="6" r="B2434">
        <f>A2434+time(5,0,0)</f>
        <v>40826.5416666667</v>
      </c>
      <c s="19" r="C2434">
        <f>date(year(B2434),month(B2434),day(B2434))</f>
        <v>40826</v>
      </c>
      <c s="17" r="D2434">
        <f>hour(B2434)</f>
        <v>13</v>
      </c>
      <c s="28" r="E2434">
        <f>(8-G2434)-M2434</f>
        <v>8</v>
      </c>
      <c s="10" r="F2434">
        <v>8</v>
      </c>
      <c s="21" r="G2434">
        <v>0</v>
      </c>
      <c t="str" s="21" r="H2434">
        <f>concat("AESbid:",(E2434*1000))</f>
        <v>AESbid:8000</v>
      </c>
      <c t="str" s="21" r="I2434">
        <f>concat("NYISOsched:",(F2434*1000))</f>
        <v>NYISOsched:8000</v>
      </c>
      <c t="s" s="21" r="J2434">
        <v>21</v>
      </c>
      <c t="str" s="21" r="K2434">
        <f>concat("Planned:",(M2434*1000))</f>
        <v>Planned:0</v>
      </c>
      <c t="str" s="5" r="L2434">
        <f>concat("Settled:",(O2434*1000))</f>
        <v>Settled:0</v>
      </c>
      <c s="21" r="M2434">
        <v>0</v>
      </c>
      <c s="3" r="N2434"/>
      <c s="10" r="O2434">
        <v>0</v>
      </c>
      <c s="13" r="P2434"/>
      <c s="13" r="Q2434"/>
      <c s="13" r="R2434"/>
      <c s="13" r="S2434"/>
      <c s="11" r="T2434">
        <f>IF((O2434=0),(W2434*8),((R2434/O2434)*8))</f>
        <v>0</v>
      </c>
      <c s="11" r="U2434">
        <f>IF((T2434=0),0,(R2434/T2434))</f>
        <v>0</v>
      </c>
      <c s="4" r="V2434"/>
      <c s="13" r="W2434"/>
      <c s="24" r="X2434"/>
    </row>
    <row r="2435" hidden="1">
      <c s="16" r="A2435">
        <v>40826.375</v>
      </c>
      <c s="6" r="B2435">
        <f>A2435+time(5,0,0)</f>
        <v>40826.5833333333</v>
      </c>
      <c s="19" r="C2435">
        <f>date(year(B2435),month(B2435),day(B2435))</f>
        <v>40826</v>
      </c>
      <c s="17" r="D2435">
        <f>hour(B2435)</f>
        <v>14</v>
      </c>
      <c s="28" r="E2435">
        <f>(8-G2435)-M2435</f>
        <v>8</v>
      </c>
      <c s="10" r="F2435">
        <v>8</v>
      </c>
      <c s="21" r="G2435">
        <v>0</v>
      </c>
      <c t="str" s="21" r="H2435">
        <f>concat("AESbid:",(E2435*1000))</f>
        <v>AESbid:8000</v>
      </c>
      <c t="str" s="21" r="I2435">
        <f>concat("NYISOsched:",(F2435*1000))</f>
        <v>NYISOsched:8000</v>
      </c>
      <c t="s" s="21" r="J2435">
        <v>21</v>
      </c>
      <c t="str" s="21" r="K2435">
        <f>concat("Planned:",(M2435*1000))</f>
        <v>Planned:0</v>
      </c>
      <c t="str" s="5" r="L2435">
        <f>concat("Settled:",(O2435*1000))</f>
        <v>Settled:0</v>
      </c>
      <c s="21" r="M2435">
        <v>0</v>
      </c>
      <c s="3" r="N2435"/>
      <c s="10" r="O2435">
        <v>0</v>
      </c>
      <c s="13" r="P2435"/>
      <c s="13" r="Q2435"/>
      <c s="13" r="R2435"/>
      <c s="13" r="S2435"/>
      <c s="11" r="T2435">
        <f>IF((O2435=0),(W2435*8),((R2435/O2435)*8))</f>
        <v>0</v>
      </c>
      <c s="11" r="U2435">
        <f>IF((T2435=0),0,(R2435/T2435))</f>
        <v>0</v>
      </c>
      <c s="4" r="V2435"/>
      <c s="13" r="W2435"/>
      <c s="24" r="X2435"/>
    </row>
    <row r="2436" hidden="1">
      <c s="16" r="A2436">
        <v>40826.4166666667</v>
      </c>
      <c s="6" r="B2436">
        <f>A2436+time(5,0,0)</f>
        <v>40826.625</v>
      </c>
      <c s="19" r="C2436">
        <f>date(year(B2436),month(B2436),day(B2436))</f>
        <v>40826</v>
      </c>
      <c s="17" r="D2436">
        <f>hour(B2436)</f>
        <v>15</v>
      </c>
      <c s="28" r="E2436">
        <f>(8-G2436)-M2436</f>
        <v>8</v>
      </c>
      <c s="10" r="F2436">
        <v>8</v>
      </c>
      <c s="21" r="G2436">
        <v>0</v>
      </c>
      <c t="str" s="21" r="H2436">
        <f>concat("AESbid:",(E2436*1000))</f>
        <v>AESbid:8000</v>
      </c>
      <c t="str" s="21" r="I2436">
        <f>concat("NYISOsched:",(F2436*1000))</f>
        <v>NYISOsched:8000</v>
      </c>
      <c t="s" s="21" r="J2436">
        <v>21</v>
      </c>
      <c t="str" s="21" r="K2436">
        <f>concat("Planned:",(M2436*1000))</f>
        <v>Planned:0</v>
      </c>
      <c t="str" s="5" r="L2436">
        <f>concat("Settled:",(O2436*1000))</f>
        <v>Settled:0</v>
      </c>
      <c s="21" r="M2436">
        <v>0</v>
      </c>
      <c s="3" r="N2436"/>
      <c s="10" r="O2436">
        <v>0</v>
      </c>
      <c s="13" r="P2436"/>
      <c s="13" r="Q2436"/>
      <c s="13" r="R2436"/>
      <c s="13" r="S2436"/>
      <c s="11" r="T2436">
        <f>IF((O2436=0),(W2436*8),((R2436/O2436)*8))</f>
        <v>0</v>
      </c>
      <c s="11" r="U2436">
        <f>IF((T2436=0),0,(R2436/T2436))</f>
        <v>0</v>
      </c>
      <c s="4" r="V2436"/>
      <c s="13" r="W2436"/>
      <c s="24" r="X2436"/>
    </row>
    <row r="2437" hidden="1">
      <c s="16" r="A2437">
        <v>40826.4583333333</v>
      </c>
      <c s="6" r="B2437">
        <f>A2437+time(5,0,0)</f>
        <v>40826.6666666667</v>
      </c>
      <c s="19" r="C2437">
        <f>date(year(B2437),month(B2437),day(B2437))</f>
        <v>40826</v>
      </c>
      <c s="17" r="D2437">
        <f>hour(B2437)</f>
        <v>16</v>
      </c>
      <c s="28" r="E2437">
        <f>(8-G2437)-M2437</f>
        <v>8</v>
      </c>
      <c s="10" r="F2437">
        <v>8</v>
      </c>
      <c s="21" r="G2437">
        <v>0</v>
      </c>
      <c t="str" s="21" r="H2437">
        <f>concat("AESbid:",(E2437*1000))</f>
        <v>AESbid:8000</v>
      </c>
      <c t="str" s="21" r="I2437">
        <f>concat("NYISOsched:",(F2437*1000))</f>
        <v>NYISOsched:8000</v>
      </c>
      <c t="s" s="21" r="J2437">
        <v>21</v>
      </c>
      <c t="str" s="21" r="K2437">
        <f>concat("Planned:",(M2437*1000))</f>
        <v>Planned:0</v>
      </c>
      <c t="str" s="5" r="L2437">
        <f>concat("Settled:",(O2437*1000))</f>
        <v>Settled:0</v>
      </c>
      <c s="21" r="M2437">
        <v>0</v>
      </c>
      <c s="3" r="N2437"/>
      <c s="10" r="O2437">
        <v>0</v>
      </c>
      <c s="13" r="P2437"/>
      <c s="13" r="Q2437"/>
      <c s="13" r="R2437"/>
      <c s="13" r="S2437"/>
      <c s="11" r="T2437">
        <f>IF((O2437=0),(W2437*8),((R2437/O2437)*8))</f>
        <v>0</v>
      </c>
      <c s="11" r="U2437">
        <f>IF((T2437=0),0,(R2437/T2437))</f>
        <v>0</v>
      </c>
      <c s="4" r="V2437"/>
      <c s="13" r="W2437"/>
      <c s="24" r="X2437"/>
    </row>
    <row r="2438" hidden="1">
      <c s="16" r="A2438">
        <v>40826.5</v>
      </c>
      <c s="6" r="B2438">
        <f>A2438+time(5,0,0)</f>
        <v>40826.7083333333</v>
      </c>
      <c s="19" r="C2438">
        <f>date(year(B2438),month(B2438),day(B2438))</f>
        <v>40826</v>
      </c>
      <c s="17" r="D2438">
        <f>hour(B2438)</f>
        <v>17</v>
      </c>
      <c s="28" r="E2438">
        <f>(8-G2438)-M2438</f>
        <v>8</v>
      </c>
      <c s="10" r="F2438">
        <v>8</v>
      </c>
      <c s="21" r="G2438">
        <v>0</v>
      </c>
      <c t="str" s="21" r="H2438">
        <f>concat("AESbid:",(E2438*1000))</f>
        <v>AESbid:8000</v>
      </c>
      <c t="str" s="21" r="I2438">
        <f>concat("NYISOsched:",(F2438*1000))</f>
        <v>NYISOsched:8000</v>
      </c>
      <c t="s" s="21" r="J2438">
        <v>21</v>
      </c>
      <c t="str" s="21" r="K2438">
        <f>concat("Planned:",(M2438*1000))</f>
        <v>Planned:0</v>
      </c>
      <c t="str" s="5" r="L2438">
        <f>concat("Settled:",(O2438*1000))</f>
        <v>Settled:0</v>
      </c>
      <c s="21" r="M2438">
        <v>0</v>
      </c>
      <c s="3" r="N2438"/>
      <c s="10" r="O2438">
        <v>0</v>
      </c>
      <c s="13" r="P2438"/>
      <c s="13" r="Q2438"/>
      <c s="13" r="R2438"/>
      <c s="13" r="S2438"/>
      <c s="11" r="T2438">
        <f>IF((O2438=0),(W2438*8),((R2438/O2438)*8))</f>
        <v>0</v>
      </c>
      <c s="11" r="U2438">
        <f>IF((T2438=0),0,(R2438/T2438))</f>
        <v>0</v>
      </c>
      <c s="4" r="V2438"/>
      <c s="13" r="W2438"/>
      <c s="24" r="X2438"/>
    </row>
    <row r="2439" hidden="1">
      <c s="16" r="A2439">
        <v>40826.5416666667</v>
      </c>
      <c s="6" r="B2439">
        <f>A2439+time(5,0,0)</f>
        <v>40826.75</v>
      </c>
      <c s="19" r="C2439">
        <f>date(year(B2439),month(B2439),day(B2439))</f>
        <v>40826</v>
      </c>
      <c s="17" r="D2439">
        <f>hour(B2439)</f>
        <v>18</v>
      </c>
      <c s="28" r="E2439">
        <f>(8-G2439)-M2439</f>
        <v>8</v>
      </c>
      <c s="10" r="F2439">
        <v>8</v>
      </c>
      <c s="21" r="G2439">
        <v>0</v>
      </c>
      <c t="str" s="21" r="H2439">
        <f>concat("AESbid:",(E2439*1000))</f>
        <v>AESbid:8000</v>
      </c>
      <c t="str" s="21" r="I2439">
        <f>concat("NYISOsched:",(F2439*1000))</f>
        <v>NYISOsched:8000</v>
      </c>
      <c t="s" s="21" r="J2439">
        <v>21</v>
      </c>
      <c t="str" s="21" r="K2439">
        <f>concat("Planned:",(M2439*1000))</f>
        <v>Planned:0</v>
      </c>
      <c t="str" s="5" r="L2439">
        <f>concat("Settled:",(O2439*1000))</f>
        <v>Settled:0</v>
      </c>
      <c s="21" r="M2439">
        <v>0</v>
      </c>
      <c s="3" r="N2439"/>
      <c s="10" r="O2439">
        <v>0</v>
      </c>
      <c s="13" r="P2439"/>
      <c s="13" r="Q2439"/>
      <c s="13" r="R2439"/>
      <c s="13" r="S2439"/>
      <c s="11" r="T2439">
        <f>IF((O2439=0),(W2439*8),((R2439/O2439)*8))</f>
        <v>0</v>
      </c>
      <c s="11" r="U2439">
        <f>IF((T2439=0),0,(R2439/T2439))</f>
        <v>0</v>
      </c>
      <c s="4" r="V2439"/>
      <c s="13" r="W2439"/>
      <c s="24" r="X2439"/>
    </row>
    <row r="2440" hidden="1">
      <c s="16" r="A2440">
        <v>40826.5833333333</v>
      </c>
      <c s="6" r="B2440">
        <f>A2440+time(5,0,0)</f>
        <v>40826.7916666667</v>
      </c>
      <c s="19" r="C2440">
        <f>date(year(B2440),month(B2440),day(B2440))</f>
        <v>40826</v>
      </c>
      <c s="17" r="D2440">
        <f>hour(B2440)</f>
        <v>19</v>
      </c>
      <c s="28" r="E2440">
        <f>(8-G2440)-M2440</f>
        <v>8</v>
      </c>
      <c s="10" r="F2440">
        <v>8</v>
      </c>
      <c s="21" r="G2440">
        <v>0</v>
      </c>
      <c t="str" s="21" r="H2440">
        <f>concat("AESbid:",(E2440*1000))</f>
        <v>AESbid:8000</v>
      </c>
      <c t="str" s="21" r="I2440">
        <f>concat("NYISOsched:",(F2440*1000))</f>
        <v>NYISOsched:8000</v>
      </c>
      <c t="s" s="21" r="J2440">
        <v>21</v>
      </c>
      <c t="str" s="21" r="K2440">
        <f>concat("Planned:",(M2440*1000))</f>
        <v>Planned:0</v>
      </c>
      <c t="str" s="5" r="L2440">
        <f>concat("Settled:",(O2440*1000))</f>
        <v>Settled:0</v>
      </c>
      <c s="21" r="M2440">
        <v>0</v>
      </c>
      <c s="3" r="N2440"/>
      <c s="10" r="O2440">
        <v>0</v>
      </c>
      <c s="13" r="P2440"/>
      <c s="13" r="Q2440"/>
      <c s="13" r="R2440"/>
      <c s="13" r="S2440"/>
      <c s="11" r="T2440">
        <f>IF((O2440=0),(W2440*8),((R2440/O2440)*8))</f>
        <v>0</v>
      </c>
      <c s="11" r="U2440">
        <f>IF((T2440=0),0,(R2440/T2440))</f>
        <v>0</v>
      </c>
      <c s="4" r="V2440"/>
      <c s="13" r="W2440"/>
      <c s="24" r="X2440"/>
    </row>
    <row r="2441" hidden="1">
      <c s="16" r="A2441">
        <v>40826.625</v>
      </c>
      <c s="6" r="B2441">
        <f>A2441+time(5,0,0)</f>
        <v>40826.8333333333</v>
      </c>
      <c s="19" r="C2441">
        <f>date(year(B2441),month(B2441),day(B2441))</f>
        <v>40826</v>
      </c>
      <c s="17" r="D2441">
        <f>hour(B2441)</f>
        <v>20</v>
      </c>
      <c s="28" r="E2441">
        <f>(8-G2441)-M2441</f>
        <v>8</v>
      </c>
      <c s="10" r="F2441">
        <v>8</v>
      </c>
      <c s="21" r="G2441">
        <v>0</v>
      </c>
      <c t="str" s="21" r="H2441">
        <f>concat("AESbid:",(E2441*1000))</f>
        <v>AESbid:8000</v>
      </c>
      <c t="str" s="21" r="I2441">
        <f>concat("NYISOsched:",(F2441*1000))</f>
        <v>NYISOsched:8000</v>
      </c>
      <c t="s" s="21" r="J2441">
        <v>21</v>
      </c>
      <c t="str" s="21" r="K2441">
        <f>concat("Planned:",(M2441*1000))</f>
        <v>Planned:0</v>
      </c>
      <c t="str" s="5" r="L2441">
        <f>concat("Settled:",(O2441*1000))</f>
        <v>Settled:0</v>
      </c>
      <c s="21" r="M2441">
        <v>0</v>
      </c>
      <c s="3" r="N2441"/>
      <c s="10" r="O2441">
        <v>0</v>
      </c>
      <c s="13" r="P2441"/>
      <c s="13" r="Q2441"/>
      <c s="13" r="R2441"/>
      <c s="13" r="S2441"/>
      <c s="11" r="T2441">
        <f>IF((O2441=0),(W2441*8),((R2441/O2441)*8))</f>
        <v>0</v>
      </c>
      <c s="11" r="U2441">
        <f>IF((T2441=0),0,(R2441/T2441))</f>
        <v>0</v>
      </c>
      <c s="4" r="V2441"/>
      <c s="13" r="W2441"/>
      <c s="24" r="X2441"/>
    </row>
    <row r="2442" hidden="1">
      <c s="16" r="A2442">
        <v>40826.6666666667</v>
      </c>
      <c s="6" r="B2442">
        <f>A2442+time(5,0,0)</f>
        <v>40826.875</v>
      </c>
      <c s="19" r="C2442">
        <f>date(year(B2442),month(B2442),day(B2442))</f>
        <v>40826</v>
      </c>
      <c s="17" r="D2442">
        <f>hour(B2442)</f>
        <v>21</v>
      </c>
      <c s="28" r="E2442">
        <f>(8-G2442)-M2442</f>
        <v>8</v>
      </c>
      <c s="10" r="F2442">
        <v>8</v>
      </c>
      <c s="21" r="G2442">
        <v>0</v>
      </c>
      <c t="str" s="21" r="H2442">
        <f>concat("AESbid:",(E2442*1000))</f>
        <v>AESbid:8000</v>
      </c>
      <c t="str" s="21" r="I2442">
        <f>concat("NYISOsched:",(F2442*1000))</f>
        <v>NYISOsched:8000</v>
      </c>
      <c t="s" s="21" r="J2442">
        <v>21</v>
      </c>
      <c t="str" s="21" r="K2442">
        <f>concat("Planned:",(M2442*1000))</f>
        <v>Planned:0</v>
      </c>
      <c t="str" s="5" r="L2442">
        <f>concat("Settled:",(O2442*1000))</f>
        <v>Settled:0</v>
      </c>
      <c s="21" r="M2442">
        <v>0</v>
      </c>
      <c s="3" r="N2442"/>
      <c s="10" r="O2442">
        <v>0</v>
      </c>
      <c s="13" r="P2442"/>
      <c s="13" r="Q2442"/>
      <c s="13" r="R2442"/>
      <c s="13" r="S2442"/>
      <c s="11" r="T2442">
        <f>IF((O2442=0),(W2442*8),((R2442/O2442)*8))</f>
        <v>0</v>
      </c>
      <c s="11" r="U2442">
        <f>IF((T2442=0),0,(R2442/T2442))</f>
        <v>0</v>
      </c>
      <c s="4" r="V2442"/>
      <c s="13" r="W2442"/>
      <c s="24" r="X2442"/>
    </row>
    <row r="2443" hidden="1">
      <c s="16" r="A2443">
        <v>40826.7083333333</v>
      </c>
      <c s="6" r="B2443">
        <f>A2443+time(5,0,0)</f>
        <v>40826.9166666667</v>
      </c>
      <c s="19" r="C2443">
        <f>date(year(B2443),month(B2443),day(B2443))</f>
        <v>40826</v>
      </c>
      <c s="17" r="D2443">
        <f>hour(B2443)</f>
        <v>22</v>
      </c>
      <c s="28" r="E2443">
        <f>(8-G2443)-M2443</f>
        <v>8</v>
      </c>
      <c s="10" r="F2443">
        <v>8</v>
      </c>
      <c s="21" r="G2443">
        <v>0</v>
      </c>
      <c t="str" s="21" r="H2443">
        <f>concat("AESbid:",(E2443*1000))</f>
        <v>AESbid:8000</v>
      </c>
      <c t="str" s="21" r="I2443">
        <f>concat("NYISOsched:",(F2443*1000))</f>
        <v>NYISOsched:8000</v>
      </c>
      <c t="s" s="21" r="J2443">
        <v>21</v>
      </c>
      <c t="str" s="21" r="K2443">
        <f>concat("Planned:",(M2443*1000))</f>
        <v>Planned:0</v>
      </c>
      <c t="str" s="5" r="L2443">
        <f>concat("Settled:",(O2443*1000))</f>
        <v>Settled:0</v>
      </c>
      <c s="21" r="M2443">
        <v>0</v>
      </c>
      <c s="3" r="N2443"/>
      <c s="10" r="O2443">
        <v>0</v>
      </c>
      <c s="13" r="P2443"/>
      <c s="13" r="Q2443"/>
      <c s="13" r="R2443"/>
      <c s="13" r="S2443"/>
      <c s="11" r="T2443">
        <f>IF((O2443=0),(W2443*8),((R2443/O2443)*8))</f>
        <v>0</v>
      </c>
      <c s="11" r="U2443">
        <f>IF((T2443=0),0,(R2443/T2443))</f>
        <v>0</v>
      </c>
      <c s="4" r="V2443"/>
      <c s="13" r="W2443"/>
      <c s="24" r="X2443"/>
    </row>
    <row r="2444" hidden="1">
      <c s="16" r="A2444">
        <v>40826.75</v>
      </c>
      <c s="6" r="B2444">
        <f>A2444+time(5,0,0)</f>
        <v>40826.9583333333</v>
      </c>
      <c s="19" r="C2444">
        <f>date(year(B2444),month(B2444),day(B2444))</f>
        <v>40826</v>
      </c>
      <c s="17" r="D2444">
        <f>hour(B2444)</f>
        <v>23</v>
      </c>
      <c s="28" r="E2444">
        <f>(8-G2444)-M2444</f>
        <v>8</v>
      </c>
      <c s="10" r="F2444">
        <v>8</v>
      </c>
      <c s="21" r="G2444">
        <v>0</v>
      </c>
      <c t="str" s="21" r="H2444">
        <f>concat("AESbid:",(E2444*1000))</f>
        <v>AESbid:8000</v>
      </c>
      <c t="str" s="21" r="I2444">
        <f>concat("NYISOsched:",(F2444*1000))</f>
        <v>NYISOsched:8000</v>
      </c>
      <c t="s" s="21" r="J2444">
        <v>21</v>
      </c>
      <c t="str" s="21" r="K2444">
        <f>concat("Planned:",(M2444*1000))</f>
        <v>Planned:0</v>
      </c>
      <c t="str" s="5" r="L2444">
        <f>concat("Settled:",(O2444*1000))</f>
        <v>Settled:0</v>
      </c>
      <c s="21" r="M2444">
        <v>0</v>
      </c>
      <c s="3" r="N2444"/>
      <c s="10" r="O2444">
        <v>0</v>
      </c>
      <c s="13" r="P2444"/>
      <c s="13" r="Q2444"/>
      <c s="13" r="R2444"/>
      <c s="13" r="S2444"/>
      <c s="11" r="T2444">
        <f>IF((O2444=0),(W2444*8),((R2444/O2444)*8))</f>
        <v>0</v>
      </c>
      <c s="11" r="U2444">
        <f>IF((T2444=0),0,(R2444/T2444))</f>
        <v>0</v>
      </c>
      <c s="4" r="V2444"/>
      <c s="13" r="W2444"/>
      <c s="24" r="X2444"/>
    </row>
    <row r="2445" hidden="1">
      <c s="16" r="A2445">
        <v>40826.7916666667</v>
      </c>
      <c s="19" r="B2445">
        <f>A2445+time(5,0,0)</f>
        <v>40827</v>
      </c>
      <c s="19" r="C2445">
        <f>date(year(B2445),month(B2445),day(B2445))</f>
        <v>40827</v>
      </c>
      <c s="17" r="D2445">
        <f>hour(B2445)</f>
        <v>0</v>
      </c>
      <c s="28" r="E2445">
        <f>(8-G2445)-M2445</f>
        <v>8</v>
      </c>
      <c s="10" r="F2445">
        <v>8</v>
      </c>
      <c s="21" r="G2445">
        <v>0</v>
      </c>
      <c t="str" s="21" r="H2445">
        <f>concat("AESbid:",(E2445*1000))</f>
        <v>AESbid:8000</v>
      </c>
      <c t="str" s="21" r="I2445">
        <f>concat("NYISOsched:",(F2445*1000))</f>
        <v>NYISOsched:8000</v>
      </c>
      <c t="s" s="21" r="J2445">
        <v>21</v>
      </c>
      <c t="str" s="21" r="K2445">
        <f>concat("Planned:",(M2445*1000))</f>
        <v>Planned:0</v>
      </c>
      <c t="str" s="5" r="L2445">
        <f>concat("Settled:",(O2445*1000))</f>
        <v>Settled:0</v>
      </c>
      <c s="21" r="M2445">
        <v>0</v>
      </c>
      <c s="3" r="N2445"/>
      <c s="10" r="O2445">
        <v>0</v>
      </c>
      <c s="13" r="P2445"/>
      <c s="13" r="Q2445"/>
      <c s="13" r="R2445"/>
      <c s="13" r="S2445"/>
      <c s="11" r="T2445">
        <f>IF((O2445=0),(W2445*8),((R2445/O2445)*8))</f>
        <v>0</v>
      </c>
      <c s="11" r="U2445">
        <f>IF((T2445=0),0,(R2445/T2445))</f>
        <v>0</v>
      </c>
      <c s="4" r="V2445"/>
      <c s="13" r="W2445"/>
      <c s="24" r="X2445"/>
    </row>
    <row r="2446" hidden="1">
      <c s="16" r="A2446">
        <v>40826.8333333333</v>
      </c>
      <c s="6" r="B2446">
        <f>A2446+time(5,0,0)</f>
        <v>40827.0416666667</v>
      </c>
      <c s="19" r="C2446">
        <f>date(year(B2446),month(B2446),day(B2446))</f>
        <v>40827</v>
      </c>
      <c s="17" r="D2446">
        <f>hour(B2446)</f>
        <v>1</v>
      </c>
      <c s="28" r="E2446">
        <f>(8-G2446)-M2446</f>
        <v>8</v>
      </c>
      <c s="10" r="F2446">
        <v>8</v>
      </c>
      <c s="21" r="G2446">
        <v>0</v>
      </c>
      <c t="str" s="21" r="H2446">
        <f>concat("AESbid:",(E2446*1000))</f>
        <v>AESbid:8000</v>
      </c>
      <c t="str" s="21" r="I2446">
        <f>concat("NYISOsched:",(F2446*1000))</f>
        <v>NYISOsched:8000</v>
      </c>
      <c t="s" s="21" r="J2446">
        <v>21</v>
      </c>
      <c t="str" s="21" r="K2446">
        <f>concat("Planned:",(M2446*1000))</f>
        <v>Planned:0</v>
      </c>
      <c t="str" s="5" r="L2446">
        <f>concat("Settled:",(O2446*1000))</f>
        <v>Settled:0</v>
      </c>
      <c s="21" r="M2446">
        <v>0</v>
      </c>
      <c s="3" r="N2446"/>
      <c s="10" r="O2446">
        <v>0</v>
      </c>
      <c s="13" r="P2446"/>
      <c s="13" r="Q2446"/>
      <c s="13" r="R2446"/>
      <c s="13" r="S2446"/>
      <c s="11" r="T2446">
        <f>IF((O2446=0),(W2446*8),((R2446/O2446)*8))</f>
        <v>0</v>
      </c>
      <c s="11" r="U2446">
        <f>IF((T2446=0),0,(R2446/T2446))</f>
        <v>0</v>
      </c>
      <c s="4" r="V2446"/>
      <c s="13" r="W2446"/>
      <c s="24" r="X2446"/>
    </row>
    <row r="2447" hidden="1">
      <c s="16" r="A2447">
        <v>40826.875</v>
      </c>
      <c s="6" r="B2447">
        <f>A2447+time(5,0,0)</f>
        <v>40827.0833333333</v>
      </c>
      <c s="19" r="C2447">
        <f>date(year(B2447),month(B2447),day(B2447))</f>
        <v>40827</v>
      </c>
      <c s="17" r="D2447">
        <f>hour(B2447)</f>
        <v>2</v>
      </c>
      <c s="28" r="E2447">
        <f>(8-G2447)-M2447</f>
        <v>8</v>
      </c>
      <c s="10" r="F2447">
        <v>8</v>
      </c>
      <c s="21" r="G2447">
        <v>0</v>
      </c>
      <c t="str" s="21" r="H2447">
        <f>concat("AESbid:",(E2447*1000))</f>
        <v>AESbid:8000</v>
      </c>
      <c t="str" s="21" r="I2447">
        <f>concat("NYISOsched:",(F2447*1000))</f>
        <v>NYISOsched:8000</v>
      </c>
      <c t="s" s="21" r="J2447">
        <v>21</v>
      </c>
      <c t="str" s="21" r="K2447">
        <f>concat("Planned:",(M2447*1000))</f>
        <v>Planned:0</v>
      </c>
      <c t="str" s="5" r="L2447">
        <f>concat("Settled:",(O2447*1000))</f>
        <v>Settled:0</v>
      </c>
      <c s="21" r="M2447">
        <v>0</v>
      </c>
      <c s="3" r="N2447"/>
      <c s="10" r="O2447">
        <v>0</v>
      </c>
      <c s="13" r="P2447"/>
      <c s="13" r="Q2447"/>
      <c s="13" r="R2447"/>
      <c s="13" r="S2447"/>
      <c s="11" r="T2447">
        <f>IF((O2447=0),(W2447*8),((R2447/O2447)*8))</f>
        <v>0</v>
      </c>
      <c s="11" r="U2447">
        <f>IF((T2447=0),0,(R2447/T2447))</f>
        <v>0</v>
      </c>
      <c s="4" r="V2447"/>
      <c s="13" r="W2447"/>
      <c s="24" r="X2447"/>
    </row>
    <row r="2448" hidden="1">
      <c s="16" r="A2448">
        <v>40826.9166666667</v>
      </c>
      <c s="6" r="B2448">
        <f>A2448+time(5,0,0)</f>
        <v>40827.125</v>
      </c>
      <c s="19" r="C2448">
        <f>date(year(B2448),month(B2448),day(B2448))</f>
        <v>40827</v>
      </c>
      <c s="17" r="D2448">
        <f>hour(B2448)</f>
        <v>3</v>
      </c>
      <c s="28" r="E2448">
        <f>(8-G2448)-M2448</f>
        <v>8</v>
      </c>
      <c s="10" r="F2448">
        <v>8</v>
      </c>
      <c s="21" r="G2448">
        <v>0</v>
      </c>
      <c t="str" s="21" r="H2448">
        <f>concat("AESbid:",(E2448*1000))</f>
        <v>AESbid:8000</v>
      </c>
      <c t="str" s="21" r="I2448">
        <f>concat("NYISOsched:",(F2448*1000))</f>
        <v>NYISOsched:8000</v>
      </c>
      <c t="s" s="21" r="J2448">
        <v>21</v>
      </c>
      <c t="str" s="21" r="K2448">
        <f>concat("Planned:",(M2448*1000))</f>
        <v>Planned:0</v>
      </c>
      <c t="str" s="5" r="L2448">
        <f>concat("Settled:",(O2448*1000))</f>
        <v>Settled:0</v>
      </c>
      <c s="21" r="M2448">
        <v>0</v>
      </c>
      <c s="3" r="N2448"/>
      <c s="10" r="O2448">
        <v>0</v>
      </c>
      <c s="13" r="P2448"/>
      <c s="13" r="Q2448"/>
      <c s="13" r="R2448"/>
      <c s="13" r="S2448"/>
      <c s="11" r="T2448">
        <f>IF((O2448=0),(W2448*8),((R2448/O2448)*8))</f>
        <v>0</v>
      </c>
      <c s="11" r="U2448">
        <f>IF((T2448=0),0,(R2448/T2448))</f>
        <v>0</v>
      </c>
      <c s="4" r="V2448"/>
      <c s="13" r="W2448"/>
      <c s="24" r="X2448"/>
    </row>
    <row r="2449" hidden="1">
      <c s="16" r="A2449">
        <v>40826.9583333333</v>
      </c>
      <c s="6" r="B2449">
        <f>A2449+time(5,0,0)</f>
        <v>40827.1666666667</v>
      </c>
      <c s="19" r="C2449">
        <f>date(year(B2449),month(B2449),day(B2449))</f>
        <v>40827</v>
      </c>
      <c s="17" r="D2449">
        <f>hour(B2449)</f>
        <v>4</v>
      </c>
      <c s="28" r="E2449">
        <f>(8-G2449)-M2449</f>
        <v>8</v>
      </c>
      <c s="10" r="F2449">
        <v>8</v>
      </c>
      <c s="21" r="G2449">
        <v>0</v>
      </c>
      <c t="str" s="21" r="H2449">
        <f>concat("AESbid:",(E2449*1000))</f>
        <v>AESbid:8000</v>
      </c>
      <c t="str" s="21" r="I2449">
        <f>concat("NYISOsched:",(F2449*1000))</f>
        <v>NYISOsched:8000</v>
      </c>
      <c t="s" s="21" r="J2449">
        <v>21</v>
      </c>
      <c t="str" s="21" r="K2449">
        <f>concat("Planned:",(M2449*1000))</f>
        <v>Planned:0</v>
      </c>
      <c t="str" s="5" r="L2449">
        <f>concat("Settled:",(O2449*1000))</f>
        <v>Settled:0</v>
      </c>
      <c s="21" r="M2449">
        <v>0</v>
      </c>
      <c s="3" r="N2449"/>
      <c s="10" r="O2449">
        <v>0</v>
      </c>
      <c s="13" r="P2449"/>
      <c s="13" r="Q2449"/>
      <c s="13" r="R2449"/>
      <c s="13" r="S2449"/>
      <c s="11" r="T2449">
        <f>IF((O2449=0),(W2449*8),((R2449/O2449)*8))</f>
        <v>0</v>
      </c>
      <c s="11" r="U2449">
        <f>IF((T2449=0),0,(R2449/T2449))</f>
        <v>0</v>
      </c>
      <c s="4" r="V2449"/>
      <c s="13" r="W2449"/>
      <c s="24" r="X2449"/>
    </row>
    <row r="2450" hidden="1">
      <c s="16" r="A2450">
        <v>40827</v>
      </c>
      <c s="6" r="B2450">
        <f>A2450+time(5,0,0)</f>
        <v>40827.2083333333</v>
      </c>
      <c s="19" r="C2450">
        <f>date(year(B2450),month(B2450),day(B2450))</f>
        <v>40827</v>
      </c>
      <c s="17" r="D2450">
        <f>hour(B2450)</f>
        <v>5</v>
      </c>
      <c s="28" r="E2450">
        <f>(8-G2450)-M2450</f>
        <v>8</v>
      </c>
      <c s="10" r="F2450">
        <v>8</v>
      </c>
      <c s="21" r="G2450">
        <v>0</v>
      </c>
      <c t="str" s="21" r="H2450">
        <f>concat("AESbid:",(E2450*1000))</f>
        <v>AESbid:8000</v>
      </c>
      <c t="str" s="21" r="I2450">
        <f>concat("NYISOsched:",(F2450*1000))</f>
        <v>NYISOsched:8000</v>
      </c>
      <c t="s" s="21" r="J2450">
        <v>21</v>
      </c>
      <c t="str" s="21" r="K2450">
        <f>concat("Planned:",(M2450*1000))</f>
        <v>Planned:0</v>
      </c>
      <c t="str" s="5" r="L2450">
        <f>concat("Settled:",(O2450*1000))</f>
        <v>Settled:0</v>
      </c>
      <c s="21" r="M2450">
        <v>0</v>
      </c>
      <c s="3" r="N2450"/>
      <c s="10" r="O2450">
        <v>0</v>
      </c>
      <c s="13" r="P2450"/>
      <c s="13" r="Q2450"/>
      <c s="13" r="R2450"/>
      <c s="13" r="S2450"/>
      <c s="11" r="T2450">
        <f>IF((O2450=0),(W2450*8),((R2450/O2450)*8))</f>
        <v>0</v>
      </c>
      <c s="11" r="U2450">
        <f>IF((T2450=0),0,(R2450/T2450))</f>
        <v>0</v>
      </c>
      <c s="4" r="V2450"/>
      <c s="13" r="W2450"/>
      <c s="24" r="X2450"/>
    </row>
    <row r="2451" hidden="1">
      <c s="16" r="A2451">
        <v>40827.0416666667</v>
      </c>
      <c s="6" r="B2451">
        <f>A2451+time(5,0,0)</f>
        <v>40827.25</v>
      </c>
      <c s="19" r="C2451">
        <f>date(year(B2451),month(B2451),day(B2451))</f>
        <v>40827</v>
      </c>
      <c s="17" r="D2451">
        <f>hour(B2451)</f>
        <v>6</v>
      </c>
      <c s="28" r="E2451">
        <f>(8-G2451)-M2451</f>
        <v>8</v>
      </c>
      <c s="10" r="F2451">
        <v>8</v>
      </c>
      <c s="21" r="G2451">
        <v>0</v>
      </c>
      <c t="str" s="21" r="H2451">
        <f>concat("AESbid:",(E2451*1000))</f>
        <v>AESbid:8000</v>
      </c>
      <c t="str" s="21" r="I2451">
        <f>concat("NYISOsched:",(F2451*1000))</f>
        <v>NYISOsched:8000</v>
      </c>
      <c t="s" s="21" r="J2451">
        <v>21</v>
      </c>
      <c t="str" s="21" r="K2451">
        <f>concat("Planned:",(M2451*1000))</f>
        <v>Planned:0</v>
      </c>
      <c t="str" s="5" r="L2451">
        <f>concat("Settled:",(O2451*1000))</f>
        <v>Settled:0</v>
      </c>
      <c s="21" r="M2451">
        <v>0</v>
      </c>
      <c s="3" r="N2451"/>
      <c s="10" r="O2451">
        <v>0</v>
      </c>
      <c s="13" r="P2451"/>
      <c s="13" r="Q2451"/>
      <c s="13" r="R2451"/>
      <c s="13" r="S2451"/>
      <c s="11" r="T2451">
        <f>IF((O2451=0),(W2451*8),((R2451/O2451)*8))</f>
        <v>0</v>
      </c>
      <c s="11" r="U2451">
        <f>IF((T2451=0),0,(R2451/T2451))</f>
        <v>0</v>
      </c>
      <c s="4" r="V2451"/>
      <c s="13" r="W2451"/>
      <c s="24" r="X2451"/>
    </row>
    <row r="2452" hidden="1">
      <c s="16" r="A2452">
        <v>40827.0833333333</v>
      </c>
      <c s="6" r="B2452">
        <f>A2452+time(5,0,0)</f>
        <v>40827.2916666667</v>
      </c>
      <c s="19" r="C2452">
        <f>date(year(B2452),month(B2452),day(B2452))</f>
        <v>40827</v>
      </c>
      <c s="17" r="D2452">
        <f>hour(B2452)</f>
        <v>7</v>
      </c>
      <c s="28" r="E2452">
        <f>(8-G2452)-M2452</f>
        <v>8</v>
      </c>
      <c s="10" r="F2452">
        <v>8</v>
      </c>
      <c s="21" r="G2452">
        <v>0</v>
      </c>
      <c t="str" s="21" r="H2452">
        <f>concat("AESbid:",(E2452*1000))</f>
        <v>AESbid:8000</v>
      </c>
      <c t="str" s="21" r="I2452">
        <f>concat("NYISOsched:",(F2452*1000))</f>
        <v>NYISOsched:8000</v>
      </c>
      <c t="s" s="21" r="J2452">
        <v>21</v>
      </c>
      <c t="str" s="21" r="K2452">
        <f>concat("Planned:",(M2452*1000))</f>
        <v>Planned:0</v>
      </c>
      <c t="str" s="5" r="L2452">
        <f>concat("Settled:",(O2452*1000))</f>
        <v>Settled:0</v>
      </c>
      <c s="21" r="M2452">
        <v>0</v>
      </c>
      <c s="3" r="N2452"/>
      <c s="10" r="O2452">
        <v>0</v>
      </c>
      <c s="13" r="P2452"/>
      <c s="13" r="Q2452"/>
      <c s="13" r="R2452"/>
      <c s="13" r="S2452"/>
      <c s="11" r="T2452">
        <f>IF((O2452=0),(W2452*8),((R2452/O2452)*8))</f>
        <v>0</v>
      </c>
      <c s="11" r="U2452">
        <f>IF((T2452=0),0,(R2452/T2452))</f>
        <v>0</v>
      </c>
      <c s="4" r="V2452"/>
      <c s="13" r="W2452"/>
      <c s="24" r="X2452"/>
    </row>
    <row r="2453" hidden="1">
      <c s="16" r="A2453">
        <v>40827.125</v>
      </c>
      <c s="6" r="B2453">
        <f>A2453+time(5,0,0)</f>
        <v>40827.3333333333</v>
      </c>
      <c s="19" r="C2453">
        <f>date(year(B2453),month(B2453),day(B2453))</f>
        <v>40827</v>
      </c>
      <c s="17" r="D2453">
        <f>hour(B2453)</f>
        <v>8</v>
      </c>
      <c s="28" r="E2453">
        <f>(8-G2453)-M2453</f>
        <v>8</v>
      </c>
      <c s="10" r="F2453">
        <v>8</v>
      </c>
      <c s="21" r="G2453">
        <v>0</v>
      </c>
      <c t="str" s="21" r="H2453">
        <f>concat("AESbid:",(E2453*1000))</f>
        <v>AESbid:8000</v>
      </c>
      <c t="str" s="21" r="I2453">
        <f>concat("NYISOsched:",(F2453*1000))</f>
        <v>NYISOsched:8000</v>
      </c>
      <c t="s" s="21" r="J2453">
        <v>21</v>
      </c>
      <c t="str" s="21" r="K2453">
        <f>concat("Planned:",(M2453*1000))</f>
        <v>Planned:0</v>
      </c>
      <c t="str" s="5" r="L2453">
        <f>concat("Settled:",(O2453*1000))</f>
        <v>Settled:0</v>
      </c>
      <c s="21" r="M2453">
        <v>0</v>
      </c>
      <c s="3" r="N2453"/>
      <c s="10" r="O2453">
        <v>0</v>
      </c>
      <c s="13" r="P2453"/>
      <c s="13" r="Q2453"/>
      <c s="13" r="R2453"/>
      <c s="13" r="S2453"/>
      <c s="11" r="T2453">
        <f>IF((O2453=0),(W2453*8),((R2453/O2453)*8))</f>
        <v>0</v>
      </c>
      <c s="11" r="U2453">
        <f>IF((T2453=0),0,(R2453/T2453))</f>
        <v>0</v>
      </c>
      <c s="4" r="V2453"/>
      <c s="13" r="W2453"/>
      <c s="24" r="X2453"/>
    </row>
    <row r="2454" hidden="1">
      <c s="16" r="A2454">
        <v>40827.1666666667</v>
      </c>
      <c s="6" r="B2454">
        <f>A2454+time(5,0,0)</f>
        <v>40827.375</v>
      </c>
      <c s="19" r="C2454">
        <f>date(year(B2454),month(B2454),day(B2454))</f>
        <v>40827</v>
      </c>
      <c s="17" r="D2454">
        <f>hour(B2454)</f>
        <v>9</v>
      </c>
      <c s="28" r="E2454">
        <f>(8-G2454)-M2454</f>
        <v>8</v>
      </c>
      <c s="10" r="F2454">
        <v>8</v>
      </c>
      <c s="21" r="G2454">
        <v>0</v>
      </c>
      <c t="str" s="21" r="H2454">
        <f>concat("AESbid:",(E2454*1000))</f>
        <v>AESbid:8000</v>
      </c>
      <c t="str" s="21" r="I2454">
        <f>concat("NYISOsched:",(F2454*1000))</f>
        <v>NYISOsched:8000</v>
      </c>
      <c t="s" s="21" r="J2454">
        <v>21</v>
      </c>
      <c t="str" s="21" r="K2454">
        <f>concat("Planned:",(M2454*1000))</f>
        <v>Planned:0</v>
      </c>
      <c t="str" s="5" r="L2454">
        <f>concat("Settled:",(O2454*1000))</f>
        <v>Settled:0</v>
      </c>
      <c s="21" r="M2454">
        <v>0</v>
      </c>
      <c s="3" r="N2454"/>
      <c s="10" r="O2454">
        <v>0</v>
      </c>
      <c s="13" r="P2454"/>
      <c s="13" r="Q2454"/>
      <c s="13" r="R2454"/>
      <c s="13" r="S2454"/>
      <c s="11" r="T2454">
        <f>IF((O2454=0),(W2454*8),((R2454/O2454)*8))</f>
        <v>0</v>
      </c>
      <c s="11" r="U2454">
        <f>IF((T2454=0),0,(R2454/T2454))</f>
        <v>0</v>
      </c>
      <c s="4" r="V2454"/>
      <c s="13" r="W2454"/>
      <c s="24" r="X2454"/>
    </row>
    <row r="2455" hidden="1">
      <c s="16" r="A2455">
        <v>40827.2083333333</v>
      </c>
      <c s="6" r="B2455">
        <f>A2455+time(5,0,0)</f>
        <v>40827.4166666667</v>
      </c>
      <c s="19" r="C2455">
        <f>date(year(B2455),month(B2455),day(B2455))</f>
        <v>40827</v>
      </c>
      <c s="17" r="D2455">
        <f>hour(B2455)</f>
        <v>10</v>
      </c>
      <c s="28" r="E2455">
        <f>(8-G2455)-M2455</f>
        <v>8</v>
      </c>
      <c s="10" r="F2455">
        <v>8</v>
      </c>
      <c s="21" r="G2455">
        <v>0</v>
      </c>
      <c t="str" s="21" r="H2455">
        <f>concat("AESbid:",(E2455*1000))</f>
        <v>AESbid:8000</v>
      </c>
      <c t="str" s="21" r="I2455">
        <f>concat("NYISOsched:",(F2455*1000))</f>
        <v>NYISOsched:8000</v>
      </c>
      <c t="s" s="21" r="J2455">
        <v>21</v>
      </c>
      <c t="str" s="21" r="K2455">
        <f>concat("Planned:",(M2455*1000))</f>
        <v>Planned:0</v>
      </c>
      <c t="str" s="5" r="L2455">
        <f>concat("Settled:",(O2455*1000))</f>
        <v>Settled:0</v>
      </c>
      <c s="21" r="M2455">
        <v>0</v>
      </c>
      <c s="3" r="N2455"/>
      <c s="10" r="O2455">
        <v>0</v>
      </c>
      <c s="13" r="P2455"/>
      <c s="13" r="Q2455"/>
      <c s="13" r="R2455"/>
      <c s="13" r="S2455"/>
      <c s="11" r="T2455">
        <f>IF((O2455=0),(W2455*8),((R2455/O2455)*8))</f>
        <v>0</v>
      </c>
      <c s="11" r="U2455">
        <f>IF((T2455=0),0,(R2455/T2455))</f>
        <v>0</v>
      </c>
      <c s="4" r="V2455"/>
      <c s="13" r="W2455"/>
      <c s="24" r="X2455"/>
    </row>
    <row r="2456" hidden="1">
      <c s="16" r="A2456">
        <v>40827.25</v>
      </c>
      <c s="6" r="B2456">
        <f>A2456+time(5,0,0)</f>
        <v>40827.4583333333</v>
      </c>
      <c s="19" r="C2456">
        <f>date(year(B2456),month(B2456),day(B2456))</f>
        <v>40827</v>
      </c>
      <c s="17" r="D2456">
        <f>hour(B2456)</f>
        <v>11</v>
      </c>
      <c s="28" r="E2456">
        <f>(8-G2456)-M2456</f>
        <v>8</v>
      </c>
      <c s="10" r="F2456">
        <v>8</v>
      </c>
      <c s="21" r="G2456">
        <v>0</v>
      </c>
      <c t="str" s="21" r="H2456">
        <f>concat("AESbid:",(E2456*1000))</f>
        <v>AESbid:8000</v>
      </c>
      <c t="str" s="21" r="I2456">
        <f>concat("NYISOsched:",(F2456*1000))</f>
        <v>NYISOsched:8000</v>
      </c>
      <c t="s" s="21" r="J2456">
        <v>21</v>
      </c>
      <c t="str" s="21" r="K2456">
        <f>concat("Planned:",(M2456*1000))</f>
        <v>Planned:0</v>
      </c>
      <c t="str" s="5" r="L2456">
        <f>concat("Settled:",(O2456*1000))</f>
        <v>Settled:0</v>
      </c>
      <c s="21" r="M2456">
        <v>0</v>
      </c>
      <c s="3" r="N2456"/>
      <c s="10" r="O2456">
        <v>0</v>
      </c>
      <c s="13" r="P2456"/>
      <c s="13" r="Q2456"/>
      <c s="13" r="R2456"/>
      <c s="13" r="S2456"/>
      <c s="11" r="T2456">
        <f>IF((O2456=0),(W2456*8),((R2456/O2456)*8))</f>
        <v>0</v>
      </c>
      <c s="11" r="U2456">
        <f>IF((T2456=0),0,(R2456/T2456))</f>
        <v>0</v>
      </c>
      <c s="4" r="V2456"/>
      <c s="13" r="W2456"/>
      <c s="24" r="X2456"/>
    </row>
    <row r="2457" hidden="1">
      <c s="16" r="A2457">
        <v>40827.2916666667</v>
      </c>
      <c s="6" r="B2457">
        <f>A2457+time(5,0,0)</f>
        <v>40827.5</v>
      </c>
      <c s="19" r="C2457">
        <f>date(year(B2457),month(B2457),day(B2457))</f>
        <v>40827</v>
      </c>
      <c s="17" r="D2457">
        <f>hour(B2457)</f>
        <v>12</v>
      </c>
      <c s="28" r="E2457">
        <f>(8-G2457)-M2457</f>
        <v>8</v>
      </c>
      <c s="10" r="F2457">
        <v>8</v>
      </c>
      <c s="21" r="G2457">
        <v>0</v>
      </c>
      <c t="str" s="21" r="H2457">
        <f>concat("AESbid:",(E2457*1000))</f>
        <v>AESbid:8000</v>
      </c>
      <c t="str" s="21" r="I2457">
        <f>concat("NYISOsched:",(F2457*1000))</f>
        <v>NYISOsched:8000</v>
      </c>
      <c t="s" s="21" r="J2457">
        <v>21</v>
      </c>
      <c t="str" s="21" r="K2457">
        <f>concat("Planned:",(M2457*1000))</f>
        <v>Planned:0</v>
      </c>
      <c t="str" s="5" r="L2457">
        <f>concat("Settled:",(O2457*1000))</f>
        <v>Settled:0</v>
      </c>
      <c s="21" r="M2457">
        <v>0</v>
      </c>
      <c s="3" r="N2457"/>
      <c s="10" r="O2457">
        <v>0</v>
      </c>
      <c s="13" r="P2457"/>
      <c s="13" r="Q2457"/>
      <c s="13" r="R2457"/>
      <c s="13" r="S2457"/>
      <c s="11" r="T2457">
        <f>IF((O2457=0),(W2457*8),((R2457/O2457)*8))</f>
        <v>0</v>
      </c>
      <c s="11" r="U2457">
        <f>IF((T2457=0),0,(R2457/T2457))</f>
        <v>0</v>
      </c>
      <c s="4" r="V2457"/>
      <c s="13" r="W2457"/>
      <c s="24" r="X2457"/>
    </row>
    <row r="2458" hidden="1">
      <c s="16" r="A2458">
        <v>40827.3333333333</v>
      </c>
      <c s="6" r="B2458">
        <f>A2458+time(5,0,0)</f>
        <v>40827.5416666667</v>
      </c>
      <c s="19" r="C2458">
        <f>date(year(B2458),month(B2458),day(B2458))</f>
        <v>40827</v>
      </c>
      <c s="17" r="D2458">
        <f>hour(B2458)</f>
        <v>13</v>
      </c>
      <c s="28" r="E2458">
        <f>(8-G2458)-M2458</f>
        <v>8</v>
      </c>
      <c s="10" r="F2458">
        <v>8</v>
      </c>
      <c s="21" r="G2458">
        <v>0</v>
      </c>
      <c t="str" s="21" r="H2458">
        <f>concat("AESbid:",(E2458*1000))</f>
        <v>AESbid:8000</v>
      </c>
      <c t="str" s="21" r="I2458">
        <f>concat("NYISOsched:",(F2458*1000))</f>
        <v>NYISOsched:8000</v>
      </c>
      <c t="s" s="21" r="J2458">
        <v>21</v>
      </c>
      <c t="str" s="21" r="K2458">
        <f>concat("Planned:",(M2458*1000))</f>
        <v>Planned:0</v>
      </c>
      <c t="str" s="5" r="L2458">
        <f>concat("Settled:",(O2458*1000))</f>
        <v>Settled:0</v>
      </c>
      <c s="21" r="M2458">
        <v>0</v>
      </c>
      <c s="3" r="N2458"/>
      <c s="10" r="O2458">
        <v>0</v>
      </c>
      <c s="13" r="P2458"/>
      <c s="13" r="Q2458"/>
      <c s="13" r="R2458"/>
      <c s="13" r="S2458"/>
      <c s="11" r="T2458">
        <f>IF((O2458=0),(W2458*8),((R2458/O2458)*8))</f>
        <v>0</v>
      </c>
      <c s="11" r="U2458">
        <f>IF((T2458=0),0,(R2458/T2458))</f>
        <v>0</v>
      </c>
      <c s="4" r="V2458"/>
      <c s="13" r="W2458"/>
      <c s="24" r="X2458"/>
    </row>
    <row r="2459" hidden="1">
      <c s="16" r="A2459">
        <v>40827.375</v>
      </c>
      <c s="6" r="B2459">
        <f>A2459+time(5,0,0)</f>
        <v>40827.5833333333</v>
      </c>
      <c s="19" r="C2459">
        <f>date(year(B2459),month(B2459),day(B2459))</f>
        <v>40827</v>
      </c>
      <c s="17" r="D2459">
        <f>hour(B2459)</f>
        <v>14</v>
      </c>
      <c s="28" r="E2459">
        <f>(8-G2459)-M2459</f>
        <v>8</v>
      </c>
      <c s="10" r="F2459">
        <v>8</v>
      </c>
      <c s="21" r="G2459">
        <v>0</v>
      </c>
      <c t="str" s="21" r="H2459">
        <f>concat("AESbid:",(E2459*1000))</f>
        <v>AESbid:8000</v>
      </c>
      <c t="str" s="21" r="I2459">
        <f>concat("NYISOsched:",(F2459*1000))</f>
        <v>NYISOsched:8000</v>
      </c>
      <c t="s" s="21" r="J2459">
        <v>21</v>
      </c>
      <c t="str" s="21" r="K2459">
        <f>concat("Planned:",(M2459*1000))</f>
        <v>Planned:0</v>
      </c>
      <c t="str" s="5" r="L2459">
        <f>concat("Settled:",(O2459*1000))</f>
        <v>Settled:0</v>
      </c>
      <c s="21" r="M2459">
        <v>0</v>
      </c>
      <c s="3" r="N2459"/>
      <c s="10" r="O2459">
        <v>0</v>
      </c>
      <c s="13" r="P2459"/>
      <c s="13" r="Q2459"/>
      <c s="13" r="R2459"/>
      <c s="13" r="S2459"/>
      <c s="11" r="T2459">
        <f>IF((O2459=0),(W2459*8),((R2459/O2459)*8))</f>
        <v>0</v>
      </c>
      <c s="11" r="U2459">
        <f>IF((T2459=0),0,(R2459/T2459))</f>
        <v>0</v>
      </c>
      <c s="4" r="V2459"/>
      <c s="13" r="W2459"/>
      <c s="24" r="X2459"/>
    </row>
    <row r="2460" hidden="1">
      <c s="16" r="A2460">
        <v>40827.4166666667</v>
      </c>
      <c s="6" r="B2460">
        <f>A2460+time(5,0,0)</f>
        <v>40827.625</v>
      </c>
      <c s="19" r="C2460">
        <f>date(year(B2460),month(B2460),day(B2460))</f>
        <v>40827</v>
      </c>
      <c s="17" r="D2460">
        <f>hour(B2460)</f>
        <v>15</v>
      </c>
      <c s="28" r="E2460">
        <f>(8-G2460)-M2460</f>
        <v>8</v>
      </c>
      <c s="10" r="F2460">
        <v>8</v>
      </c>
      <c s="21" r="G2460">
        <v>0</v>
      </c>
      <c t="str" s="21" r="H2460">
        <f>concat("AESbid:",(E2460*1000))</f>
        <v>AESbid:8000</v>
      </c>
      <c t="str" s="21" r="I2460">
        <f>concat("NYISOsched:",(F2460*1000))</f>
        <v>NYISOsched:8000</v>
      </c>
      <c t="s" s="21" r="J2460">
        <v>21</v>
      </c>
      <c t="str" s="21" r="K2460">
        <f>concat("Planned:",(M2460*1000))</f>
        <v>Planned:0</v>
      </c>
      <c t="str" s="5" r="L2460">
        <f>concat("Settled:",(O2460*1000))</f>
        <v>Settled:0</v>
      </c>
      <c s="21" r="M2460">
        <v>0</v>
      </c>
      <c s="3" r="N2460"/>
      <c s="10" r="O2460">
        <v>0</v>
      </c>
      <c s="13" r="P2460"/>
      <c s="13" r="Q2460"/>
      <c s="13" r="R2460"/>
      <c s="13" r="S2460"/>
      <c s="11" r="T2460">
        <f>IF((O2460=0),(W2460*8),((R2460/O2460)*8))</f>
        <v>0</v>
      </c>
      <c s="11" r="U2460">
        <f>IF((T2460=0),0,(R2460/T2460))</f>
        <v>0</v>
      </c>
      <c s="4" r="V2460"/>
      <c s="13" r="W2460"/>
      <c s="24" r="X2460"/>
    </row>
    <row r="2461" hidden="1">
      <c s="16" r="A2461">
        <v>40827.4583333333</v>
      </c>
      <c s="6" r="B2461">
        <f>A2461+time(5,0,0)</f>
        <v>40827.6666666667</v>
      </c>
      <c s="19" r="C2461">
        <f>date(year(B2461),month(B2461),day(B2461))</f>
        <v>40827</v>
      </c>
      <c s="17" r="D2461">
        <f>hour(B2461)</f>
        <v>16</v>
      </c>
      <c s="28" r="E2461">
        <f>(8-G2461)-M2461</f>
        <v>8</v>
      </c>
      <c s="10" r="F2461">
        <v>8</v>
      </c>
      <c s="21" r="G2461">
        <v>0</v>
      </c>
      <c t="str" s="21" r="H2461">
        <f>concat("AESbid:",(E2461*1000))</f>
        <v>AESbid:8000</v>
      </c>
      <c t="str" s="21" r="I2461">
        <f>concat("NYISOsched:",(F2461*1000))</f>
        <v>NYISOsched:8000</v>
      </c>
      <c t="s" s="21" r="J2461">
        <v>21</v>
      </c>
      <c t="str" s="21" r="K2461">
        <f>concat("Planned:",(M2461*1000))</f>
        <v>Planned:0</v>
      </c>
      <c t="str" s="5" r="L2461">
        <f>concat("Settled:",(O2461*1000))</f>
        <v>Settled:0</v>
      </c>
      <c s="21" r="M2461">
        <v>0</v>
      </c>
      <c s="3" r="N2461"/>
      <c s="10" r="O2461">
        <v>0</v>
      </c>
      <c s="13" r="P2461"/>
      <c s="13" r="Q2461"/>
      <c s="13" r="R2461"/>
      <c s="13" r="S2461"/>
      <c s="11" r="T2461">
        <f>IF((O2461=0),(W2461*8),((R2461/O2461)*8))</f>
        <v>0</v>
      </c>
      <c s="11" r="U2461">
        <f>IF((T2461=0),0,(R2461/T2461))</f>
        <v>0</v>
      </c>
      <c s="4" r="V2461"/>
      <c s="13" r="W2461"/>
      <c s="24" r="X2461"/>
    </row>
    <row r="2462" hidden="1">
      <c s="16" r="A2462">
        <v>40827.5</v>
      </c>
      <c s="6" r="B2462">
        <f>A2462+time(5,0,0)</f>
        <v>40827.7083333333</v>
      </c>
      <c s="19" r="C2462">
        <f>date(year(B2462),month(B2462),day(B2462))</f>
        <v>40827</v>
      </c>
      <c s="17" r="D2462">
        <f>hour(B2462)</f>
        <v>17</v>
      </c>
      <c s="28" r="E2462">
        <f>(8-G2462)-M2462</f>
        <v>8</v>
      </c>
      <c s="10" r="F2462">
        <v>8</v>
      </c>
      <c s="21" r="G2462">
        <v>0</v>
      </c>
      <c t="str" s="21" r="H2462">
        <f>concat("AESbid:",(E2462*1000))</f>
        <v>AESbid:8000</v>
      </c>
      <c t="str" s="21" r="I2462">
        <f>concat("NYISOsched:",(F2462*1000))</f>
        <v>NYISOsched:8000</v>
      </c>
      <c t="s" s="21" r="J2462">
        <v>21</v>
      </c>
      <c t="str" s="21" r="K2462">
        <f>concat("Planned:",(M2462*1000))</f>
        <v>Planned:0</v>
      </c>
      <c t="str" s="5" r="L2462">
        <f>concat("Settled:",(O2462*1000))</f>
        <v>Settled:0</v>
      </c>
      <c s="21" r="M2462">
        <v>0</v>
      </c>
      <c s="3" r="N2462"/>
      <c s="10" r="O2462">
        <v>0</v>
      </c>
      <c s="13" r="P2462"/>
      <c s="13" r="Q2462"/>
      <c s="13" r="R2462"/>
      <c s="13" r="S2462"/>
      <c s="11" r="T2462">
        <f>IF((O2462=0),(W2462*8),((R2462/O2462)*8))</f>
        <v>0</v>
      </c>
      <c s="11" r="U2462">
        <f>IF((T2462=0),0,(R2462/T2462))</f>
        <v>0</v>
      </c>
      <c s="4" r="V2462"/>
      <c s="13" r="W2462"/>
      <c s="24" r="X2462"/>
    </row>
    <row r="2463" hidden="1">
      <c s="16" r="A2463">
        <v>40827.5416666667</v>
      </c>
      <c s="6" r="B2463">
        <f>A2463+time(5,0,0)</f>
        <v>40827.75</v>
      </c>
      <c s="19" r="C2463">
        <f>date(year(B2463),month(B2463),day(B2463))</f>
        <v>40827</v>
      </c>
      <c s="17" r="D2463">
        <f>hour(B2463)</f>
        <v>18</v>
      </c>
      <c s="28" r="E2463">
        <f>(8-G2463)-M2463</f>
        <v>8</v>
      </c>
      <c s="10" r="F2463">
        <v>8</v>
      </c>
      <c s="21" r="G2463">
        <v>0</v>
      </c>
      <c t="str" s="21" r="H2463">
        <f>concat("AESbid:",(E2463*1000))</f>
        <v>AESbid:8000</v>
      </c>
      <c t="str" s="21" r="I2463">
        <f>concat("NYISOsched:",(F2463*1000))</f>
        <v>NYISOsched:8000</v>
      </c>
      <c t="s" s="21" r="J2463">
        <v>21</v>
      </c>
      <c t="str" s="21" r="K2463">
        <f>concat("Planned:",(M2463*1000))</f>
        <v>Planned:0</v>
      </c>
      <c t="str" s="5" r="L2463">
        <f>concat("Settled:",(O2463*1000))</f>
        <v>Settled:0</v>
      </c>
      <c s="21" r="M2463">
        <v>0</v>
      </c>
      <c s="3" r="N2463"/>
      <c s="10" r="O2463">
        <v>0</v>
      </c>
      <c s="13" r="P2463"/>
      <c s="13" r="Q2463"/>
      <c s="13" r="R2463"/>
      <c s="13" r="S2463"/>
      <c s="11" r="T2463">
        <f>IF((O2463=0),(W2463*8),((R2463/O2463)*8))</f>
        <v>0</v>
      </c>
      <c s="11" r="U2463">
        <f>IF((T2463=0),0,(R2463/T2463))</f>
        <v>0</v>
      </c>
      <c s="4" r="V2463"/>
      <c s="13" r="W2463"/>
      <c s="24" r="X2463"/>
    </row>
    <row r="2464" hidden="1">
      <c s="16" r="A2464">
        <v>40827.5833333333</v>
      </c>
      <c s="6" r="B2464">
        <f>A2464+time(5,0,0)</f>
        <v>40827.7916666667</v>
      </c>
      <c s="19" r="C2464">
        <f>date(year(B2464),month(B2464),day(B2464))</f>
        <v>40827</v>
      </c>
      <c s="17" r="D2464">
        <f>hour(B2464)</f>
        <v>19</v>
      </c>
      <c s="28" r="E2464">
        <f>(8-G2464)-M2464</f>
        <v>8</v>
      </c>
      <c s="10" r="F2464">
        <v>8</v>
      </c>
      <c s="21" r="G2464">
        <v>0</v>
      </c>
      <c t="str" s="21" r="H2464">
        <f>concat("AESbid:",(E2464*1000))</f>
        <v>AESbid:8000</v>
      </c>
      <c t="str" s="21" r="I2464">
        <f>concat("NYISOsched:",(F2464*1000))</f>
        <v>NYISOsched:8000</v>
      </c>
      <c t="s" s="21" r="J2464">
        <v>21</v>
      </c>
      <c t="str" s="21" r="K2464">
        <f>concat("Planned:",(M2464*1000))</f>
        <v>Planned:0</v>
      </c>
      <c t="str" s="5" r="L2464">
        <f>concat("Settled:",(O2464*1000))</f>
        <v>Settled:0</v>
      </c>
      <c s="21" r="M2464">
        <v>0</v>
      </c>
      <c s="3" r="N2464"/>
      <c s="10" r="O2464">
        <v>0</v>
      </c>
      <c s="13" r="P2464"/>
      <c s="13" r="Q2464"/>
      <c s="13" r="R2464"/>
      <c s="13" r="S2464"/>
      <c s="11" r="T2464">
        <f>IF((O2464=0),(W2464*8),((R2464/O2464)*8))</f>
        <v>0</v>
      </c>
      <c s="11" r="U2464">
        <f>IF((T2464=0),0,(R2464/T2464))</f>
        <v>0</v>
      </c>
      <c s="4" r="V2464"/>
      <c s="13" r="W2464"/>
      <c s="24" r="X2464"/>
    </row>
    <row r="2465" hidden="1">
      <c s="16" r="A2465">
        <v>40827.625</v>
      </c>
      <c s="6" r="B2465">
        <f>A2465+time(5,0,0)</f>
        <v>40827.8333333333</v>
      </c>
      <c s="19" r="C2465">
        <f>date(year(B2465),month(B2465),day(B2465))</f>
        <v>40827</v>
      </c>
      <c s="17" r="D2465">
        <f>hour(B2465)</f>
        <v>20</v>
      </c>
      <c s="28" r="E2465">
        <f>(8-G2465)-M2465</f>
        <v>8</v>
      </c>
      <c s="10" r="F2465">
        <v>8</v>
      </c>
      <c s="21" r="G2465">
        <v>0</v>
      </c>
      <c t="str" s="21" r="H2465">
        <f>concat("AESbid:",(E2465*1000))</f>
        <v>AESbid:8000</v>
      </c>
      <c t="str" s="21" r="I2465">
        <f>concat("NYISOsched:",(F2465*1000))</f>
        <v>NYISOsched:8000</v>
      </c>
      <c t="s" s="21" r="J2465">
        <v>21</v>
      </c>
      <c t="str" s="21" r="K2465">
        <f>concat("Planned:",(M2465*1000))</f>
        <v>Planned:0</v>
      </c>
      <c t="str" s="5" r="L2465">
        <f>concat("Settled:",(O2465*1000))</f>
        <v>Settled:0</v>
      </c>
      <c s="21" r="M2465">
        <v>0</v>
      </c>
      <c s="3" r="N2465"/>
      <c s="10" r="O2465">
        <v>0</v>
      </c>
      <c s="13" r="P2465"/>
      <c s="13" r="Q2465"/>
      <c s="13" r="R2465"/>
      <c s="13" r="S2465"/>
      <c s="11" r="T2465">
        <f>IF((O2465=0),(W2465*8),((R2465/O2465)*8))</f>
        <v>0</v>
      </c>
      <c s="11" r="U2465">
        <f>IF((T2465=0),0,(R2465/T2465))</f>
        <v>0</v>
      </c>
      <c s="4" r="V2465"/>
      <c s="13" r="W2465"/>
      <c s="24" r="X2465"/>
    </row>
    <row r="2466" hidden="1">
      <c s="16" r="A2466">
        <v>40827.6666666667</v>
      </c>
      <c s="6" r="B2466">
        <f>A2466+time(5,0,0)</f>
        <v>40827.875</v>
      </c>
      <c s="19" r="C2466">
        <f>date(year(B2466),month(B2466),day(B2466))</f>
        <v>40827</v>
      </c>
      <c s="17" r="D2466">
        <f>hour(B2466)</f>
        <v>21</v>
      </c>
      <c s="28" r="E2466">
        <f>(8-G2466)-M2466</f>
        <v>8</v>
      </c>
      <c s="10" r="F2466">
        <v>8</v>
      </c>
      <c s="21" r="G2466">
        <v>0</v>
      </c>
      <c t="str" s="21" r="H2466">
        <f>concat("AESbid:",(E2466*1000))</f>
        <v>AESbid:8000</v>
      </c>
      <c t="str" s="21" r="I2466">
        <f>concat("NYISOsched:",(F2466*1000))</f>
        <v>NYISOsched:8000</v>
      </c>
      <c t="s" s="21" r="J2466">
        <v>21</v>
      </c>
      <c t="str" s="21" r="K2466">
        <f>concat("Planned:",(M2466*1000))</f>
        <v>Planned:0</v>
      </c>
      <c t="str" s="5" r="L2466">
        <f>concat("Settled:",(O2466*1000))</f>
        <v>Settled:0</v>
      </c>
      <c s="21" r="M2466">
        <v>0</v>
      </c>
      <c s="3" r="N2466"/>
      <c s="10" r="O2466">
        <v>0</v>
      </c>
      <c s="13" r="P2466"/>
      <c s="13" r="Q2466"/>
      <c s="13" r="R2466"/>
      <c s="13" r="S2466"/>
      <c s="11" r="T2466">
        <f>IF((O2466=0),(W2466*8),((R2466/O2466)*8))</f>
        <v>0</v>
      </c>
      <c s="11" r="U2466">
        <f>IF((T2466=0),0,(R2466/T2466))</f>
        <v>0</v>
      </c>
      <c s="4" r="V2466"/>
      <c s="13" r="W2466"/>
      <c s="24" r="X2466"/>
    </row>
    <row r="2467" hidden="1">
      <c s="16" r="A2467">
        <v>40827.7083333333</v>
      </c>
      <c s="6" r="B2467">
        <f>A2467+time(5,0,0)</f>
        <v>40827.9166666667</v>
      </c>
      <c s="19" r="C2467">
        <f>date(year(B2467),month(B2467),day(B2467))</f>
        <v>40827</v>
      </c>
      <c s="17" r="D2467">
        <f>hour(B2467)</f>
        <v>22</v>
      </c>
      <c s="28" r="E2467">
        <f>(8-G2467)-M2467</f>
        <v>8</v>
      </c>
      <c s="10" r="F2467">
        <v>8</v>
      </c>
      <c s="21" r="G2467">
        <v>0</v>
      </c>
      <c t="str" s="21" r="H2467">
        <f>concat("AESbid:",(E2467*1000))</f>
        <v>AESbid:8000</v>
      </c>
      <c t="str" s="21" r="I2467">
        <f>concat("NYISOsched:",(F2467*1000))</f>
        <v>NYISOsched:8000</v>
      </c>
      <c t="s" s="21" r="J2467">
        <v>21</v>
      </c>
      <c t="str" s="21" r="K2467">
        <f>concat("Planned:",(M2467*1000))</f>
        <v>Planned:0</v>
      </c>
      <c t="str" s="5" r="L2467">
        <f>concat("Settled:",(O2467*1000))</f>
        <v>Settled:0</v>
      </c>
      <c s="21" r="M2467">
        <v>0</v>
      </c>
      <c s="3" r="N2467"/>
      <c s="10" r="O2467">
        <v>0</v>
      </c>
      <c s="13" r="P2467"/>
      <c s="13" r="Q2467"/>
      <c s="13" r="R2467"/>
      <c s="13" r="S2467"/>
      <c s="11" r="T2467">
        <f>IF((O2467=0),(W2467*8),((R2467/O2467)*8))</f>
        <v>0</v>
      </c>
      <c s="11" r="U2467">
        <f>IF((T2467=0),0,(R2467/T2467))</f>
        <v>0</v>
      </c>
      <c s="4" r="V2467"/>
      <c s="13" r="W2467"/>
      <c s="24" r="X2467"/>
    </row>
    <row r="2468" hidden="1">
      <c s="16" r="A2468">
        <v>40827.75</v>
      </c>
      <c s="6" r="B2468">
        <f>A2468+time(5,0,0)</f>
        <v>40827.9583333333</v>
      </c>
      <c s="19" r="C2468">
        <f>date(year(B2468),month(B2468),day(B2468))</f>
        <v>40827</v>
      </c>
      <c s="17" r="D2468">
        <f>hour(B2468)</f>
        <v>23</v>
      </c>
      <c s="28" r="E2468">
        <f>(8-G2468)-M2468</f>
        <v>8</v>
      </c>
      <c s="10" r="F2468">
        <v>8</v>
      </c>
      <c s="21" r="G2468">
        <v>0</v>
      </c>
      <c t="str" s="21" r="H2468">
        <f>concat("AESbid:",(E2468*1000))</f>
        <v>AESbid:8000</v>
      </c>
      <c t="str" s="21" r="I2468">
        <f>concat("NYISOsched:",(F2468*1000))</f>
        <v>NYISOsched:8000</v>
      </c>
      <c t="s" s="21" r="J2468">
        <v>21</v>
      </c>
      <c t="str" s="21" r="K2468">
        <f>concat("Planned:",(M2468*1000))</f>
        <v>Planned:0</v>
      </c>
      <c t="str" s="5" r="L2468">
        <f>concat("Settled:",(O2468*1000))</f>
        <v>Settled:0</v>
      </c>
      <c s="21" r="M2468">
        <v>0</v>
      </c>
      <c s="3" r="N2468"/>
      <c s="10" r="O2468">
        <v>0</v>
      </c>
      <c s="13" r="P2468"/>
      <c s="13" r="Q2468"/>
      <c s="13" r="R2468"/>
      <c s="13" r="S2468"/>
      <c s="11" r="T2468">
        <f>IF((O2468=0),(W2468*8),((R2468/O2468)*8))</f>
        <v>0</v>
      </c>
      <c s="11" r="U2468">
        <f>IF((T2468=0),0,(R2468/T2468))</f>
        <v>0</v>
      </c>
      <c s="4" r="V2468"/>
      <c s="13" r="W2468"/>
      <c s="24" r="X2468"/>
    </row>
    <row r="2469" hidden="1">
      <c s="16" r="A2469">
        <v>40827.7916666667</v>
      </c>
      <c s="19" r="B2469">
        <f>A2469+time(5,0,0)</f>
        <v>40828</v>
      </c>
      <c s="19" r="C2469">
        <f>date(year(B2469),month(B2469),day(B2469))</f>
        <v>40828</v>
      </c>
      <c s="17" r="D2469">
        <f>hour(B2469)</f>
        <v>0</v>
      </c>
      <c s="28" r="E2469">
        <f>(8-G2469)-M2469</f>
        <v>8</v>
      </c>
      <c s="10" r="F2469">
        <v>8</v>
      </c>
      <c s="21" r="G2469">
        <v>0</v>
      </c>
      <c t="str" s="21" r="H2469">
        <f>concat("AESbid:",(E2469*1000))</f>
        <v>AESbid:8000</v>
      </c>
      <c t="str" s="21" r="I2469">
        <f>concat("NYISOsched:",(F2469*1000))</f>
        <v>NYISOsched:8000</v>
      </c>
      <c t="s" s="21" r="J2469">
        <v>21</v>
      </c>
      <c t="str" s="21" r="K2469">
        <f>concat("Planned:",(M2469*1000))</f>
        <v>Planned:0</v>
      </c>
      <c t="str" s="5" r="L2469">
        <f>concat("Settled:",(O2469*1000))</f>
        <v>Settled:0</v>
      </c>
      <c s="21" r="M2469">
        <v>0</v>
      </c>
      <c s="3" r="N2469"/>
      <c s="10" r="O2469">
        <v>0</v>
      </c>
      <c s="13" r="P2469"/>
      <c s="13" r="Q2469"/>
      <c s="13" r="R2469"/>
      <c s="13" r="S2469"/>
      <c s="11" r="T2469">
        <f>IF((O2469=0),(W2469*8),((R2469/O2469)*8))</f>
        <v>0</v>
      </c>
      <c s="11" r="U2469">
        <f>IF((T2469=0),0,(R2469/T2469))</f>
        <v>0</v>
      </c>
      <c s="4" r="V2469"/>
      <c s="13" r="W2469"/>
      <c s="24" r="X2469"/>
    </row>
    <row r="2470" hidden="1">
      <c s="16" r="A2470">
        <v>40827.8333333333</v>
      </c>
      <c s="6" r="B2470">
        <f>A2470+time(5,0,0)</f>
        <v>40828.0416666667</v>
      </c>
      <c s="19" r="C2470">
        <f>date(year(B2470),month(B2470),day(B2470))</f>
        <v>40828</v>
      </c>
      <c s="17" r="D2470">
        <f>hour(B2470)</f>
        <v>1</v>
      </c>
      <c s="28" r="E2470">
        <f>(8-G2470)-M2470</f>
        <v>8</v>
      </c>
      <c s="10" r="F2470">
        <v>8</v>
      </c>
      <c s="21" r="G2470">
        <v>0</v>
      </c>
      <c t="str" s="21" r="H2470">
        <f>concat("AESbid:",(E2470*1000))</f>
        <v>AESbid:8000</v>
      </c>
      <c t="str" s="21" r="I2470">
        <f>concat("NYISOsched:",(F2470*1000))</f>
        <v>NYISOsched:8000</v>
      </c>
      <c t="s" s="21" r="J2470">
        <v>21</v>
      </c>
      <c t="str" s="21" r="K2470">
        <f>concat("Planned:",(M2470*1000))</f>
        <v>Planned:0</v>
      </c>
      <c t="str" s="5" r="L2470">
        <f>concat("Settled:",(O2470*1000))</f>
        <v>Settled:0</v>
      </c>
      <c s="21" r="M2470">
        <v>0</v>
      </c>
      <c s="3" r="N2470"/>
      <c s="10" r="O2470">
        <v>0</v>
      </c>
      <c s="13" r="P2470"/>
      <c s="13" r="Q2470"/>
      <c s="13" r="R2470"/>
      <c s="13" r="S2470"/>
      <c s="11" r="T2470">
        <f>IF((O2470=0),(W2470*8),((R2470/O2470)*8))</f>
        <v>0</v>
      </c>
      <c s="11" r="U2470">
        <f>IF((T2470=0),0,(R2470/T2470))</f>
        <v>0</v>
      </c>
      <c s="4" r="V2470"/>
      <c s="13" r="W2470"/>
      <c s="24" r="X2470"/>
    </row>
    <row r="2471" hidden="1">
      <c s="16" r="A2471">
        <v>40827.875</v>
      </c>
      <c s="6" r="B2471">
        <f>A2471+time(5,0,0)</f>
        <v>40828.0833333333</v>
      </c>
      <c s="19" r="C2471">
        <f>date(year(B2471),month(B2471),day(B2471))</f>
        <v>40828</v>
      </c>
      <c s="17" r="D2471">
        <f>hour(B2471)</f>
        <v>2</v>
      </c>
      <c s="28" r="E2471">
        <f>(8-G2471)-M2471</f>
        <v>8</v>
      </c>
      <c s="10" r="F2471">
        <v>8</v>
      </c>
      <c s="21" r="G2471">
        <v>0</v>
      </c>
      <c t="str" s="21" r="H2471">
        <f>concat("AESbid:",(E2471*1000))</f>
        <v>AESbid:8000</v>
      </c>
      <c t="str" s="21" r="I2471">
        <f>concat("NYISOsched:",(F2471*1000))</f>
        <v>NYISOsched:8000</v>
      </c>
      <c t="s" s="21" r="J2471">
        <v>21</v>
      </c>
      <c t="str" s="21" r="K2471">
        <f>concat("Planned:",(M2471*1000))</f>
        <v>Planned:0</v>
      </c>
      <c t="str" s="5" r="L2471">
        <f>concat("Settled:",(O2471*1000))</f>
        <v>Settled:0</v>
      </c>
      <c s="21" r="M2471">
        <v>0</v>
      </c>
      <c s="3" r="N2471"/>
      <c s="10" r="O2471">
        <v>0</v>
      </c>
      <c s="13" r="P2471"/>
      <c s="13" r="Q2471"/>
      <c s="13" r="R2471"/>
      <c s="13" r="S2471"/>
      <c s="11" r="T2471">
        <f>IF((O2471=0),(W2471*8),((R2471/O2471)*8))</f>
        <v>0</v>
      </c>
      <c s="11" r="U2471">
        <f>IF((T2471=0),0,(R2471/T2471))</f>
        <v>0</v>
      </c>
      <c s="4" r="V2471"/>
      <c s="13" r="W2471"/>
      <c s="24" r="X2471"/>
    </row>
    <row r="2472" hidden="1">
      <c s="16" r="A2472">
        <v>40827.9166666667</v>
      </c>
      <c s="6" r="B2472">
        <f>A2472+time(5,0,0)</f>
        <v>40828.125</v>
      </c>
      <c s="19" r="C2472">
        <f>date(year(B2472),month(B2472),day(B2472))</f>
        <v>40828</v>
      </c>
      <c s="17" r="D2472">
        <f>hour(B2472)</f>
        <v>3</v>
      </c>
      <c s="28" r="E2472">
        <f>(8-G2472)-M2472</f>
        <v>8</v>
      </c>
      <c s="10" r="F2472">
        <v>8</v>
      </c>
      <c s="21" r="G2472">
        <v>0</v>
      </c>
      <c t="str" s="21" r="H2472">
        <f>concat("AESbid:",(E2472*1000))</f>
        <v>AESbid:8000</v>
      </c>
      <c t="str" s="21" r="I2472">
        <f>concat("NYISOsched:",(F2472*1000))</f>
        <v>NYISOsched:8000</v>
      </c>
      <c t="s" s="21" r="J2472">
        <v>21</v>
      </c>
      <c t="str" s="21" r="K2472">
        <f>concat("Planned:",(M2472*1000))</f>
        <v>Planned:0</v>
      </c>
      <c t="str" s="5" r="L2472">
        <f>concat("Settled:",(O2472*1000))</f>
        <v>Settled:0</v>
      </c>
      <c s="21" r="M2472">
        <v>0</v>
      </c>
      <c s="3" r="N2472"/>
      <c s="10" r="O2472">
        <v>0</v>
      </c>
      <c s="13" r="P2472"/>
      <c s="13" r="Q2472"/>
      <c s="13" r="R2472"/>
      <c s="13" r="S2472"/>
      <c s="11" r="T2472">
        <f>IF((O2472=0),(W2472*8),((R2472/O2472)*8))</f>
        <v>0</v>
      </c>
      <c s="11" r="U2472">
        <f>IF((T2472=0),0,(R2472/T2472))</f>
        <v>0</v>
      </c>
      <c s="4" r="V2472"/>
      <c s="13" r="W2472"/>
      <c s="24" r="X2472"/>
    </row>
    <row r="2473" hidden="1">
      <c s="16" r="A2473">
        <v>40827.9583333333</v>
      </c>
      <c s="6" r="B2473">
        <f>A2473+time(5,0,0)</f>
        <v>40828.1666666667</v>
      </c>
      <c s="19" r="C2473">
        <f>date(year(B2473),month(B2473),day(B2473))</f>
        <v>40828</v>
      </c>
      <c s="17" r="D2473">
        <f>hour(B2473)</f>
        <v>4</v>
      </c>
      <c s="28" r="E2473">
        <f>(8-G2473)-M2473</f>
        <v>8</v>
      </c>
      <c s="10" r="F2473">
        <v>8</v>
      </c>
      <c s="21" r="G2473">
        <v>0</v>
      </c>
      <c t="str" s="21" r="H2473">
        <f>concat("AESbid:",(E2473*1000))</f>
        <v>AESbid:8000</v>
      </c>
      <c t="str" s="21" r="I2473">
        <f>concat("NYISOsched:",(F2473*1000))</f>
        <v>NYISOsched:8000</v>
      </c>
      <c t="s" s="21" r="J2473">
        <v>21</v>
      </c>
      <c t="str" s="21" r="K2473">
        <f>concat("Planned:",(M2473*1000))</f>
        <v>Planned:0</v>
      </c>
      <c t="str" s="5" r="L2473">
        <f>concat("Settled:",(O2473*1000))</f>
        <v>Settled:0</v>
      </c>
      <c s="21" r="M2473">
        <v>0</v>
      </c>
      <c s="3" r="N2473"/>
      <c s="10" r="O2473">
        <v>0</v>
      </c>
      <c s="13" r="P2473"/>
      <c s="13" r="Q2473"/>
      <c s="13" r="R2473"/>
      <c s="13" r="S2473"/>
      <c s="11" r="T2473">
        <f>IF((O2473=0),(W2473*8),((R2473/O2473)*8))</f>
        <v>0</v>
      </c>
      <c s="11" r="U2473">
        <f>IF((T2473=0),0,(R2473/T2473))</f>
        <v>0</v>
      </c>
      <c s="4" r="V2473"/>
      <c s="13" r="W2473"/>
      <c s="24" r="X2473"/>
    </row>
    <row r="2474" hidden="1">
      <c s="16" r="A2474">
        <v>40828</v>
      </c>
      <c s="6" r="B2474">
        <f>A2474+time(5,0,0)</f>
        <v>40828.2083333333</v>
      </c>
      <c s="19" r="C2474">
        <f>date(year(B2474),month(B2474),day(B2474))</f>
        <v>40828</v>
      </c>
      <c s="17" r="D2474">
        <f>hour(B2474)</f>
        <v>5</v>
      </c>
      <c s="28" r="E2474">
        <f>(8-G2474)-M2474</f>
        <v>8</v>
      </c>
      <c s="10" r="F2474">
        <v>8</v>
      </c>
      <c s="21" r="G2474">
        <v>0</v>
      </c>
      <c t="str" s="21" r="H2474">
        <f>concat("AESbid:",(E2474*1000))</f>
        <v>AESbid:8000</v>
      </c>
      <c t="str" s="21" r="I2474">
        <f>concat("NYISOsched:",(F2474*1000))</f>
        <v>NYISOsched:8000</v>
      </c>
      <c t="s" s="21" r="J2474">
        <v>21</v>
      </c>
      <c t="str" s="21" r="K2474">
        <f>concat("Planned:",(M2474*1000))</f>
        <v>Planned:0</v>
      </c>
      <c t="str" s="5" r="L2474">
        <f>concat("Settled:",(O2474*1000))</f>
        <v>Settled:0</v>
      </c>
      <c s="21" r="M2474">
        <v>0</v>
      </c>
      <c s="3" r="N2474"/>
      <c s="10" r="O2474">
        <v>0</v>
      </c>
      <c s="13" r="P2474"/>
      <c s="13" r="Q2474"/>
      <c s="13" r="R2474"/>
      <c s="13" r="S2474"/>
      <c s="11" r="T2474">
        <f>IF((O2474=0),(W2474*8),((R2474/O2474)*8))</f>
        <v>0</v>
      </c>
      <c s="11" r="U2474">
        <f>IF((T2474=0),0,(R2474/T2474))</f>
        <v>0</v>
      </c>
      <c s="4" r="V2474"/>
      <c s="13" r="W2474"/>
      <c s="24" r="X2474"/>
    </row>
    <row r="2475" hidden="1">
      <c s="16" r="A2475">
        <v>40828.0416666667</v>
      </c>
      <c s="6" r="B2475">
        <f>A2475+time(5,0,0)</f>
        <v>40828.25</v>
      </c>
      <c s="19" r="C2475">
        <f>date(year(B2475),month(B2475),day(B2475))</f>
        <v>40828</v>
      </c>
      <c s="17" r="D2475">
        <f>hour(B2475)</f>
        <v>6</v>
      </c>
      <c s="28" r="E2475">
        <f>(8-G2475)-M2475</f>
        <v>8</v>
      </c>
      <c s="10" r="F2475">
        <v>8</v>
      </c>
      <c s="21" r="G2475">
        <v>0</v>
      </c>
      <c t="str" s="21" r="H2475">
        <f>concat("AESbid:",(E2475*1000))</f>
        <v>AESbid:8000</v>
      </c>
      <c t="str" s="21" r="I2475">
        <f>concat("NYISOsched:",(F2475*1000))</f>
        <v>NYISOsched:8000</v>
      </c>
      <c t="s" s="21" r="J2475">
        <v>21</v>
      </c>
      <c t="str" s="21" r="K2475">
        <f>concat("Planned:",(M2475*1000))</f>
        <v>Planned:0</v>
      </c>
      <c t="str" s="5" r="L2475">
        <f>concat("Settled:",(O2475*1000))</f>
        <v>Settled:0</v>
      </c>
      <c s="21" r="M2475">
        <v>0</v>
      </c>
      <c s="3" r="N2475"/>
      <c s="10" r="O2475">
        <v>0</v>
      </c>
      <c s="13" r="P2475"/>
      <c s="13" r="Q2475"/>
      <c s="13" r="R2475"/>
      <c s="13" r="S2475"/>
      <c s="11" r="T2475">
        <f>IF((O2475=0),(W2475*8),((R2475/O2475)*8))</f>
        <v>0</v>
      </c>
      <c s="11" r="U2475">
        <f>IF((T2475=0),0,(R2475/T2475))</f>
        <v>0</v>
      </c>
      <c s="4" r="V2475"/>
      <c s="13" r="W2475"/>
      <c s="24" r="X2475"/>
    </row>
    <row r="2476" hidden="1">
      <c s="16" r="A2476">
        <v>40828.0833333333</v>
      </c>
      <c s="6" r="B2476">
        <f>A2476+time(5,0,0)</f>
        <v>40828.2916666667</v>
      </c>
      <c s="19" r="C2476">
        <f>date(year(B2476),month(B2476),day(B2476))</f>
        <v>40828</v>
      </c>
      <c s="17" r="D2476">
        <f>hour(B2476)</f>
        <v>7</v>
      </c>
      <c s="28" r="E2476">
        <f>(8-G2476)-M2476</f>
        <v>8</v>
      </c>
      <c s="10" r="F2476">
        <v>8</v>
      </c>
      <c s="21" r="G2476">
        <v>0</v>
      </c>
      <c t="str" s="21" r="H2476">
        <f>concat("AESbid:",(E2476*1000))</f>
        <v>AESbid:8000</v>
      </c>
      <c t="str" s="21" r="I2476">
        <f>concat("NYISOsched:",(F2476*1000))</f>
        <v>NYISOsched:8000</v>
      </c>
      <c t="s" s="21" r="J2476">
        <v>21</v>
      </c>
      <c t="str" s="21" r="K2476">
        <f>concat("Planned:",(M2476*1000))</f>
        <v>Planned:0</v>
      </c>
      <c t="str" s="5" r="L2476">
        <f>concat("Settled:",(O2476*1000))</f>
        <v>Settled:0</v>
      </c>
      <c s="21" r="M2476">
        <v>0</v>
      </c>
      <c s="3" r="N2476"/>
      <c s="10" r="O2476">
        <v>0</v>
      </c>
      <c s="13" r="P2476"/>
      <c s="13" r="Q2476"/>
      <c s="13" r="R2476"/>
      <c s="13" r="S2476"/>
      <c s="11" r="T2476">
        <f>IF((O2476=0),(W2476*8),((R2476/O2476)*8))</f>
        <v>0</v>
      </c>
      <c s="11" r="U2476">
        <f>IF((T2476=0),0,(R2476/T2476))</f>
        <v>0</v>
      </c>
      <c s="4" r="V2476"/>
      <c s="13" r="W2476"/>
      <c s="24" r="X2476"/>
    </row>
    <row r="2477" hidden="1">
      <c s="16" r="A2477">
        <v>40828.125</v>
      </c>
      <c s="6" r="B2477">
        <f>A2477+time(5,0,0)</f>
        <v>40828.3333333333</v>
      </c>
      <c s="19" r="C2477">
        <f>date(year(B2477),month(B2477),day(B2477))</f>
        <v>40828</v>
      </c>
      <c s="17" r="D2477">
        <f>hour(B2477)</f>
        <v>8</v>
      </c>
      <c s="28" r="E2477">
        <f>(8-G2477)-M2477</f>
        <v>8</v>
      </c>
      <c s="10" r="F2477">
        <v>8</v>
      </c>
      <c s="21" r="G2477">
        <v>0</v>
      </c>
      <c t="str" s="21" r="H2477">
        <f>concat("AESbid:",(E2477*1000))</f>
        <v>AESbid:8000</v>
      </c>
      <c t="str" s="21" r="I2477">
        <f>concat("NYISOsched:",(F2477*1000))</f>
        <v>NYISOsched:8000</v>
      </c>
      <c t="s" s="21" r="J2477">
        <v>21</v>
      </c>
      <c t="str" s="21" r="K2477">
        <f>concat("Planned:",(M2477*1000))</f>
        <v>Planned:0</v>
      </c>
      <c t="str" s="5" r="L2477">
        <f>concat("Settled:",(O2477*1000))</f>
        <v>Settled:0</v>
      </c>
      <c s="21" r="M2477">
        <v>0</v>
      </c>
      <c s="3" r="N2477"/>
      <c s="10" r="O2477">
        <v>0</v>
      </c>
      <c s="13" r="P2477"/>
      <c s="13" r="Q2477"/>
      <c s="13" r="R2477"/>
      <c s="13" r="S2477"/>
      <c s="11" r="T2477">
        <f>IF((O2477=0),(W2477*8),((R2477/O2477)*8))</f>
        <v>0</v>
      </c>
      <c s="11" r="U2477">
        <f>IF((T2477=0),0,(R2477/T2477))</f>
        <v>0</v>
      </c>
      <c s="4" r="V2477"/>
      <c s="13" r="W2477"/>
      <c s="24" r="X2477"/>
    </row>
    <row r="2478" hidden="1">
      <c s="16" r="A2478">
        <v>40828.1666666667</v>
      </c>
      <c s="6" r="B2478">
        <f>A2478+time(5,0,0)</f>
        <v>40828.375</v>
      </c>
      <c s="19" r="C2478">
        <f>date(year(B2478),month(B2478),day(B2478))</f>
        <v>40828</v>
      </c>
      <c s="17" r="D2478">
        <f>hour(B2478)</f>
        <v>9</v>
      </c>
      <c s="28" r="E2478">
        <f>(8-G2478)-M2478</f>
        <v>8</v>
      </c>
      <c s="10" r="F2478">
        <v>8</v>
      </c>
      <c s="21" r="G2478">
        <v>0</v>
      </c>
      <c t="str" s="21" r="H2478">
        <f>concat("AESbid:",(E2478*1000))</f>
        <v>AESbid:8000</v>
      </c>
      <c t="str" s="21" r="I2478">
        <f>concat("NYISOsched:",(F2478*1000))</f>
        <v>NYISOsched:8000</v>
      </c>
      <c t="s" s="21" r="J2478">
        <v>21</v>
      </c>
      <c t="str" s="21" r="K2478">
        <f>concat("Planned:",(M2478*1000))</f>
        <v>Planned:0</v>
      </c>
      <c t="str" s="5" r="L2478">
        <f>concat("Settled:",(O2478*1000))</f>
        <v>Settled:0</v>
      </c>
      <c s="21" r="M2478">
        <v>0</v>
      </c>
      <c s="3" r="N2478"/>
      <c s="10" r="O2478">
        <v>0</v>
      </c>
      <c s="13" r="P2478"/>
      <c s="13" r="Q2478"/>
      <c s="13" r="R2478"/>
      <c s="13" r="S2478"/>
      <c s="11" r="T2478">
        <f>IF((O2478=0),(W2478*8),((R2478/O2478)*8))</f>
        <v>0</v>
      </c>
      <c s="11" r="U2478">
        <f>IF((T2478=0),0,(R2478/T2478))</f>
        <v>0</v>
      </c>
      <c s="4" r="V2478"/>
      <c s="13" r="W2478"/>
      <c s="24" r="X2478"/>
    </row>
    <row r="2479" hidden="1">
      <c s="16" r="A2479">
        <v>40828.2083333333</v>
      </c>
      <c s="6" r="B2479">
        <f>A2479+time(5,0,0)</f>
        <v>40828.4166666667</v>
      </c>
      <c s="19" r="C2479">
        <f>date(year(B2479),month(B2479),day(B2479))</f>
        <v>40828</v>
      </c>
      <c s="17" r="D2479">
        <f>hour(B2479)</f>
        <v>10</v>
      </c>
      <c s="28" r="E2479">
        <f>(8-G2479)-M2479</f>
        <v>8</v>
      </c>
      <c s="10" r="F2479">
        <v>8</v>
      </c>
      <c s="21" r="G2479">
        <v>0</v>
      </c>
      <c t="str" s="21" r="H2479">
        <f>concat("AESbid:",(E2479*1000))</f>
        <v>AESbid:8000</v>
      </c>
      <c t="str" s="21" r="I2479">
        <f>concat("NYISOsched:",(F2479*1000))</f>
        <v>NYISOsched:8000</v>
      </c>
      <c t="s" s="21" r="J2479">
        <v>21</v>
      </c>
      <c t="str" s="21" r="K2479">
        <f>concat("Planned:",(M2479*1000))</f>
        <v>Planned:0</v>
      </c>
      <c t="str" s="5" r="L2479">
        <f>concat("Settled:",(O2479*1000))</f>
        <v>Settled:0</v>
      </c>
      <c s="21" r="M2479">
        <v>0</v>
      </c>
      <c s="3" r="N2479"/>
      <c s="10" r="O2479">
        <v>0</v>
      </c>
      <c s="13" r="P2479"/>
      <c s="13" r="Q2479"/>
      <c s="13" r="R2479"/>
      <c s="13" r="S2479"/>
      <c s="11" r="T2479">
        <f>IF((O2479=0),(W2479*8),((R2479/O2479)*8))</f>
        <v>0</v>
      </c>
      <c s="11" r="U2479">
        <f>IF((T2479=0),0,(R2479/T2479))</f>
        <v>0</v>
      </c>
      <c s="4" r="V2479"/>
      <c s="13" r="W2479"/>
      <c s="24" r="X2479"/>
    </row>
    <row r="2480" hidden="1">
      <c s="16" r="A2480">
        <v>40828.25</v>
      </c>
      <c s="6" r="B2480">
        <f>A2480+time(5,0,0)</f>
        <v>40828.4583333333</v>
      </c>
      <c s="19" r="C2480">
        <f>date(year(B2480),month(B2480),day(B2480))</f>
        <v>40828</v>
      </c>
      <c s="17" r="D2480">
        <f>hour(B2480)</f>
        <v>11</v>
      </c>
      <c s="28" r="E2480">
        <f>(8-G2480)-M2480</f>
        <v>8</v>
      </c>
      <c s="10" r="F2480">
        <v>8</v>
      </c>
      <c s="21" r="G2480">
        <v>0</v>
      </c>
      <c t="str" s="21" r="H2480">
        <f>concat("AESbid:",(E2480*1000))</f>
        <v>AESbid:8000</v>
      </c>
      <c t="str" s="21" r="I2480">
        <f>concat("NYISOsched:",(F2480*1000))</f>
        <v>NYISOsched:8000</v>
      </c>
      <c t="s" s="21" r="J2480">
        <v>21</v>
      </c>
      <c t="str" s="21" r="K2480">
        <f>concat("Planned:",(M2480*1000))</f>
        <v>Planned:0</v>
      </c>
      <c t="str" s="5" r="L2480">
        <f>concat("Settled:",(O2480*1000))</f>
        <v>Settled:0</v>
      </c>
      <c s="21" r="M2480">
        <v>0</v>
      </c>
      <c s="3" r="N2480"/>
      <c s="10" r="O2480">
        <v>0</v>
      </c>
      <c s="13" r="P2480"/>
      <c s="13" r="Q2480"/>
      <c s="13" r="R2480"/>
      <c s="13" r="S2480"/>
      <c s="11" r="T2480">
        <f>IF((O2480=0),(W2480*8),((R2480/O2480)*8))</f>
        <v>0</v>
      </c>
      <c s="11" r="U2480">
        <f>IF((T2480=0),0,(R2480/T2480))</f>
        <v>0</v>
      </c>
      <c s="4" r="V2480"/>
      <c s="13" r="W2480"/>
      <c s="24" r="X2480"/>
    </row>
    <row r="2481" hidden="1">
      <c s="16" r="A2481">
        <v>40828.2916666667</v>
      </c>
      <c s="6" r="B2481">
        <f>A2481+time(5,0,0)</f>
        <v>40828.5</v>
      </c>
      <c s="19" r="C2481">
        <f>date(year(B2481),month(B2481),day(B2481))</f>
        <v>40828</v>
      </c>
      <c s="17" r="D2481">
        <f>hour(B2481)</f>
        <v>12</v>
      </c>
      <c s="28" r="E2481">
        <f>(8-G2481)-M2481</f>
        <v>8</v>
      </c>
      <c s="10" r="F2481">
        <v>8</v>
      </c>
      <c s="21" r="G2481">
        <v>0</v>
      </c>
      <c t="str" s="21" r="H2481">
        <f>concat("AESbid:",(E2481*1000))</f>
        <v>AESbid:8000</v>
      </c>
      <c t="str" s="21" r="I2481">
        <f>concat("NYISOsched:",(F2481*1000))</f>
        <v>NYISOsched:8000</v>
      </c>
      <c t="s" s="21" r="J2481">
        <v>21</v>
      </c>
      <c t="str" s="21" r="K2481">
        <f>concat("Planned:",(M2481*1000))</f>
        <v>Planned:0</v>
      </c>
      <c t="str" s="5" r="L2481">
        <f>concat("Settled:",(O2481*1000))</f>
        <v>Settled:0</v>
      </c>
      <c s="21" r="M2481">
        <v>0</v>
      </c>
      <c s="3" r="N2481"/>
      <c s="10" r="O2481">
        <v>0</v>
      </c>
      <c s="13" r="P2481"/>
      <c s="13" r="Q2481"/>
      <c s="13" r="R2481"/>
      <c s="13" r="S2481"/>
      <c s="11" r="T2481">
        <f>IF((O2481=0),(W2481*8),((R2481/O2481)*8))</f>
        <v>0</v>
      </c>
      <c s="11" r="U2481">
        <f>IF((T2481=0),0,(R2481/T2481))</f>
        <v>0</v>
      </c>
      <c s="4" r="V2481"/>
      <c s="13" r="W2481"/>
      <c s="24" r="X2481"/>
    </row>
    <row r="2482" hidden="1">
      <c s="16" r="A2482">
        <v>40828.3333333333</v>
      </c>
      <c s="6" r="B2482">
        <f>A2482+time(5,0,0)</f>
        <v>40828.5416666667</v>
      </c>
      <c s="19" r="C2482">
        <f>date(year(B2482),month(B2482),day(B2482))</f>
        <v>40828</v>
      </c>
      <c s="17" r="D2482">
        <f>hour(B2482)</f>
        <v>13</v>
      </c>
      <c s="28" r="E2482">
        <f>(8-G2482)-M2482</f>
        <v>8</v>
      </c>
      <c s="10" r="F2482">
        <v>8</v>
      </c>
      <c s="21" r="G2482">
        <v>0</v>
      </c>
      <c t="str" s="21" r="H2482">
        <f>concat("AESbid:",(E2482*1000))</f>
        <v>AESbid:8000</v>
      </c>
      <c t="str" s="21" r="I2482">
        <f>concat("NYISOsched:",(F2482*1000))</f>
        <v>NYISOsched:8000</v>
      </c>
      <c t="s" s="21" r="J2482">
        <v>21</v>
      </c>
      <c t="str" s="21" r="K2482">
        <f>concat("Planned:",(M2482*1000))</f>
        <v>Planned:0</v>
      </c>
      <c t="str" s="5" r="L2482">
        <f>concat("Settled:",(O2482*1000))</f>
        <v>Settled:0</v>
      </c>
      <c s="21" r="M2482">
        <v>0</v>
      </c>
      <c s="3" r="N2482"/>
      <c s="10" r="O2482">
        <v>0</v>
      </c>
      <c s="13" r="P2482"/>
      <c s="13" r="Q2482"/>
      <c s="13" r="R2482"/>
      <c s="13" r="S2482"/>
      <c s="11" r="T2482">
        <f>IF((O2482=0),(W2482*8),((R2482/O2482)*8))</f>
        <v>0</v>
      </c>
      <c s="11" r="U2482">
        <f>IF((T2482=0),0,(R2482/T2482))</f>
        <v>0</v>
      </c>
      <c s="4" r="V2482"/>
      <c s="13" r="W2482"/>
      <c s="24" r="X2482"/>
    </row>
    <row r="2483" hidden="1">
      <c s="16" r="A2483">
        <v>40828.375</v>
      </c>
      <c s="6" r="B2483">
        <f>A2483+time(5,0,0)</f>
        <v>40828.5833333333</v>
      </c>
      <c s="19" r="C2483">
        <f>date(year(B2483),month(B2483),day(B2483))</f>
        <v>40828</v>
      </c>
      <c s="17" r="D2483">
        <f>hour(B2483)</f>
        <v>14</v>
      </c>
      <c s="28" r="E2483">
        <f>(8-G2483)-M2483</f>
        <v>8</v>
      </c>
      <c s="10" r="F2483">
        <v>8</v>
      </c>
      <c s="21" r="G2483">
        <v>0</v>
      </c>
      <c t="str" s="21" r="H2483">
        <f>concat("AESbid:",(E2483*1000))</f>
        <v>AESbid:8000</v>
      </c>
      <c t="str" s="21" r="I2483">
        <f>concat("NYISOsched:",(F2483*1000))</f>
        <v>NYISOsched:8000</v>
      </c>
      <c t="s" s="21" r="J2483">
        <v>21</v>
      </c>
      <c t="str" s="21" r="K2483">
        <f>concat("Planned:",(M2483*1000))</f>
        <v>Planned:0</v>
      </c>
      <c t="str" s="5" r="L2483">
        <f>concat("Settled:",(O2483*1000))</f>
        <v>Settled:0</v>
      </c>
      <c s="21" r="M2483">
        <v>0</v>
      </c>
      <c s="3" r="N2483"/>
      <c s="10" r="O2483">
        <v>0</v>
      </c>
      <c s="13" r="P2483"/>
      <c s="13" r="Q2483"/>
      <c s="13" r="R2483"/>
      <c s="13" r="S2483"/>
      <c s="11" r="T2483">
        <f>IF((O2483=0),(W2483*8),((R2483/O2483)*8))</f>
        <v>0</v>
      </c>
      <c s="11" r="U2483">
        <f>IF((T2483=0),0,(R2483/T2483))</f>
        <v>0</v>
      </c>
      <c s="4" r="V2483"/>
      <c s="13" r="W2483"/>
      <c s="24" r="X2483"/>
    </row>
    <row r="2484" hidden="1">
      <c s="16" r="A2484">
        <v>40828.4166666667</v>
      </c>
      <c s="6" r="B2484">
        <f>A2484+time(5,0,0)</f>
        <v>40828.625</v>
      </c>
      <c s="19" r="C2484">
        <f>date(year(B2484),month(B2484),day(B2484))</f>
        <v>40828</v>
      </c>
      <c s="17" r="D2484">
        <f>hour(B2484)</f>
        <v>15</v>
      </c>
      <c s="28" r="E2484">
        <f>(8-G2484)-M2484</f>
        <v>8</v>
      </c>
      <c s="10" r="F2484">
        <v>8</v>
      </c>
      <c s="21" r="G2484">
        <v>0</v>
      </c>
      <c t="str" s="21" r="H2484">
        <f>concat("AESbid:",(E2484*1000))</f>
        <v>AESbid:8000</v>
      </c>
      <c t="str" s="21" r="I2484">
        <f>concat("NYISOsched:",(F2484*1000))</f>
        <v>NYISOsched:8000</v>
      </c>
      <c t="s" s="21" r="J2484">
        <v>21</v>
      </c>
      <c t="str" s="21" r="K2484">
        <f>concat("Planned:",(M2484*1000))</f>
        <v>Planned:0</v>
      </c>
      <c t="str" s="5" r="L2484">
        <f>concat("Settled:",(O2484*1000))</f>
        <v>Settled:0</v>
      </c>
      <c s="21" r="M2484">
        <v>0</v>
      </c>
      <c s="3" r="N2484"/>
      <c s="10" r="O2484">
        <v>0</v>
      </c>
      <c s="13" r="P2484"/>
      <c s="13" r="Q2484"/>
      <c s="13" r="R2484"/>
      <c s="13" r="S2484"/>
      <c s="11" r="T2484">
        <f>IF((O2484=0),(W2484*8),((R2484/O2484)*8))</f>
        <v>0</v>
      </c>
      <c s="11" r="U2484">
        <f>IF((T2484=0),0,(R2484/T2484))</f>
        <v>0</v>
      </c>
      <c s="4" r="V2484"/>
      <c s="13" r="W2484"/>
      <c s="24" r="X2484"/>
    </row>
    <row r="2485" hidden="1">
      <c s="16" r="A2485">
        <v>40828.4583333333</v>
      </c>
      <c s="6" r="B2485">
        <f>A2485+time(5,0,0)</f>
        <v>40828.6666666667</v>
      </c>
      <c s="19" r="C2485">
        <f>date(year(B2485),month(B2485),day(B2485))</f>
        <v>40828</v>
      </c>
      <c s="17" r="D2485">
        <f>hour(B2485)</f>
        <v>16</v>
      </c>
      <c s="28" r="E2485">
        <f>(8-G2485)-M2485</f>
        <v>8</v>
      </c>
      <c s="10" r="F2485">
        <v>8</v>
      </c>
      <c s="21" r="G2485">
        <v>0</v>
      </c>
      <c t="str" s="21" r="H2485">
        <f>concat("AESbid:",(E2485*1000))</f>
        <v>AESbid:8000</v>
      </c>
      <c t="str" s="21" r="I2485">
        <f>concat("NYISOsched:",(F2485*1000))</f>
        <v>NYISOsched:8000</v>
      </c>
      <c t="s" s="21" r="J2485">
        <v>21</v>
      </c>
      <c t="str" s="21" r="K2485">
        <f>concat("Planned:",(M2485*1000))</f>
        <v>Planned:0</v>
      </c>
      <c t="str" s="5" r="L2485">
        <f>concat("Settled:",(O2485*1000))</f>
        <v>Settled:0</v>
      </c>
      <c s="21" r="M2485">
        <v>0</v>
      </c>
      <c s="3" r="N2485"/>
      <c s="10" r="O2485">
        <v>0</v>
      </c>
      <c s="13" r="P2485"/>
      <c s="13" r="Q2485"/>
      <c s="13" r="R2485"/>
      <c s="13" r="S2485"/>
      <c s="11" r="T2485">
        <f>IF((O2485=0),(W2485*8),((R2485/O2485)*8))</f>
        <v>0</v>
      </c>
      <c s="11" r="U2485">
        <f>IF((T2485=0),0,(R2485/T2485))</f>
        <v>0</v>
      </c>
      <c s="4" r="V2485"/>
      <c s="13" r="W2485"/>
      <c s="24" r="X2485"/>
    </row>
    <row r="2486" hidden="1">
      <c s="16" r="A2486">
        <v>40828.5</v>
      </c>
      <c s="6" r="B2486">
        <f>A2486+time(5,0,0)</f>
        <v>40828.7083333333</v>
      </c>
      <c s="19" r="C2486">
        <f>date(year(B2486),month(B2486),day(B2486))</f>
        <v>40828</v>
      </c>
      <c s="17" r="D2486">
        <f>hour(B2486)</f>
        <v>17</v>
      </c>
      <c s="28" r="E2486">
        <f>(8-G2486)-M2486</f>
        <v>8</v>
      </c>
      <c s="10" r="F2486">
        <v>8</v>
      </c>
      <c s="21" r="G2486">
        <v>0</v>
      </c>
      <c t="str" s="21" r="H2486">
        <f>concat("AESbid:",(E2486*1000))</f>
        <v>AESbid:8000</v>
      </c>
      <c t="str" s="21" r="I2486">
        <f>concat("NYISOsched:",(F2486*1000))</f>
        <v>NYISOsched:8000</v>
      </c>
      <c t="s" s="21" r="J2486">
        <v>21</v>
      </c>
      <c t="str" s="21" r="K2486">
        <f>concat("Planned:",(M2486*1000))</f>
        <v>Planned:0</v>
      </c>
      <c t="str" s="5" r="L2486">
        <f>concat("Settled:",(O2486*1000))</f>
        <v>Settled:0</v>
      </c>
      <c s="21" r="M2486">
        <v>0</v>
      </c>
      <c s="3" r="N2486"/>
      <c s="10" r="O2486">
        <v>0</v>
      </c>
      <c s="13" r="P2486"/>
      <c s="13" r="Q2486"/>
      <c s="13" r="R2486"/>
      <c s="13" r="S2486"/>
      <c s="11" r="T2486">
        <f>IF((O2486=0),(W2486*8),((R2486/O2486)*8))</f>
        <v>0</v>
      </c>
      <c s="11" r="U2486">
        <f>IF((T2486=0),0,(R2486/T2486))</f>
        <v>0</v>
      </c>
      <c s="4" r="V2486"/>
      <c s="13" r="W2486"/>
      <c s="24" r="X2486"/>
    </row>
    <row r="2487" hidden="1">
      <c s="16" r="A2487">
        <v>40828.5416666667</v>
      </c>
      <c s="6" r="B2487">
        <f>A2487+time(5,0,0)</f>
        <v>40828.75</v>
      </c>
      <c s="19" r="C2487">
        <f>date(year(B2487),month(B2487),day(B2487))</f>
        <v>40828</v>
      </c>
      <c s="17" r="D2487">
        <f>hour(B2487)</f>
        <v>18</v>
      </c>
      <c s="28" r="E2487">
        <f>(8-G2487)-M2487</f>
        <v>8</v>
      </c>
      <c s="10" r="F2487">
        <v>8</v>
      </c>
      <c s="21" r="G2487">
        <v>0</v>
      </c>
      <c t="str" s="21" r="H2487">
        <f>concat("AESbid:",(E2487*1000))</f>
        <v>AESbid:8000</v>
      </c>
      <c t="str" s="21" r="I2487">
        <f>concat("NYISOsched:",(F2487*1000))</f>
        <v>NYISOsched:8000</v>
      </c>
      <c t="s" s="21" r="J2487">
        <v>21</v>
      </c>
      <c t="str" s="21" r="K2487">
        <f>concat("Planned:",(M2487*1000))</f>
        <v>Planned:0</v>
      </c>
      <c t="str" s="5" r="L2487">
        <f>concat("Settled:",(O2487*1000))</f>
        <v>Settled:0</v>
      </c>
      <c s="21" r="M2487">
        <v>0</v>
      </c>
      <c s="3" r="N2487"/>
      <c s="10" r="O2487">
        <v>0</v>
      </c>
      <c s="13" r="P2487"/>
      <c s="13" r="Q2487"/>
      <c s="13" r="R2487"/>
      <c s="13" r="S2487"/>
      <c s="11" r="T2487">
        <f>IF((O2487=0),(W2487*8),((R2487/O2487)*8))</f>
        <v>0</v>
      </c>
      <c s="11" r="U2487">
        <f>IF((T2487=0),0,(R2487/T2487))</f>
        <v>0</v>
      </c>
      <c s="4" r="V2487"/>
      <c s="13" r="W2487"/>
      <c s="24" r="X2487"/>
    </row>
    <row r="2488" hidden="1">
      <c s="16" r="A2488">
        <v>40828.5833333333</v>
      </c>
      <c s="6" r="B2488">
        <f>A2488+time(5,0,0)</f>
        <v>40828.7916666667</v>
      </c>
      <c s="19" r="C2488">
        <f>date(year(B2488),month(B2488),day(B2488))</f>
        <v>40828</v>
      </c>
      <c s="17" r="D2488">
        <f>hour(B2488)</f>
        <v>19</v>
      </c>
      <c s="28" r="E2488">
        <f>(8-G2488)-M2488</f>
        <v>8</v>
      </c>
      <c s="10" r="F2488">
        <v>8</v>
      </c>
      <c s="21" r="G2488">
        <v>0</v>
      </c>
      <c t="str" s="21" r="H2488">
        <f>concat("AESbid:",(E2488*1000))</f>
        <v>AESbid:8000</v>
      </c>
      <c t="str" s="21" r="I2488">
        <f>concat("NYISOsched:",(F2488*1000))</f>
        <v>NYISOsched:8000</v>
      </c>
      <c t="s" s="21" r="J2488">
        <v>21</v>
      </c>
      <c t="str" s="21" r="K2488">
        <f>concat("Planned:",(M2488*1000))</f>
        <v>Planned:0</v>
      </c>
      <c t="str" s="5" r="L2488">
        <f>concat("Settled:",(O2488*1000))</f>
        <v>Settled:0</v>
      </c>
      <c s="21" r="M2488">
        <v>0</v>
      </c>
      <c s="3" r="N2488"/>
      <c s="10" r="O2488">
        <v>0</v>
      </c>
      <c s="13" r="P2488"/>
      <c s="13" r="Q2488"/>
      <c s="13" r="R2488"/>
      <c s="13" r="S2488"/>
      <c s="11" r="T2488">
        <f>IF((O2488=0),(W2488*8),((R2488/O2488)*8))</f>
        <v>0</v>
      </c>
      <c s="11" r="U2488">
        <f>IF((T2488=0),0,(R2488/T2488))</f>
        <v>0</v>
      </c>
      <c s="4" r="V2488"/>
      <c s="13" r="W2488"/>
      <c s="24" r="X2488"/>
    </row>
    <row r="2489" hidden="1">
      <c s="16" r="A2489">
        <v>40828.625</v>
      </c>
      <c s="6" r="B2489">
        <f>A2489+time(5,0,0)</f>
        <v>40828.8333333333</v>
      </c>
      <c s="19" r="C2489">
        <f>date(year(B2489),month(B2489),day(B2489))</f>
        <v>40828</v>
      </c>
      <c s="17" r="D2489">
        <f>hour(B2489)</f>
        <v>20</v>
      </c>
      <c s="28" r="E2489">
        <f>(8-G2489)-M2489</f>
        <v>8</v>
      </c>
      <c s="10" r="F2489">
        <v>8</v>
      </c>
      <c s="21" r="G2489">
        <v>0</v>
      </c>
      <c t="str" s="21" r="H2489">
        <f>concat("AESbid:",(E2489*1000))</f>
        <v>AESbid:8000</v>
      </c>
      <c t="str" s="21" r="I2489">
        <f>concat("NYISOsched:",(F2489*1000))</f>
        <v>NYISOsched:8000</v>
      </c>
      <c t="s" s="21" r="J2489">
        <v>21</v>
      </c>
      <c t="str" s="21" r="K2489">
        <f>concat("Planned:",(M2489*1000))</f>
        <v>Planned:0</v>
      </c>
      <c t="str" s="5" r="L2489">
        <f>concat("Settled:",(O2489*1000))</f>
        <v>Settled:0</v>
      </c>
      <c s="21" r="M2489">
        <v>0</v>
      </c>
      <c s="3" r="N2489"/>
      <c s="10" r="O2489">
        <v>0</v>
      </c>
      <c s="13" r="P2489"/>
      <c s="13" r="Q2489"/>
      <c s="13" r="R2489"/>
      <c s="13" r="S2489"/>
      <c s="11" r="T2489">
        <f>IF((O2489=0),(W2489*8),((R2489/O2489)*8))</f>
        <v>0</v>
      </c>
      <c s="11" r="U2489">
        <f>IF((T2489=0),0,(R2489/T2489))</f>
        <v>0</v>
      </c>
      <c s="4" r="V2489"/>
      <c s="13" r="W2489"/>
      <c s="24" r="X2489"/>
    </row>
    <row r="2490" hidden="1">
      <c s="16" r="A2490">
        <v>40828.6666666667</v>
      </c>
      <c s="6" r="B2490">
        <f>A2490+time(5,0,0)</f>
        <v>40828.875</v>
      </c>
      <c s="19" r="C2490">
        <f>date(year(B2490),month(B2490),day(B2490))</f>
        <v>40828</v>
      </c>
      <c s="17" r="D2490">
        <f>hour(B2490)</f>
        <v>21</v>
      </c>
      <c s="28" r="E2490">
        <f>(8-G2490)-M2490</f>
        <v>8</v>
      </c>
      <c s="10" r="F2490">
        <v>8</v>
      </c>
      <c s="21" r="G2490">
        <v>0</v>
      </c>
      <c t="str" s="21" r="H2490">
        <f>concat("AESbid:",(E2490*1000))</f>
        <v>AESbid:8000</v>
      </c>
      <c t="str" s="21" r="I2490">
        <f>concat("NYISOsched:",(F2490*1000))</f>
        <v>NYISOsched:8000</v>
      </c>
      <c t="s" s="21" r="J2490">
        <v>21</v>
      </c>
      <c t="str" s="21" r="K2490">
        <f>concat("Planned:",(M2490*1000))</f>
        <v>Planned:0</v>
      </c>
      <c t="str" s="5" r="L2490">
        <f>concat("Settled:",(O2490*1000))</f>
        <v>Settled:0</v>
      </c>
      <c s="21" r="M2490">
        <v>0</v>
      </c>
      <c s="3" r="N2490"/>
      <c s="10" r="O2490">
        <v>0</v>
      </c>
      <c s="13" r="P2490"/>
      <c s="13" r="Q2490"/>
      <c s="13" r="R2490"/>
      <c s="13" r="S2490"/>
      <c s="11" r="T2490">
        <f>IF((O2490=0),(W2490*8),((R2490/O2490)*8))</f>
        <v>0</v>
      </c>
      <c s="11" r="U2490">
        <f>IF((T2490=0),0,(R2490/T2490))</f>
        <v>0</v>
      </c>
      <c s="4" r="V2490"/>
      <c s="13" r="W2490"/>
      <c s="24" r="X2490"/>
    </row>
    <row r="2491" hidden="1">
      <c s="16" r="A2491">
        <v>40828.7083333333</v>
      </c>
      <c s="6" r="B2491">
        <f>A2491+time(5,0,0)</f>
        <v>40828.9166666667</v>
      </c>
      <c s="19" r="C2491">
        <f>date(year(B2491),month(B2491),day(B2491))</f>
        <v>40828</v>
      </c>
      <c s="17" r="D2491">
        <f>hour(B2491)</f>
        <v>22</v>
      </c>
      <c s="28" r="E2491">
        <f>(8-G2491)-M2491</f>
        <v>8</v>
      </c>
      <c s="10" r="F2491">
        <v>8</v>
      </c>
      <c s="21" r="G2491">
        <v>0</v>
      </c>
      <c t="str" s="21" r="H2491">
        <f>concat("AESbid:",(E2491*1000))</f>
        <v>AESbid:8000</v>
      </c>
      <c t="str" s="21" r="I2491">
        <f>concat("NYISOsched:",(F2491*1000))</f>
        <v>NYISOsched:8000</v>
      </c>
      <c t="s" s="21" r="J2491">
        <v>21</v>
      </c>
      <c t="str" s="21" r="K2491">
        <f>concat("Planned:",(M2491*1000))</f>
        <v>Planned:0</v>
      </c>
      <c t="str" s="5" r="L2491">
        <f>concat("Settled:",(O2491*1000))</f>
        <v>Settled:0</v>
      </c>
      <c s="21" r="M2491">
        <v>0</v>
      </c>
      <c s="3" r="N2491"/>
      <c s="10" r="O2491">
        <v>0</v>
      </c>
      <c s="13" r="P2491"/>
      <c s="13" r="Q2491"/>
      <c s="13" r="R2491"/>
      <c s="13" r="S2491"/>
      <c s="11" r="T2491">
        <f>IF((O2491=0),(W2491*8),((R2491/O2491)*8))</f>
        <v>0</v>
      </c>
      <c s="11" r="U2491">
        <f>IF((T2491=0),0,(R2491/T2491))</f>
        <v>0</v>
      </c>
      <c s="4" r="V2491"/>
      <c s="13" r="W2491"/>
      <c s="24" r="X2491"/>
    </row>
    <row r="2492" hidden="1">
      <c s="16" r="A2492">
        <v>40828.75</v>
      </c>
      <c s="6" r="B2492">
        <f>A2492+time(5,0,0)</f>
        <v>40828.9583333333</v>
      </c>
      <c s="19" r="C2492">
        <f>date(year(B2492),month(B2492),day(B2492))</f>
        <v>40828</v>
      </c>
      <c s="17" r="D2492">
        <f>hour(B2492)</f>
        <v>23</v>
      </c>
      <c s="28" r="E2492">
        <f>(8-G2492)-M2492</f>
        <v>8</v>
      </c>
      <c s="10" r="F2492">
        <v>8</v>
      </c>
      <c s="21" r="G2492">
        <v>0</v>
      </c>
      <c t="str" s="21" r="H2492">
        <f>concat("AESbid:",(E2492*1000))</f>
        <v>AESbid:8000</v>
      </c>
      <c t="str" s="21" r="I2492">
        <f>concat("NYISOsched:",(F2492*1000))</f>
        <v>NYISOsched:8000</v>
      </c>
      <c t="s" s="21" r="J2492">
        <v>21</v>
      </c>
      <c t="str" s="21" r="K2492">
        <f>concat("Planned:",(M2492*1000))</f>
        <v>Planned:0</v>
      </c>
      <c t="str" s="5" r="L2492">
        <f>concat("Settled:",(O2492*1000))</f>
        <v>Settled:0</v>
      </c>
      <c s="21" r="M2492">
        <v>0</v>
      </c>
      <c s="3" r="N2492"/>
      <c s="10" r="O2492">
        <v>0</v>
      </c>
      <c s="13" r="P2492"/>
      <c s="13" r="Q2492"/>
      <c s="13" r="R2492"/>
      <c s="13" r="S2492"/>
      <c s="11" r="T2492">
        <f>IF((O2492=0),(W2492*8),((R2492/O2492)*8))</f>
        <v>0</v>
      </c>
      <c s="11" r="U2492">
        <f>IF((T2492=0),0,(R2492/T2492))</f>
        <v>0</v>
      </c>
      <c s="4" r="V2492"/>
      <c s="13" r="W2492"/>
      <c s="24" r="X2492"/>
    </row>
    <row r="2493" hidden="1">
      <c s="16" r="A2493">
        <v>40828.7916666667</v>
      </c>
      <c s="19" r="B2493">
        <f>A2493+time(5,0,0)</f>
        <v>40829</v>
      </c>
      <c s="19" r="C2493">
        <f>date(year(B2493),month(B2493),day(B2493))</f>
        <v>40829</v>
      </c>
      <c s="17" r="D2493">
        <f>hour(B2493)</f>
        <v>0</v>
      </c>
      <c s="28" r="E2493">
        <f>(8-G2493)-M2493</f>
        <v>8</v>
      </c>
      <c s="10" r="F2493">
        <v>8</v>
      </c>
      <c s="21" r="G2493">
        <v>0</v>
      </c>
      <c t="str" s="21" r="H2493">
        <f>concat("AESbid:",(E2493*1000))</f>
        <v>AESbid:8000</v>
      </c>
      <c t="str" s="21" r="I2493">
        <f>concat("NYISOsched:",(F2493*1000))</f>
        <v>NYISOsched:8000</v>
      </c>
      <c t="s" s="21" r="J2493">
        <v>21</v>
      </c>
      <c t="str" s="21" r="K2493">
        <f>concat("Planned:",(M2493*1000))</f>
        <v>Planned:0</v>
      </c>
      <c t="str" s="5" r="L2493">
        <f>concat("Settled:",(O2493*1000))</f>
        <v>Settled:0</v>
      </c>
      <c s="21" r="M2493">
        <v>0</v>
      </c>
      <c s="3" r="N2493"/>
      <c s="10" r="O2493">
        <v>0</v>
      </c>
      <c s="13" r="P2493"/>
      <c s="13" r="Q2493"/>
      <c s="13" r="R2493"/>
      <c s="13" r="S2493"/>
      <c s="11" r="T2493">
        <f>IF((O2493=0),(W2493*8),((R2493/O2493)*8))</f>
        <v>0</v>
      </c>
      <c s="11" r="U2493">
        <f>IF((T2493=0),0,(R2493/T2493))</f>
        <v>0</v>
      </c>
      <c s="4" r="V2493"/>
      <c s="13" r="W2493"/>
      <c s="24" r="X2493"/>
    </row>
    <row r="2494" hidden="1">
      <c s="16" r="A2494">
        <v>40828.8333333333</v>
      </c>
      <c s="6" r="B2494">
        <f>A2494+time(5,0,0)</f>
        <v>40829.0416666667</v>
      </c>
      <c s="19" r="C2494">
        <f>date(year(B2494),month(B2494),day(B2494))</f>
        <v>40829</v>
      </c>
      <c s="17" r="D2494">
        <f>hour(B2494)</f>
        <v>1</v>
      </c>
      <c s="28" r="E2494">
        <f>(8-G2494)-M2494</f>
        <v>8</v>
      </c>
      <c s="10" r="F2494">
        <v>8</v>
      </c>
      <c s="21" r="G2494">
        <v>0</v>
      </c>
      <c t="str" s="21" r="H2494">
        <f>concat("AESbid:",(E2494*1000))</f>
        <v>AESbid:8000</v>
      </c>
      <c t="str" s="21" r="I2494">
        <f>concat("NYISOsched:",(F2494*1000))</f>
        <v>NYISOsched:8000</v>
      </c>
      <c t="s" s="21" r="J2494">
        <v>21</v>
      </c>
      <c t="str" s="21" r="K2494">
        <f>concat("Planned:",(M2494*1000))</f>
        <v>Planned:0</v>
      </c>
      <c t="str" s="5" r="L2494">
        <f>concat("Settled:",(O2494*1000))</f>
        <v>Settled:0</v>
      </c>
      <c s="21" r="M2494">
        <v>0</v>
      </c>
      <c s="3" r="N2494"/>
      <c s="10" r="O2494">
        <v>0</v>
      </c>
      <c s="13" r="P2494"/>
      <c s="13" r="Q2494"/>
      <c s="13" r="R2494"/>
      <c s="13" r="S2494"/>
      <c s="11" r="T2494">
        <f>IF((O2494=0),(W2494*8),((R2494/O2494)*8))</f>
        <v>0</v>
      </c>
      <c s="11" r="U2494">
        <f>IF((T2494=0),0,(R2494/T2494))</f>
        <v>0</v>
      </c>
      <c s="4" r="V2494"/>
      <c s="13" r="W2494"/>
      <c s="24" r="X2494"/>
    </row>
    <row r="2495" hidden="1">
      <c s="16" r="A2495">
        <v>40828.875</v>
      </c>
      <c s="6" r="B2495">
        <f>A2495+time(5,0,0)</f>
        <v>40829.0833333333</v>
      </c>
      <c s="19" r="C2495">
        <f>date(year(B2495),month(B2495),day(B2495))</f>
        <v>40829</v>
      </c>
      <c s="17" r="D2495">
        <f>hour(B2495)</f>
        <v>2</v>
      </c>
      <c s="28" r="E2495">
        <f>(8-G2495)-M2495</f>
        <v>8</v>
      </c>
      <c s="10" r="F2495">
        <v>8</v>
      </c>
      <c s="21" r="G2495">
        <v>0</v>
      </c>
      <c t="str" s="21" r="H2495">
        <f>concat("AESbid:",(E2495*1000))</f>
        <v>AESbid:8000</v>
      </c>
      <c t="str" s="21" r="I2495">
        <f>concat("NYISOsched:",(F2495*1000))</f>
        <v>NYISOsched:8000</v>
      </c>
      <c t="s" s="21" r="J2495">
        <v>21</v>
      </c>
      <c t="str" s="21" r="K2495">
        <f>concat("Planned:",(M2495*1000))</f>
        <v>Planned:0</v>
      </c>
      <c t="str" s="5" r="L2495">
        <f>concat("Settled:",(O2495*1000))</f>
        <v>Settled:0</v>
      </c>
      <c s="21" r="M2495">
        <v>0</v>
      </c>
      <c s="3" r="N2495"/>
      <c s="10" r="O2495">
        <v>0</v>
      </c>
      <c s="13" r="P2495"/>
      <c s="13" r="Q2495"/>
      <c s="13" r="R2495"/>
      <c s="13" r="S2495"/>
      <c s="11" r="T2495">
        <f>IF((O2495=0),(W2495*8),((R2495/O2495)*8))</f>
        <v>0</v>
      </c>
      <c s="11" r="U2495">
        <f>IF((T2495=0),0,(R2495/T2495))</f>
        <v>0</v>
      </c>
      <c s="4" r="V2495"/>
      <c s="13" r="W2495"/>
      <c s="24" r="X2495"/>
    </row>
    <row r="2496" hidden="1">
      <c s="16" r="A2496">
        <v>40828.9166666667</v>
      </c>
      <c s="6" r="B2496">
        <f>A2496+time(5,0,0)</f>
        <v>40829.125</v>
      </c>
      <c s="19" r="C2496">
        <f>date(year(B2496),month(B2496),day(B2496))</f>
        <v>40829</v>
      </c>
      <c s="17" r="D2496">
        <f>hour(B2496)</f>
        <v>3</v>
      </c>
      <c s="28" r="E2496">
        <f>(8-G2496)-M2496</f>
        <v>8</v>
      </c>
      <c s="10" r="F2496">
        <v>8</v>
      </c>
      <c s="21" r="G2496">
        <v>0</v>
      </c>
      <c t="str" s="21" r="H2496">
        <f>concat("AESbid:",(E2496*1000))</f>
        <v>AESbid:8000</v>
      </c>
      <c t="str" s="21" r="I2496">
        <f>concat("NYISOsched:",(F2496*1000))</f>
        <v>NYISOsched:8000</v>
      </c>
      <c t="s" s="21" r="J2496">
        <v>21</v>
      </c>
      <c t="str" s="21" r="K2496">
        <f>concat("Planned:",(M2496*1000))</f>
        <v>Planned:0</v>
      </c>
      <c t="str" s="5" r="L2496">
        <f>concat("Settled:",(O2496*1000))</f>
        <v>Settled:0</v>
      </c>
      <c s="21" r="M2496">
        <v>0</v>
      </c>
      <c s="3" r="N2496"/>
      <c s="10" r="O2496">
        <v>0</v>
      </c>
      <c s="13" r="P2496"/>
      <c s="13" r="Q2496"/>
      <c s="13" r="R2496"/>
      <c s="13" r="S2496"/>
      <c s="11" r="T2496">
        <f>IF((O2496=0),(W2496*8),((R2496/O2496)*8))</f>
        <v>0</v>
      </c>
      <c s="11" r="U2496">
        <f>IF((T2496=0),0,(R2496/T2496))</f>
        <v>0</v>
      </c>
      <c s="4" r="V2496"/>
      <c s="13" r="W2496"/>
      <c s="24" r="X2496"/>
    </row>
    <row r="2497" hidden="1">
      <c s="16" r="A2497">
        <v>40828.9583333333</v>
      </c>
      <c s="6" r="B2497">
        <f>A2497+time(5,0,0)</f>
        <v>40829.1666666667</v>
      </c>
      <c s="19" r="C2497">
        <f>date(year(B2497),month(B2497),day(B2497))</f>
        <v>40829</v>
      </c>
      <c s="17" r="D2497">
        <f>hour(B2497)</f>
        <v>4</v>
      </c>
      <c s="28" r="E2497">
        <f>(8-G2497)-M2497</f>
        <v>8</v>
      </c>
      <c s="10" r="F2497">
        <v>8</v>
      </c>
      <c s="21" r="G2497">
        <v>0</v>
      </c>
      <c t="str" s="21" r="H2497">
        <f>concat("AESbid:",(E2497*1000))</f>
        <v>AESbid:8000</v>
      </c>
      <c t="str" s="21" r="I2497">
        <f>concat("NYISOsched:",(F2497*1000))</f>
        <v>NYISOsched:8000</v>
      </c>
      <c t="s" s="21" r="J2497">
        <v>21</v>
      </c>
      <c t="str" s="21" r="K2497">
        <f>concat("Planned:",(M2497*1000))</f>
        <v>Planned:0</v>
      </c>
      <c t="str" s="5" r="L2497">
        <f>concat("Settled:",(O2497*1000))</f>
        <v>Settled:0</v>
      </c>
      <c s="21" r="M2497">
        <v>0</v>
      </c>
      <c s="3" r="N2497"/>
      <c s="10" r="O2497">
        <v>0</v>
      </c>
      <c s="13" r="P2497"/>
      <c s="13" r="Q2497"/>
      <c s="13" r="R2497"/>
      <c s="13" r="S2497"/>
      <c s="11" r="T2497">
        <f>IF((O2497=0),(W2497*8),((R2497/O2497)*8))</f>
        <v>0</v>
      </c>
      <c s="11" r="U2497">
        <f>IF((T2497=0),0,(R2497/T2497))</f>
        <v>0</v>
      </c>
      <c s="4" r="V2497"/>
      <c s="13" r="W2497"/>
      <c s="24" r="X2497"/>
    </row>
    <row r="2498" hidden="1">
      <c s="16" r="A2498">
        <v>40829</v>
      </c>
      <c s="6" r="B2498">
        <f>A2498+time(5,0,0)</f>
        <v>40829.2083333333</v>
      </c>
      <c s="19" r="C2498">
        <f>date(year(B2498),month(B2498),day(B2498))</f>
        <v>40829</v>
      </c>
      <c s="17" r="D2498">
        <f>hour(B2498)</f>
        <v>5</v>
      </c>
      <c s="28" r="E2498">
        <f>(8-G2498)-M2498</f>
        <v>8</v>
      </c>
      <c s="10" r="F2498">
        <v>8</v>
      </c>
      <c s="21" r="G2498">
        <v>0</v>
      </c>
      <c t="str" s="21" r="H2498">
        <f>concat("AESbid:",(E2498*1000))</f>
        <v>AESbid:8000</v>
      </c>
      <c t="str" s="21" r="I2498">
        <f>concat("NYISOsched:",(F2498*1000))</f>
        <v>NYISOsched:8000</v>
      </c>
      <c t="s" s="21" r="J2498">
        <v>21</v>
      </c>
      <c t="str" s="21" r="K2498">
        <f>concat("Planned:",(M2498*1000))</f>
        <v>Planned:0</v>
      </c>
      <c t="str" s="5" r="L2498">
        <f>concat("Settled:",(O2498*1000))</f>
        <v>Settled:0</v>
      </c>
      <c s="21" r="M2498">
        <v>0</v>
      </c>
      <c s="3" r="N2498"/>
      <c s="10" r="O2498">
        <v>0</v>
      </c>
      <c s="13" r="P2498"/>
      <c s="13" r="Q2498"/>
      <c s="13" r="R2498"/>
      <c s="13" r="S2498"/>
      <c s="11" r="T2498">
        <f>IF((O2498=0),(W2498*8),((R2498/O2498)*8))</f>
        <v>0</v>
      </c>
      <c s="11" r="U2498">
        <f>IF((T2498=0),0,(R2498/T2498))</f>
        <v>0</v>
      </c>
      <c s="4" r="V2498"/>
      <c s="13" r="W2498"/>
      <c s="24" r="X2498"/>
    </row>
    <row r="2499" hidden="1">
      <c s="16" r="A2499">
        <v>40829.0416666667</v>
      </c>
      <c s="6" r="B2499">
        <f>A2499+time(5,0,0)</f>
        <v>40829.25</v>
      </c>
      <c s="19" r="C2499">
        <f>date(year(B2499),month(B2499),day(B2499))</f>
        <v>40829</v>
      </c>
      <c s="17" r="D2499">
        <f>hour(B2499)</f>
        <v>6</v>
      </c>
      <c s="28" r="E2499">
        <f>(8-G2499)-M2499</f>
        <v>8</v>
      </c>
      <c s="10" r="F2499">
        <v>8</v>
      </c>
      <c s="21" r="G2499">
        <v>0</v>
      </c>
      <c t="str" s="21" r="H2499">
        <f>concat("AESbid:",(E2499*1000))</f>
        <v>AESbid:8000</v>
      </c>
      <c t="str" s="21" r="I2499">
        <f>concat("NYISOsched:",(F2499*1000))</f>
        <v>NYISOsched:8000</v>
      </c>
      <c t="s" s="21" r="J2499">
        <v>21</v>
      </c>
      <c t="str" s="21" r="K2499">
        <f>concat("Planned:",(M2499*1000))</f>
        <v>Planned:0</v>
      </c>
      <c t="str" s="5" r="L2499">
        <f>concat("Settled:",(O2499*1000))</f>
        <v>Settled:0</v>
      </c>
      <c s="21" r="M2499">
        <v>0</v>
      </c>
      <c s="3" r="N2499"/>
      <c s="10" r="O2499">
        <v>0</v>
      </c>
      <c s="13" r="P2499"/>
      <c s="13" r="Q2499"/>
      <c s="13" r="R2499"/>
      <c s="13" r="S2499"/>
      <c s="11" r="T2499">
        <f>IF((O2499=0),(W2499*8),((R2499/O2499)*8))</f>
        <v>0</v>
      </c>
      <c s="11" r="U2499">
        <f>IF((T2499=0),0,(R2499/T2499))</f>
        <v>0</v>
      </c>
      <c s="4" r="V2499"/>
      <c s="13" r="W2499"/>
      <c s="24" r="X2499"/>
    </row>
    <row r="2500" hidden="1">
      <c s="16" r="A2500">
        <v>40829.0833333333</v>
      </c>
      <c s="6" r="B2500">
        <f>A2500+time(5,0,0)</f>
        <v>40829.2916666667</v>
      </c>
      <c s="19" r="C2500">
        <f>date(year(B2500),month(B2500),day(B2500))</f>
        <v>40829</v>
      </c>
      <c s="17" r="D2500">
        <f>hour(B2500)</f>
        <v>7</v>
      </c>
      <c s="28" r="E2500">
        <f>(8-G2500)-M2500</f>
        <v>8</v>
      </c>
      <c s="10" r="F2500">
        <v>8</v>
      </c>
      <c s="21" r="G2500">
        <v>0</v>
      </c>
      <c t="str" s="21" r="H2500">
        <f>concat("AESbid:",(E2500*1000))</f>
        <v>AESbid:8000</v>
      </c>
      <c t="str" s="21" r="I2500">
        <f>concat("NYISOsched:",(F2500*1000))</f>
        <v>NYISOsched:8000</v>
      </c>
      <c t="s" s="21" r="J2500">
        <v>21</v>
      </c>
      <c t="str" s="21" r="K2500">
        <f>concat("Planned:",(M2500*1000))</f>
        <v>Planned:0</v>
      </c>
      <c t="str" s="5" r="L2500">
        <f>concat("Settled:",(O2500*1000))</f>
        <v>Settled:0</v>
      </c>
      <c s="21" r="M2500">
        <v>0</v>
      </c>
      <c s="3" r="N2500"/>
      <c s="10" r="O2500">
        <v>0</v>
      </c>
      <c s="13" r="P2500"/>
      <c s="13" r="Q2500"/>
      <c s="13" r="R2500"/>
      <c s="13" r="S2500"/>
      <c s="11" r="T2500">
        <f>IF((O2500=0),(W2500*8),((R2500/O2500)*8))</f>
        <v>0</v>
      </c>
      <c s="11" r="U2500">
        <f>IF((T2500=0),0,(R2500/T2500))</f>
        <v>0</v>
      </c>
      <c s="4" r="V2500"/>
      <c s="13" r="W2500"/>
      <c s="24" r="X2500"/>
    </row>
    <row r="2501" hidden="1">
      <c s="16" r="A2501">
        <v>40829.125</v>
      </c>
      <c s="6" r="B2501">
        <f>A2501+time(5,0,0)</f>
        <v>40829.3333333333</v>
      </c>
      <c s="19" r="C2501">
        <f>date(year(B2501),month(B2501),day(B2501))</f>
        <v>40829</v>
      </c>
      <c s="17" r="D2501">
        <f>hour(B2501)</f>
        <v>8</v>
      </c>
      <c s="28" r="E2501">
        <f>(8-G2501)-M2501</f>
        <v>8</v>
      </c>
      <c s="10" r="F2501">
        <v>8</v>
      </c>
      <c s="21" r="G2501">
        <v>0</v>
      </c>
      <c t="str" s="21" r="H2501">
        <f>concat("AESbid:",(E2501*1000))</f>
        <v>AESbid:8000</v>
      </c>
      <c t="str" s="21" r="I2501">
        <f>concat("NYISOsched:",(F2501*1000))</f>
        <v>NYISOsched:8000</v>
      </c>
      <c t="s" s="21" r="J2501">
        <v>21</v>
      </c>
      <c t="str" s="21" r="K2501">
        <f>concat("Planned:",(M2501*1000))</f>
        <v>Planned:0</v>
      </c>
      <c t="str" s="5" r="L2501">
        <f>concat("Settled:",(O2501*1000))</f>
        <v>Settled:0</v>
      </c>
      <c s="21" r="M2501">
        <v>0</v>
      </c>
      <c s="3" r="N2501"/>
      <c s="10" r="O2501">
        <v>0</v>
      </c>
      <c s="13" r="P2501"/>
      <c s="13" r="Q2501"/>
      <c s="13" r="R2501"/>
      <c s="13" r="S2501"/>
      <c s="11" r="T2501">
        <f>IF((O2501=0),(W2501*8),((R2501/O2501)*8))</f>
        <v>0</v>
      </c>
      <c s="11" r="U2501">
        <f>IF((T2501=0),0,(R2501/T2501))</f>
        <v>0</v>
      </c>
      <c s="4" r="V2501"/>
      <c s="13" r="W2501"/>
      <c s="24" r="X2501"/>
    </row>
    <row r="2502" hidden="1">
      <c s="16" r="A2502">
        <v>40829.1666666667</v>
      </c>
      <c s="6" r="B2502">
        <f>A2502+time(5,0,0)</f>
        <v>40829.375</v>
      </c>
      <c s="19" r="C2502">
        <f>date(year(B2502),month(B2502),day(B2502))</f>
        <v>40829</v>
      </c>
      <c s="17" r="D2502">
        <f>hour(B2502)</f>
        <v>9</v>
      </c>
      <c s="28" r="E2502">
        <f>(8-G2502)-M2502</f>
        <v>8</v>
      </c>
      <c s="10" r="F2502">
        <v>8</v>
      </c>
      <c s="21" r="G2502">
        <v>0</v>
      </c>
      <c t="str" s="21" r="H2502">
        <f>concat("AESbid:",(E2502*1000))</f>
        <v>AESbid:8000</v>
      </c>
      <c t="str" s="21" r="I2502">
        <f>concat("NYISOsched:",(F2502*1000))</f>
        <v>NYISOsched:8000</v>
      </c>
      <c t="s" s="21" r="J2502">
        <v>21</v>
      </c>
      <c t="str" s="21" r="K2502">
        <f>concat("Planned:",(M2502*1000))</f>
        <v>Planned:0</v>
      </c>
      <c t="str" s="5" r="L2502">
        <f>concat("Settled:",(O2502*1000))</f>
        <v>Settled:0</v>
      </c>
      <c s="21" r="M2502">
        <v>0</v>
      </c>
      <c s="3" r="N2502"/>
      <c s="10" r="O2502">
        <v>0</v>
      </c>
      <c s="13" r="P2502"/>
      <c s="13" r="Q2502"/>
      <c s="13" r="R2502"/>
      <c s="13" r="S2502"/>
      <c s="11" r="T2502">
        <f>IF((O2502=0),(W2502*8),((R2502/O2502)*8))</f>
        <v>0</v>
      </c>
      <c s="11" r="U2502">
        <f>IF((T2502=0),0,(R2502/T2502))</f>
        <v>0</v>
      </c>
      <c s="4" r="V2502"/>
      <c s="13" r="W2502"/>
      <c s="24" r="X2502"/>
    </row>
    <row r="2503" hidden="1">
      <c s="16" r="A2503">
        <v>40829.2083333333</v>
      </c>
      <c s="6" r="B2503">
        <f>A2503+time(5,0,0)</f>
        <v>40829.4166666667</v>
      </c>
      <c s="19" r="C2503">
        <f>date(year(B2503),month(B2503),day(B2503))</f>
        <v>40829</v>
      </c>
      <c s="17" r="D2503">
        <f>hour(B2503)</f>
        <v>10</v>
      </c>
      <c s="28" r="E2503">
        <f>(8-G2503)-M2503</f>
        <v>8</v>
      </c>
      <c s="10" r="F2503">
        <v>8</v>
      </c>
      <c s="21" r="G2503">
        <v>0</v>
      </c>
      <c t="str" s="21" r="H2503">
        <f>concat("AESbid:",(E2503*1000))</f>
        <v>AESbid:8000</v>
      </c>
      <c t="str" s="21" r="I2503">
        <f>concat("NYISOsched:",(F2503*1000))</f>
        <v>NYISOsched:8000</v>
      </c>
      <c t="s" s="21" r="J2503">
        <v>21</v>
      </c>
      <c t="str" s="21" r="K2503">
        <f>concat("Planned:",(M2503*1000))</f>
        <v>Planned:0</v>
      </c>
      <c t="str" s="5" r="L2503">
        <f>concat("Settled:",(O2503*1000))</f>
        <v>Settled:0</v>
      </c>
      <c s="21" r="M2503">
        <v>0</v>
      </c>
      <c s="3" r="N2503"/>
      <c s="10" r="O2503">
        <v>0</v>
      </c>
      <c s="13" r="P2503"/>
      <c s="13" r="Q2503"/>
      <c s="13" r="R2503"/>
      <c s="13" r="S2503"/>
      <c s="11" r="T2503">
        <f>IF((O2503=0),(W2503*8),((R2503/O2503)*8))</f>
        <v>0</v>
      </c>
      <c s="11" r="U2503">
        <f>IF((T2503=0),0,(R2503/T2503))</f>
        <v>0</v>
      </c>
      <c s="4" r="V2503"/>
      <c s="13" r="W2503"/>
      <c s="24" r="X2503"/>
    </row>
    <row r="2504" hidden="1">
      <c s="16" r="A2504">
        <v>40829.25</v>
      </c>
      <c s="6" r="B2504">
        <f>A2504+time(5,0,0)</f>
        <v>40829.4583333333</v>
      </c>
      <c s="19" r="C2504">
        <f>date(year(B2504),month(B2504),day(B2504))</f>
        <v>40829</v>
      </c>
      <c s="17" r="D2504">
        <f>hour(B2504)</f>
        <v>11</v>
      </c>
      <c s="28" r="E2504">
        <f>(8-G2504)-M2504</f>
        <v>8</v>
      </c>
      <c s="10" r="F2504">
        <v>8</v>
      </c>
      <c s="21" r="G2504">
        <v>0</v>
      </c>
      <c t="str" s="21" r="H2504">
        <f>concat("AESbid:",(E2504*1000))</f>
        <v>AESbid:8000</v>
      </c>
      <c t="str" s="21" r="I2504">
        <f>concat("NYISOsched:",(F2504*1000))</f>
        <v>NYISOsched:8000</v>
      </c>
      <c t="s" s="21" r="J2504">
        <v>21</v>
      </c>
      <c t="str" s="21" r="K2504">
        <f>concat("Planned:",(M2504*1000))</f>
        <v>Planned:0</v>
      </c>
      <c t="str" s="5" r="L2504">
        <f>concat("Settled:",(O2504*1000))</f>
        <v>Settled:0</v>
      </c>
      <c s="21" r="M2504">
        <v>0</v>
      </c>
      <c s="3" r="N2504"/>
      <c s="10" r="O2504">
        <v>0</v>
      </c>
      <c s="13" r="P2504"/>
      <c s="13" r="Q2504"/>
      <c s="13" r="R2504"/>
      <c s="13" r="S2504"/>
      <c s="11" r="T2504">
        <f>IF((O2504=0),(W2504*8),((R2504/O2504)*8))</f>
        <v>0</v>
      </c>
      <c s="11" r="U2504">
        <f>IF((T2504=0),0,(R2504/T2504))</f>
        <v>0</v>
      </c>
      <c s="4" r="V2504"/>
      <c s="13" r="W2504"/>
      <c s="24" r="X2504"/>
    </row>
    <row r="2505" hidden="1">
      <c s="16" r="A2505">
        <v>40829.2916666667</v>
      </c>
      <c s="6" r="B2505">
        <f>A2505+time(5,0,0)</f>
        <v>40829.5</v>
      </c>
      <c s="19" r="C2505">
        <f>date(year(B2505),month(B2505),day(B2505))</f>
        <v>40829</v>
      </c>
      <c s="17" r="D2505">
        <f>hour(B2505)</f>
        <v>12</v>
      </c>
      <c s="28" r="E2505">
        <f>(8-G2505)-M2505</f>
        <v>8</v>
      </c>
      <c s="10" r="F2505">
        <v>8</v>
      </c>
      <c s="21" r="G2505">
        <v>0</v>
      </c>
      <c t="str" s="21" r="H2505">
        <f>concat("AESbid:",(E2505*1000))</f>
        <v>AESbid:8000</v>
      </c>
      <c t="str" s="21" r="I2505">
        <f>concat("NYISOsched:",(F2505*1000))</f>
        <v>NYISOsched:8000</v>
      </c>
      <c t="s" s="21" r="J2505">
        <v>21</v>
      </c>
      <c t="str" s="21" r="K2505">
        <f>concat("Planned:",(M2505*1000))</f>
        <v>Planned:0</v>
      </c>
      <c t="str" s="5" r="L2505">
        <f>concat("Settled:",(O2505*1000))</f>
        <v>Settled:0</v>
      </c>
      <c s="21" r="M2505">
        <v>0</v>
      </c>
      <c s="3" r="N2505"/>
      <c s="10" r="O2505">
        <v>0</v>
      </c>
      <c s="13" r="P2505"/>
      <c s="13" r="Q2505"/>
      <c s="13" r="R2505"/>
      <c s="13" r="S2505"/>
      <c s="11" r="T2505">
        <f>IF((O2505=0),(W2505*8),((R2505/O2505)*8))</f>
        <v>0</v>
      </c>
      <c s="11" r="U2505">
        <f>IF((T2505=0),0,(R2505/T2505))</f>
        <v>0</v>
      </c>
      <c s="4" r="V2505"/>
      <c s="13" r="W2505"/>
      <c s="24" r="X2505"/>
    </row>
    <row r="2506" hidden="1">
      <c s="16" r="A2506">
        <v>40829.3333333333</v>
      </c>
      <c s="6" r="B2506">
        <f>A2506+time(5,0,0)</f>
        <v>40829.5416666667</v>
      </c>
      <c s="19" r="C2506">
        <f>date(year(B2506),month(B2506),day(B2506))</f>
        <v>40829</v>
      </c>
      <c s="17" r="D2506">
        <f>hour(B2506)</f>
        <v>13</v>
      </c>
      <c s="28" r="E2506">
        <f>(8-G2506)-M2506</f>
        <v>8</v>
      </c>
      <c s="10" r="F2506">
        <v>8</v>
      </c>
      <c s="21" r="G2506">
        <v>0</v>
      </c>
      <c t="str" s="21" r="H2506">
        <f>concat("AESbid:",(E2506*1000))</f>
        <v>AESbid:8000</v>
      </c>
      <c t="str" s="21" r="I2506">
        <f>concat("NYISOsched:",(F2506*1000))</f>
        <v>NYISOsched:8000</v>
      </c>
      <c t="s" s="21" r="J2506">
        <v>21</v>
      </c>
      <c t="str" s="21" r="K2506">
        <f>concat("Planned:",(M2506*1000))</f>
        <v>Planned:0</v>
      </c>
      <c t="str" s="5" r="L2506">
        <f>concat("Settled:",(O2506*1000))</f>
        <v>Settled:0</v>
      </c>
      <c s="21" r="M2506">
        <v>0</v>
      </c>
      <c s="3" r="N2506"/>
      <c s="10" r="O2506">
        <v>0</v>
      </c>
      <c s="13" r="P2506"/>
      <c s="13" r="Q2506"/>
      <c s="13" r="R2506"/>
      <c s="13" r="S2506"/>
      <c s="11" r="T2506">
        <f>IF((O2506=0),(W2506*8),((R2506/O2506)*8))</f>
        <v>0</v>
      </c>
      <c s="11" r="U2506">
        <f>IF((T2506=0),0,(R2506/T2506))</f>
        <v>0</v>
      </c>
      <c s="4" r="V2506"/>
      <c s="13" r="W2506"/>
      <c s="24" r="X2506"/>
    </row>
    <row r="2507" hidden="1">
      <c s="16" r="A2507">
        <v>40829.375</v>
      </c>
      <c s="6" r="B2507">
        <f>A2507+time(5,0,0)</f>
        <v>40829.5833333333</v>
      </c>
      <c s="19" r="C2507">
        <f>date(year(B2507),month(B2507),day(B2507))</f>
        <v>40829</v>
      </c>
      <c s="17" r="D2507">
        <f>hour(B2507)</f>
        <v>14</v>
      </c>
      <c s="28" r="E2507">
        <f>(8-G2507)-M2507</f>
        <v>8</v>
      </c>
      <c s="10" r="F2507">
        <v>8</v>
      </c>
      <c s="21" r="G2507">
        <v>0</v>
      </c>
      <c t="str" s="21" r="H2507">
        <f>concat("AESbid:",(E2507*1000))</f>
        <v>AESbid:8000</v>
      </c>
      <c t="str" s="21" r="I2507">
        <f>concat("NYISOsched:",(F2507*1000))</f>
        <v>NYISOsched:8000</v>
      </c>
      <c t="s" s="21" r="J2507">
        <v>21</v>
      </c>
      <c t="str" s="21" r="K2507">
        <f>concat("Planned:",(M2507*1000))</f>
        <v>Planned:0</v>
      </c>
      <c t="str" s="5" r="L2507">
        <f>concat("Settled:",(O2507*1000))</f>
        <v>Settled:0</v>
      </c>
      <c s="21" r="M2507">
        <v>0</v>
      </c>
      <c s="3" r="N2507"/>
      <c s="10" r="O2507">
        <v>0</v>
      </c>
      <c s="13" r="P2507"/>
      <c s="13" r="Q2507"/>
      <c s="13" r="R2507"/>
      <c s="13" r="S2507"/>
      <c s="11" r="T2507">
        <f>IF((O2507=0),(W2507*8),((R2507/O2507)*8))</f>
        <v>0</v>
      </c>
      <c s="11" r="U2507">
        <f>IF((T2507=0),0,(R2507/T2507))</f>
        <v>0</v>
      </c>
      <c s="4" r="V2507"/>
      <c s="13" r="W2507"/>
      <c s="24" r="X2507"/>
    </row>
    <row r="2508" hidden="1">
      <c s="16" r="A2508">
        <v>40829.4166666667</v>
      </c>
      <c s="6" r="B2508">
        <f>A2508+time(5,0,0)</f>
        <v>40829.625</v>
      </c>
      <c s="19" r="C2508">
        <f>date(year(B2508),month(B2508),day(B2508))</f>
        <v>40829</v>
      </c>
      <c s="17" r="D2508">
        <f>hour(B2508)</f>
        <v>15</v>
      </c>
      <c s="28" r="E2508">
        <f>(8-G2508)-M2508</f>
        <v>8</v>
      </c>
      <c s="10" r="F2508">
        <v>8</v>
      </c>
      <c s="21" r="G2508">
        <v>0</v>
      </c>
      <c t="str" s="21" r="H2508">
        <f>concat("AESbid:",(E2508*1000))</f>
        <v>AESbid:8000</v>
      </c>
      <c t="str" s="21" r="I2508">
        <f>concat("NYISOsched:",(F2508*1000))</f>
        <v>NYISOsched:8000</v>
      </c>
      <c t="s" s="21" r="J2508">
        <v>21</v>
      </c>
      <c t="str" s="21" r="K2508">
        <f>concat("Planned:",(M2508*1000))</f>
        <v>Planned:0</v>
      </c>
      <c t="str" s="5" r="L2508">
        <f>concat("Settled:",(O2508*1000))</f>
        <v>Settled:0</v>
      </c>
      <c s="21" r="M2508">
        <v>0</v>
      </c>
      <c s="3" r="N2508"/>
      <c s="10" r="O2508">
        <v>0</v>
      </c>
      <c s="13" r="P2508"/>
      <c s="13" r="Q2508"/>
      <c s="13" r="R2508"/>
      <c s="13" r="S2508"/>
      <c s="11" r="T2508">
        <f>IF((O2508=0),(W2508*8),((R2508/O2508)*8))</f>
        <v>0</v>
      </c>
      <c s="11" r="U2508">
        <f>IF((T2508=0),0,(R2508/T2508))</f>
        <v>0</v>
      </c>
      <c s="4" r="V2508"/>
      <c s="13" r="W2508"/>
      <c s="24" r="X2508"/>
    </row>
    <row r="2509" hidden="1">
      <c s="16" r="A2509">
        <v>40829.4583333333</v>
      </c>
      <c s="6" r="B2509">
        <f>A2509+time(5,0,0)</f>
        <v>40829.6666666667</v>
      </c>
      <c s="19" r="C2509">
        <f>date(year(B2509),month(B2509),day(B2509))</f>
        <v>40829</v>
      </c>
      <c s="17" r="D2509">
        <f>hour(B2509)</f>
        <v>16</v>
      </c>
      <c s="28" r="E2509">
        <f>(8-G2509)-M2509</f>
        <v>8</v>
      </c>
      <c s="10" r="F2509">
        <v>8</v>
      </c>
      <c s="21" r="G2509">
        <v>0</v>
      </c>
      <c t="str" s="21" r="H2509">
        <f>concat("AESbid:",(E2509*1000))</f>
        <v>AESbid:8000</v>
      </c>
      <c t="str" s="21" r="I2509">
        <f>concat("NYISOsched:",(F2509*1000))</f>
        <v>NYISOsched:8000</v>
      </c>
      <c t="s" s="21" r="J2509">
        <v>21</v>
      </c>
      <c t="str" s="21" r="K2509">
        <f>concat("Planned:",(M2509*1000))</f>
        <v>Planned:0</v>
      </c>
      <c t="str" s="5" r="L2509">
        <f>concat("Settled:",(O2509*1000))</f>
        <v>Settled:0</v>
      </c>
      <c s="21" r="M2509">
        <v>0</v>
      </c>
      <c s="3" r="N2509"/>
      <c s="10" r="O2509">
        <v>0</v>
      </c>
      <c s="13" r="P2509"/>
      <c s="13" r="Q2509"/>
      <c s="13" r="R2509"/>
      <c s="13" r="S2509"/>
      <c s="11" r="T2509">
        <f>IF((O2509=0),(W2509*8),((R2509/O2509)*8))</f>
        <v>0</v>
      </c>
      <c s="11" r="U2509">
        <f>IF((T2509=0),0,(R2509/T2509))</f>
        <v>0</v>
      </c>
      <c s="4" r="V2509"/>
      <c s="13" r="W2509"/>
      <c s="24" r="X2509"/>
    </row>
    <row r="2510" hidden="1">
      <c s="16" r="A2510">
        <v>40829.5</v>
      </c>
      <c s="6" r="B2510">
        <f>A2510+time(5,0,0)</f>
        <v>40829.7083333333</v>
      </c>
      <c s="19" r="C2510">
        <f>date(year(B2510),month(B2510),day(B2510))</f>
        <v>40829</v>
      </c>
      <c s="17" r="D2510">
        <f>hour(B2510)</f>
        <v>17</v>
      </c>
      <c s="28" r="E2510">
        <f>(8-G2510)-M2510</f>
        <v>8</v>
      </c>
      <c s="10" r="F2510">
        <v>8</v>
      </c>
      <c s="21" r="G2510">
        <v>0</v>
      </c>
      <c t="str" s="21" r="H2510">
        <f>concat("AESbid:",(E2510*1000))</f>
        <v>AESbid:8000</v>
      </c>
      <c t="str" s="21" r="I2510">
        <f>concat("NYISOsched:",(F2510*1000))</f>
        <v>NYISOsched:8000</v>
      </c>
      <c t="s" s="21" r="J2510">
        <v>21</v>
      </c>
      <c t="str" s="21" r="K2510">
        <f>concat("Planned:",(M2510*1000))</f>
        <v>Planned:0</v>
      </c>
      <c t="str" s="5" r="L2510">
        <f>concat("Settled:",(O2510*1000))</f>
        <v>Settled:0</v>
      </c>
      <c s="21" r="M2510">
        <v>0</v>
      </c>
      <c s="3" r="N2510"/>
      <c s="10" r="O2510">
        <v>0</v>
      </c>
      <c s="13" r="P2510"/>
      <c s="13" r="Q2510"/>
      <c s="13" r="R2510"/>
      <c s="13" r="S2510"/>
      <c s="11" r="T2510">
        <f>IF((O2510=0),(W2510*8),((R2510/O2510)*8))</f>
        <v>0</v>
      </c>
      <c s="11" r="U2510">
        <f>IF((T2510=0),0,(R2510/T2510))</f>
        <v>0</v>
      </c>
      <c s="4" r="V2510"/>
      <c s="13" r="W2510"/>
      <c s="24" r="X2510"/>
    </row>
    <row r="2511" hidden="1">
      <c s="16" r="A2511">
        <v>40829.5416666667</v>
      </c>
      <c s="6" r="B2511">
        <f>A2511+time(5,0,0)</f>
        <v>40829.75</v>
      </c>
      <c s="19" r="C2511">
        <f>date(year(B2511),month(B2511),day(B2511))</f>
        <v>40829</v>
      </c>
      <c s="17" r="D2511">
        <f>hour(B2511)</f>
        <v>18</v>
      </c>
      <c s="28" r="E2511">
        <f>(8-G2511)-M2511</f>
        <v>8</v>
      </c>
      <c s="10" r="F2511">
        <v>8</v>
      </c>
      <c s="21" r="G2511">
        <v>0</v>
      </c>
      <c t="str" s="21" r="H2511">
        <f>concat("AESbid:",(E2511*1000))</f>
        <v>AESbid:8000</v>
      </c>
      <c t="str" s="21" r="I2511">
        <f>concat("NYISOsched:",(F2511*1000))</f>
        <v>NYISOsched:8000</v>
      </c>
      <c t="s" s="21" r="J2511">
        <v>21</v>
      </c>
      <c t="str" s="21" r="K2511">
        <f>concat("Planned:",(M2511*1000))</f>
        <v>Planned:0</v>
      </c>
      <c t="str" s="5" r="L2511">
        <f>concat("Settled:",(O2511*1000))</f>
        <v>Settled:0</v>
      </c>
      <c s="21" r="M2511">
        <v>0</v>
      </c>
      <c s="3" r="N2511"/>
      <c s="10" r="O2511">
        <v>0</v>
      </c>
      <c s="13" r="P2511"/>
      <c s="13" r="Q2511"/>
      <c s="13" r="R2511"/>
      <c s="13" r="S2511"/>
      <c s="11" r="T2511">
        <f>IF((O2511=0),(W2511*8),((R2511/O2511)*8))</f>
        <v>0</v>
      </c>
      <c s="11" r="U2511">
        <f>IF((T2511=0),0,(R2511/T2511))</f>
        <v>0</v>
      </c>
      <c s="4" r="V2511"/>
      <c s="13" r="W2511"/>
      <c s="24" r="X2511"/>
    </row>
    <row r="2512" hidden="1">
      <c s="16" r="A2512">
        <v>40829.5833333333</v>
      </c>
      <c s="6" r="B2512">
        <f>A2512+time(5,0,0)</f>
        <v>40829.7916666667</v>
      </c>
      <c s="19" r="C2512">
        <f>date(year(B2512),month(B2512),day(B2512))</f>
        <v>40829</v>
      </c>
      <c s="17" r="D2512">
        <f>hour(B2512)</f>
        <v>19</v>
      </c>
      <c s="28" r="E2512">
        <f>(8-G2512)-M2512</f>
        <v>8</v>
      </c>
      <c s="10" r="F2512">
        <v>8</v>
      </c>
      <c s="21" r="G2512">
        <v>0</v>
      </c>
      <c t="str" s="21" r="H2512">
        <f>concat("AESbid:",(E2512*1000))</f>
        <v>AESbid:8000</v>
      </c>
      <c t="str" s="21" r="I2512">
        <f>concat("NYISOsched:",(F2512*1000))</f>
        <v>NYISOsched:8000</v>
      </c>
      <c t="s" s="21" r="J2512">
        <v>21</v>
      </c>
      <c t="str" s="21" r="K2512">
        <f>concat("Planned:",(M2512*1000))</f>
        <v>Planned:0</v>
      </c>
      <c t="str" s="5" r="L2512">
        <f>concat("Settled:",(O2512*1000))</f>
        <v>Settled:0</v>
      </c>
      <c s="21" r="M2512">
        <v>0</v>
      </c>
      <c s="3" r="N2512"/>
      <c s="10" r="O2512">
        <v>0</v>
      </c>
      <c s="13" r="P2512"/>
      <c s="13" r="Q2512"/>
      <c s="13" r="R2512"/>
      <c s="13" r="S2512"/>
      <c s="11" r="T2512">
        <f>IF((O2512=0),(W2512*8),((R2512/O2512)*8))</f>
        <v>0</v>
      </c>
      <c s="11" r="U2512">
        <f>IF((T2512=0),0,(R2512/T2512))</f>
        <v>0</v>
      </c>
      <c s="4" r="V2512"/>
      <c s="13" r="W2512"/>
      <c s="24" r="X2512"/>
    </row>
    <row r="2513" hidden="1">
      <c s="16" r="A2513">
        <v>40829.625</v>
      </c>
      <c s="6" r="B2513">
        <f>A2513+time(5,0,0)</f>
        <v>40829.8333333333</v>
      </c>
      <c s="19" r="C2513">
        <f>date(year(B2513),month(B2513),day(B2513))</f>
        <v>40829</v>
      </c>
      <c s="17" r="D2513">
        <f>hour(B2513)</f>
        <v>20</v>
      </c>
      <c s="28" r="E2513">
        <f>(8-G2513)-M2513</f>
        <v>8</v>
      </c>
      <c s="10" r="F2513">
        <v>8</v>
      </c>
      <c s="21" r="G2513">
        <v>0</v>
      </c>
      <c t="str" s="21" r="H2513">
        <f>concat("AESbid:",(E2513*1000))</f>
        <v>AESbid:8000</v>
      </c>
      <c t="str" s="21" r="I2513">
        <f>concat("NYISOsched:",(F2513*1000))</f>
        <v>NYISOsched:8000</v>
      </c>
      <c t="s" s="21" r="J2513">
        <v>21</v>
      </c>
      <c t="str" s="21" r="K2513">
        <f>concat("Planned:",(M2513*1000))</f>
        <v>Planned:0</v>
      </c>
      <c t="str" s="5" r="L2513">
        <f>concat("Settled:",(O2513*1000))</f>
        <v>Settled:0</v>
      </c>
      <c s="21" r="M2513">
        <v>0</v>
      </c>
      <c s="3" r="N2513"/>
      <c s="10" r="O2513">
        <v>0</v>
      </c>
      <c s="13" r="P2513"/>
      <c s="13" r="Q2513"/>
      <c s="13" r="R2513"/>
      <c s="13" r="S2513"/>
      <c s="11" r="T2513">
        <f>IF((O2513=0),(W2513*8),((R2513/O2513)*8))</f>
        <v>0</v>
      </c>
      <c s="11" r="U2513">
        <f>IF((T2513=0),0,(R2513/T2513))</f>
        <v>0</v>
      </c>
      <c s="4" r="V2513"/>
      <c s="13" r="W2513"/>
      <c s="24" r="X2513"/>
    </row>
    <row r="2514" hidden="1">
      <c s="16" r="A2514">
        <v>40829.6666666667</v>
      </c>
      <c s="6" r="B2514">
        <f>A2514+time(5,0,0)</f>
        <v>40829.875</v>
      </c>
      <c s="19" r="C2514">
        <f>date(year(B2514),month(B2514),day(B2514))</f>
        <v>40829</v>
      </c>
      <c s="17" r="D2514">
        <f>hour(B2514)</f>
        <v>21</v>
      </c>
      <c s="28" r="E2514">
        <f>(8-G2514)-M2514</f>
        <v>8</v>
      </c>
      <c s="10" r="F2514">
        <v>8</v>
      </c>
      <c s="21" r="G2514">
        <v>0</v>
      </c>
      <c t="str" s="21" r="H2514">
        <f>concat("AESbid:",(E2514*1000))</f>
        <v>AESbid:8000</v>
      </c>
      <c t="str" s="21" r="I2514">
        <f>concat("NYISOsched:",(F2514*1000))</f>
        <v>NYISOsched:8000</v>
      </c>
      <c t="s" s="21" r="J2514">
        <v>21</v>
      </c>
      <c t="str" s="21" r="K2514">
        <f>concat("Planned:",(M2514*1000))</f>
        <v>Planned:0</v>
      </c>
      <c t="str" s="5" r="L2514">
        <f>concat("Settled:",(O2514*1000))</f>
        <v>Settled:0</v>
      </c>
      <c s="21" r="M2514">
        <v>0</v>
      </c>
      <c s="3" r="N2514"/>
      <c s="10" r="O2514">
        <v>0</v>
      </c>
      <c s="13" r="P2514"/>
      <c s="13" r="Q2514"/>
      <c s="13" r="R2514"/>
      <c s="13" r="S2514"/>
      <c s="11" r="T2514">
        <f>IF((O2514=0),(W2514*8),((R2514/O2514)*8))</f>
        <v>0</v>
      </c>
      <c s="11" r="U2514">
        <f>IF((T2514=0),0,(R2514/T2514))</f>
        <v>0</v>
      </c>
      <c s="4" r="V2514"/>
      <c s="13" r="W2514"/>
      <c s="24" r="X2514"/>
    </row>
    <row r="2515" hidden="1">
      <c s="16" r="A2515">
        <v>40829.7083333333</v>
      </c>
      <c s="6" r="B2515">
        <f>A2515+time(5,0,0)</f>
        <v>40829.9166666667</v>
      </c>
      <c s="19" r="C2515">
        <f>date(year(B2515),month(B2515),day(B2515))</f>
        <v>40829</v>
      </c>
      <c s="17" r="D2515">
        <f>hour(B2515)</f>
        <v>22</v>
      </c>
      <c s="28" r="E2515">
        <f>(8-G2515)-M2515</f>
        <v>8</v>
      </c>
      <c s="10" r="F2515">
        <v>8</v>
      </c>
      <c s="21" r="G2515">
        <v>0</v>
      </c>
      <c t="str" s="21" r="H2515">
        <f>concat("AESbid:",(E2515*1000))</f>
        <v>AESbid:8000</v>
      </c>
      <c t="str" s="21" r="I2515">
        <f>concat("NYISOsched:",(F2515*1000))</f>
        <v>NYISOsched:8000</v>
      </c>
      <c t="s" s="21" r="J2515">
        <v>21</v>
      </c>
      <c t="str" s="21" r="K2515">
        <f>concat("Planned:",(M2515*1000))</f>
        <v>Planned:0</v>
      </c>
      <c t="str" s="5" r="L2515">
        <f>concat("Settled:",(O2515*1000))</f>
        <v>Settled:0</v>
      </c>
      <c s="21" r="M2515">
        <v>0</v>
      </c>
      <c s="3" r="N2515"/>
      <c s="10" r="O2515">
        <v>0</v>
      </c>
      <c s="13" r="P2515"/>
      <c s="13" r="Q2515"/>
      <c s="13" r="R2515"/>
      <c s="13" r="S2515"/>
      <c s="11" r="T2515">
        <f>IF((O2515=0),(W2515*8),((R2515/O2515)*8))</f>
        <v>0</v>
      </c>
      <c s="11" r="U2515">
        <f>IF((T2515=0),0,(R2515/T2515))</f>
        <v>0</v>
      </c>
      <c s="4" r="V2515"/>
      <c s="13" r="W2515"/>
      <c s="24" r="X2515"/>
    </row>
    <row r="2516" hidden="1">
      <c s="16" r="A2516">
        <v>40829.75</v>
      </c>
      <c s="6" r="B2516">
        <f>A2516+time(5,0,0)</f>
        <v>40829.9583333333</v>
      </c>
      <c s="19" r="C2516">
        <f>date(year(B2516),month(B2516),day(B2516))</f>
        <v>40829</v>
      </c>
      <c s="17" r="D2516">
        <f>hour(B2516)</f>
        <v>23</v>
      </c>
      <c s="28" r="E2516">
        <f>(8-G2516)-M2516</f>
        <v>8</v>
      </c>
      <c s="10" r="F2516">
        <v>8</v>
      </c>
      <c s="21" r="G2516">
        <v>0</v>
      </c>
      <c t="str" s="21" r="H2516">
        <f>concat("AESbid:",(E2516*1000))</f>
        <v>AESbid:8000</v>
      </c>
      <c t="str" s="21" r="I2516">
        <f>concat("NYISOsched:",(F2516*1000))</f>
        <v>NYISOsched:8000</v>
      </c>
      <c t="s" s="21" r="J2516">
        <v>21</v>
      </c>
      <c t="str" s="21" r="K2516">
        <f>concat("Planned:",(M2516*1000))</f>
        <v>Planned:0</v>
      </c>
      <c t="str" s="5" r="L2516">
        <f>concat("Settled:",(O2516*1000))</f>
        <v>Settled:0</v>
      </c>
      <c s="21" r="M2516">
        <v>0</v>
      </c>
      <c s="3" r="N2516"/>
      <c s="10" r="O2516">
        <v>0</v>
      </c>
      <c s="13" r="P2516"/>
      <c s="13" r="Q2516"/>
      <c s="13" r="R2516"/>
      <c s="13" r="S2516"/>
      <c s="11" r="T2516">
        <f>IF((O2516=0),(W2516*8),((R2516/O2516)*8))</f>
        <v>0</v>
      </c>
      <c s="11" r="U2516">
        <f>IF((T2516=0),0,(R2516/T2516))</f>
        <v>0</v>
      </c>
      <c s="4" r="V2516"/>
      <c s="13" r="W2516"/>
      <c s="24" r="X2516"/>
    </row>
    <row r="2517" hidden="1">
      <c s="16" r="A2517">
        <v>40829.7916666667</v>
      </c>
      <c s="19" r="B2517">
        <f>A2517+time(5,0,0)</f>
        <v>40830</v>
      </c>
      <c s="19" r="C2517">
        <f>date(year(B2517),month(B2517),day(B2517))</f>
        <v>40830</v>
      </c>
      <c s="17" r="D2517">
        <f>hour(B2517)</f>
        <v>0</v>
      </c>
      <c s="28" r="E2517">
        <f>(8-G2517)-M2517</f>
        <v>8</v>
      </c>
      <c s="10" r="F2517">
        <v>8</v>
      </c>
      <c s="21" r="G2517">
        <v>0</v>
      </c>
      <c t="str" s="21" r="H2517">
        <f>concat("AESbid:",(E2517*1000))</f>
        <v>AESbid:8000</v>
      </c>
      <c t="str" s="21" r="I2517">
        <f>concat("NYISOsched:",(F2517*1000))</f>
        <v>NYISOsched:8000</v>
      </c>
      <c t="s" s="21" r="J2517">
        <v>21</v>
      </c>
      <c t="str" s="21" r="K2517">
        <f>concat("Planned:",(M2517*1000))</f>
        <v>Planned:0</v>
      </c>
      <c t="str" s="5" r="L2517">
        <f>concat("Settled:",(O2517*1000))</f>
        <v>Settled:0</v>
      </c>
      <c s="21" r="M2517">
        <v>0</v>
      </c>
      <c s="3" r="N2517"/>
      <c s="10" r="O2517">
        <v>0</v>
      </c>
      <c s="13" r="P2517"/>
      <c s="13" r="Q2517"/>
      <c s="13" r="R2517"/>
      <c s="13" r="S2517"/>
      <c s="11" r="T2517">
        <f>IF((O2517=0),(W2517*8),((R2517/O2517)*8))</f>
        <v>0</v>
      </c>
      <c s="11" r="U2517">
        <f>IF((T2517=0),0,(R2517/T2517))</f>
        <v>0</v>
      </c>
      <c s="4" r="V2517"/>
      <c s="13" r="W2517"/>
      <c s="24" r="X2517"/>
    </row>
    <row r="2518" hidden="1">
      <c s="16" r="A2518">
        <v>40829.8333333333</v>
      </c>
      <c s="6" r="B2518">
        <f>A2518+time(5,0,0)</f>
        <v>40830.0416666667</v>
      </c>
      <c s="19" r="C2518">
        <f>date(year(B2518),month(B2518),day(B2518))</f>
        <v>40830</v>
      </c>
      <c s="17" r="D2518">
        <f>hour(B2518)</f>
        <v>1</v>
      </c>
      <c s="28" r="E2518">
        <f>(8-G2518)-M2518</f>
        <v>8</v>
      </c>
      <c s="10" r="F2518">
        <v>8</v>
      </c>
      <c s="21" r="G2518">
        <v>0</v>
      </c>
      <c t="str" s="21" r="H2518">
        <f>concat("AESbid:",(E2518*1000))</f>
        <v>AESbid:8000</v>
      </c>
      <c t="str" s="21" r="I2518">
        <f>concat("NYISOsched:",(F2518*1000))</f>
        <v>NYISOsched:8000</v>
      </c>
      <c t="s" s="21" r="J2518">
        <v>21</v>
      </c>
      <c t="str" s="21" r="K2518">
        <f>concat("Planned:",(M2518*1000))</f>
        <v>Planned:0</v>
      </c>
      <c t="str" s="5" r="L2518">
        <f>concat("Settled:",(O2518*1000))</f>
        <v>Settled:0</v>
      </c>
      <c s="21" r="M2518">
        <v>0</v>
      </c>
      <c s="3" r="N2518"/>
      <c s="10" r="O2518">
        <v>0</v>
      </c>
      <c s="13" r="P2518"/>
      <c s="13" r="Q2518"/>
      <c s="13" r="R2518"/>
      <c s="13" r="S2518"/>
      <c s="11" r="T2518">
        <f>IF((O2518=0),(W2518*8),((R2518/O2518)*8))</f>
        <v>0</v>
      </c>
      <c s="11" r="U2518">
        <f>IF((T2518=0),0,(R2518/T2518))</f>
        <v>0</v>
      </c>
      <c s="4" r="V2518"/>
      <c s="13" r="W2518"/>
      <c s="24" r="X2518"/>
    </row>
    <row r="2519" hidden="1">
      <c s="16" r="A2519">
        <v>40829.875</v>
      </c>
      <c s="6" r="B2519">
        <f>A2519+time(5,0,0)</f>
        <v>40830.0833333333</v>
      </c>
      <c s="19" r="C2519">
        <f>date(year(B2519),month(B2519),day(B2519))</f>
        <v>40830</v>
      </c>
      <c s="17" r="D2519">
        <f>hour(B2519)</f>
        <v>2</v>
      </c>
      <c s="28" r="E2519">
        <f>(8-G2519)-M2519</f>
        <v>8</v>
      </c>
      <c s="10" r="F2519">
        <v>8</v>
      </c>
      <c s="21" r="G2519">
        <v>0</v>
      </c>
      <c t="str" s="21" r="H2519">
        <f>concat("AESbid:",(E2519*1000))</f>
        <v>AESbid:8000</v>
      </c>
      <c t="str" s="21" r="I2519">
        <f>concat("NYISOsched:",(F2519*1000))</f>
        <v>NYISOsched:8000</v>
      </c>
      <c t="s" s="21" r="J2519">
        <v>21</v>
      </c>
      <c t="str" s="21" r="K2519">
        <f>concat("Planned:",(M2519*1000))</f>
        <v>Planned:0</v>
      </c>
      <c t="str" s="5" r="L2519">
        <f>concat("Settled:",(O2519*1000))</f>
        <v>Settled:0</v>
      </c>
      <c s="21" r="M2519">
        <v>0</v>
      </c>
      <c s="3" r="N2519"/>
      <c s="10" r="O2519">
        <v>0</v>
      </c>
      <c s="13" r="P2519"/>
      <c s="13" r="Q2519"/>
      <c s="13" r="R2519"/>
      <c s="13" r="S2519"/>
      <c s="11" r="T2519">
        <f>IF((O2519=0),(W2519*8),((R2519/O2519)*8))</f>
        <v>0</v>
      </c>
      <c s="11" r="U2519">
        <f>IF((T2519=0),0,(R2519/T2519))</f>
        <v>0</v>
      </c>
      <c s="4" r="V2519"/>
      <c s="13" r="W2519"/>
      <c s="24" r="X2519"/>
    </row>
    <row r="2520" hidden="1">
      <c s="16" r="A2520">
        <v>40829.9166666667</v>
      </c>
      <c s="6" r="B2520">
        <f>A2520+time(5,0,0)</f>
        <v>40830.125</v>
      </c>
      <c s="19" r="C2520">
        <f>date(year(B2520),month(B2520),day(B2520))</f>
        <v>40830</v>
      </c>
      <c s="17" r="D2520">
        <f>hour(B2520)</f>
        <v>3</v>
      </c>
      <c s="28" r="E2520">
        <f>(8-G2520)-M2520</f>
        <v>8</v>
      </c>
      <c s="10" r="F2520">
        <v>8</v>
      </c>
      <c s="21" r="G2520">
        <v>0</v>
      </c>
      <c t="str" s="21" r="H2520">
        <f>concat("AESbid:",(E2520*1000))</f>
        <v>AESbid:8000</v>
      </c>
      <c t="str" s="21" r="I2520">
        <f>concat("NYISOsched:",(F2520*1000))</f>
        <v>NYISOsched:8000</v>
      </c>
      <c t="s" s="21" r="J2520">
        <v>21</v>
      </c>
      <c t="str" s="21" r="K2520">
        <f>concat("Planned:",(M2520*1000))</f>
        <v>Planned:0</v>
      </c>
      <c t="str" s="5" r="L2520">
        <f>concat("Settled:",(O2520*1000))</f>
        <v>Settled:0</v>
      </c>
      <c s="21" r="M2520">
        <v>0</v>
      </c>
      <c s="3" r="N2520"/>
      <c s="10" r="O2520">
        <v>0</v>
      </c>
      <c s="13" r="P2520"/>
      <c s="13" r="Q2520"/>
      <c s="13" r="R2520"/>
      <c s="13" r="S2520"/>
      <c s="11" r="T2520">
        <f>IF((O2520=0),(W2520*8),((R2520/O2520)*8))</f>
        <v>0</v>
      </c>
      <c s="11" r="U2520">
        <f>IF((T2520=0),0,(R2520/T2520))</f>
        <v>0</v>
      </c>
      <c s="4" r="V2520"/>
      <c s="13" r="W2520"/>
      <c s="24" r="X2520"/>
    </row>
    <row r="2521" hidden="1">
      <c s="16" r="A2521">
        <v>40829.9583333333</v>
      </c>
      <c s="6" r="B2521">
        <f>A2521+time(5,0,0)</f>
        <v>40830.1666666667</v>
      </c>
      <c s="19" r="C2521">
        <f>date(year(B2521),month(B2521),day(B2521))</f>
        <v>40830</v>
      </c>
      <c s="17" r="D2521">
        <f>hour(B2521)</f>
        <v>4</v>
      </c>
      <c s="28" r="E2521">
        <f>(8-G2521)-M2521</f>
        <v>8</v>
      </c>
      <c s="10" r="F2521">
        <v>8</v>
      </c>
      <c s="21" r="G2521">
        <v>0</v>
      </c>
      <c t="str" s="21" r="H2521">
        <f>concat("AESbid:",(E2521*1000))</f>
        <v>AESbid:8000</v>
      </c>
      <c t="str" s="21" r="I2521">
        <f>concat("NYISOsched:",(F2521*1000))</f>
        <v>NYISOsched:8000</v>
      </c>
      <c t="s" s="21" r="J2521">
        <v>21</v>
      </c>
      <c t="str" s="21" r="K2521">
        <f>concat("Planned:",(M2521*1000))</f>
        <v>Planned:0</v>
      </c>
      <c t="str" s="5" r="L2521">
        <f>concat("Settled:",(O2521*1000))</f>
        <v>Settled:0</v>
      </c>
      <c s="21" r="M2521">
        <v>0</v>
      </c>
      <c s="3" r="N2521"/>
      <c s="10" r="O2521">
        <v>0</v>
      </c>
      <c s="13" r="P2521"/>
      <c s="13" r="Q2521"/>
      <c s="13" r="R2521"/>
      <c s="13" r="S2521"/>
      <c s="11" r="T2521">
        <f>IF((O2521=0),(W2521*8),((R2521/O2521)*8))</f>
        <v>0</v>
      </c>
      <c s="11" r="U2521">
        <f>IF((T2521=0),0,(R2521/T2521))</f>
        <v>0</v>
      </c>
      <c s="4" r="V2521"/>
      <c s="13" r="W2521"/>
      <c s="24" r="X2521"/>
    </row>
    <row r="2522" hidden="1">
      <c s="16" r="A2522">
        <v>40830</v>
      </c>
      <c s="6" r="B2522">
        <f>A2522+time(5,0,0)</f>
        <v>40830.2083333333</v>
      </c>
      <c s="19" r="C2522">
        <f>date(year(B2522),month(B2522),day(B2522))</f>
        <v>40830</v>
      </c>
      <c s="17" r="D2522">
        <f>hour(B2522)</f>
        <v>5</v>
      </c>
      <c s="28" r="E2522">
        <f>(8-G2522)-M2522</f>
        <v>8</v>
      </c>
      <c s="10" r="F2522">
        <v>8</v>
      </c>
      <c s="21" r="G2522">
        <v>0</v>
      </c>
      <c t="str" s="21" r="H2522">
        <f>concat("AESbid:",(E2522*1000))</f>
        <v>AESbid:8000</v>
      </c>
      <c t="str" s="21" r="I2522">
        <f>concat("NYISOsched:",(F2522*1000))</f>
        <v>NYISOsched:8000</v>
      </c>
      <c t="s" s="21" r="J2522">
        <v>21</v>
      </c>
      <c t="str" s="21" r="K2522">
        <f>concat("Planned:",(M2522*1000))</f>
        <v>Planned:0</v>
      </c>
      <c t="str" s="5" r="L2522">
        <f>concat("Settled:",(O2522*1000))</f>
        <v>Settled:0</v>
      </c>
      <c s="21" r="M2522">
        <v>0</v>
      </c>
      <c s="3" r="N2522"/>
      <c s="10" r="O2522">
        <v>0</v>
      </c>
      <c s="13" r="P2522"/>
      <c s="13" r="Q2522"/>
      <c s="13" r="R2522"/>
      <c s="13" r="S2522"/>
      <c s="11" r="T2522">
        <f>IF((O2522=0),(W2522*8),((R2522/O2522)*8))</f>
        <v>0</v>
      </c>
      <c s="11" r="U2522">
        <f>IF((T2522=0),0,(R2522/T2522))</f>
        <v>0</v>
      </c>
      <c s="4" r="V2522"/>
      <c s="13" r="W2522"/>
      <c s="24" r="X2522"/>
    </row>
    <row r="2523" hidden="1">
      <c s="16" r="A2523">
        <v>40830.0416666667</v>
      </c>
      <c s="6" r="B2523">
        <f>A2523+time(5,0,0)</f>
        <v>40830.25</v>
      </c>
      <c s="19" r="C2523">
        <f>date(year(B2523),month(B2523),day(B2523))</f>
        <v>40830</v>
      </c>
      <c s="17" r="D2523">
        <f>hour(B2523)</f>
        <v>6</v>
      </c>
      <c s="28" r="E2523">
        <f>(8-G2523)-M2523</f>
        <v>8</v>
      </c>
      <c s="10" r="F2523">
        <v>8</v>
      </c>
      <c s="21" r="G2523">
        <v>0</v>
      </c>
      <c t="str" s="21" r="H2523">
        <f>concat("AESbid:",(E2523*1000))</f>
        <v>AESbid:8000</v>
      </c>
      <c t="str" s="21" r="I2523">
        <f>concat("NYISOsched:",(F2523*1000))</f>
        <v>NYISOsched:8000</v>
      </c>
      <c t="s" s="21" r="J2523">
        <v>21</v>
      </c>
      <c t="str" s="21" r="K2523">
        <f>concat("Planned:",(M2523*1000))</f>
        <v>Planned:0</v>
      </c>
      <c t="str" s="5" r="L2523">
        <f>concat("Settled:",(O2523*1000))</f>
        <v>Settled:0</v>
      </c>
      <c s="21" r="M2523">
        <v>0</v>
      </c>
      <c s="3" r="N2523"/>
      <c s="10" r="O2523">
        <v>0</v>
      </c>
      <c s="13" r="P2523"/>
      <c s="13" r="Q2523"/>
      <c s="13" r="R2523"/>
      <c s="13" r="S2523"/>
      <c s="11" r="T2523">
        <f>IF((O2523=0),(W2523*8),((R2523/O2523)*8))</f>
        <v>0</v>
      </c>
      <c s="11" r="U2523">
        <f>IF((T2523=0),0,(R2523/T2523))</f>
        <v>0</v>
      </c>
      <c s="4" r="V2523"/>
      <c s="13" r="W2523"/>
      <c s="24" r="X2523"/>
    </row>
    <row r="2524" hidden="1">
      <c s="16" r="A2524">
        <v>40830.0833333333</v>
      </c>
      <c s="6" r="B2524">
        <f>A2524+time(5,0,0)</f>
        <v>40830.2916666667</v>
      </c>
      <c s="19" r="C2524">
        <f>date(year(B2524),month(B2524),day(B2524))</f>
        <v>40830</v>
      </c>
      <c s="17" r="D2524">
        <f>hour(B2524)</f>
        <v>7</v>
      </c>
      <c s="28" r="E2524">
        <f>(8-G2524)-M2524</f>
        <v>8</v>
      </c>
      <c s="10" r="F2524">
        <v>8</v>
      </c>
      <c s="21" r="G2524">
        <v>0</v>
      </c>
      <c t="str" s="21" r="H2524">
        <f>concat("AESbid:",(E2524*1000))</f>
        <v>AESbid:8000</v>
      </c>
      <c t="str" s="21" r="I2524">
        <f>concat("NYISOsched:",(F2524*1000))</f>
        <v>NYISOsched:8000</v>
      </c>
      <c t="s" s="21" r="J2524">
        <v>21</v>
      </c>
      <c t="str" s="21" r="K2524">
        <f>concat("Planned:",(M2524*1000))</f>
        <v>Planned:0</v>
      </c>
      <c t="str" s="5" r="L2524">
        <f>concat("Settled:",(O2524*1000))</f>
        <v>Settled:0</v>
      </c>
      <c s="21" r="M2524">
        <v>0</v>
      </c>
      <c s="3" r="N2524"/>
      <c s="10" r="O2524">
        <v>0</v>
      </c>
      <c s="13" r="P2524"/>
      <c s="13" r="Q2524"/>
      <c s="13" r="R2524"/>
      <c s="13" r="S2524"/>
      <c s="11" r="T2524">
        <f>IF((O2524=0),(W2524*8),((R2524/O2524)*8))</f>
        <v>0</v>
      </c>
      <c s="11" r="U2524">
        <f>IF((T2524=0),0,(R2524/T2524))</f>
        <v>0</v>
      </c>
      <c s="4" r="V2524"/>
      <c s="13" r="W2524"/>
      <c s="24" r="X2524"/>
    </row>
    <row r="2525" hidden="1">
      <c s="16" r="A2525">
        <v>40830.125</v>
      </c>
      <c s="6" r="B2525">
        <f>A2525+time(5,0,0)</f>
        <v>40830.3333333333</v>
      </c>
      <c s="19" r="C2525">
        <f>date(year(B2525),month(B2525),day(B2525))</f>
        <v>40830</v>
      </c>
      <c s="17" r="D2525">
        <f>hour(B2525)</f>
        <v>8</v>
      </c>
      <c s="28" r="E2525">
        <f>(8-G2525)-M2525</f>
        <v>8</v>
      </c>
      <c s="10" r="F2525">
        <v>8</v>
      </c>
      <c s="21" r="G2525">
        <v>0</v>
      </c>
      <c t="str" s="21" r="H2525">
        <f>concat("AESbid:",(E2525*1000))</f>
        <v>AESbid:8000</v>
      </c>
      <c t="str" s="21" r="I2525">
        <f>concat("NYISOsched:",(F2525*1000))</f>
        <v>NYISOsched:8000</v>
      </c>
      <c t="s" s="21" r="J2525">
        <v>21</v>
      </c>
      <c t="str" s="21" r="K2525">
        <f>concat("Planned:",(M2525*1000))</f>
        <v>Planned:0</v>
      </c>
      <c t="str" s="5" r="L2525">
        <f>concat("Settled:",(O2525*1000))</f>
        <v>Settled:0</v>
      </c>
      <c s="21" r="M2525">
        <v>0</v>
      </c>
      <c s="3" r="N2525"/>
      <c s="10" r="O2525">
        <v>0</v>
      </c>
      <c s="13" r="P2525"/>
      <c s="13" r="Q2525"/>
      <c s="13" r="R2525"/>
      <c s="13" r="S2525"/>
      <c s="11" r="T2525">
        <f>IF((O2525=0),(W2525*8),((R2525/O2525)*8))</f>
        <v>0</v>
      </c>
      <c s="11" r="U2525">
        <f>IF((T2525=0),0,(R2525/T2525))</f>
        <v>0</v>
      </c>
      <c s="4" r="V2525"/>
      <c s="13" r="W2525"/>
      <c s="24" r="X2525"/>
    </row>
    <row r="2526" hidden="1">
      <c s="16" r="A2526">
        <v>40830.1666666667</v>
      </c>
      <c s="6" r="B2526">
        <f>A2526+time(5,0,0)</f>
        <v>40830.375</v>
      </c>
      <c s="19" r="C2526">
        <f>date(year(B2526),month(B2526),day(B2526))</f>
        <v>40830</v>
      </c>
      <c s="17" r="D2526">
        <f>hour(B2526)</f>
        <v>9</v>
      </c>
      <c s="28" r="E2526">
        <f>(8-G2526)-M2526</f>
        <v>8</v>
      </c>
      <c s="10" r="F2526">
        <v>8</v>
      </c>
      <c s="21" r="G2526">
        <v>0</v>
      </c>
      <c t="str" s="21" r="H2526">
        <f>concat("AESbid:",(E2526*1000))</f>
        <v>AESbid:8000</v>
      </c>
      <c t="str" s="21" r="I2526">
        <f>concat("NYISOsched:",(F2526*1000))</f>
        <v>NYISOsched:8000</v>
      </c>
      <c t="s" s="21" r="J2526">
        <v>21</v>
      </c>
      <c t="str" s="21" r="K2526">
        <f>concat("Planned:",(M2526*1000))</f>
        <v>Planned:0</v>
      </c>
      <c t="str" s="5" r="L2526">
        <f>concat("Settled:",(O2526*1000))</f>
        <v>Settled:0</v>
      </c>
      <c s="21" r="M2526">
        <v>0</v>
      </c>
      <c s="3" r="N2526"/>
      <c s="10" r="O2526">
        <v>0</v>
      </c>
      <c s="13" r="P2526"/>
      <c s="13" r="Q2526"/>
      <c s="13" r="R2526"/>
      <c s="13" r="S2526"/>
      <c s="11" r="T2526">
        <f>IF((O2526=0),(W2526*8),((R2526/O2526)*8))</f>
        <v>0</v>
      </c>
      <c s="11" r="U2526">
        <f>IF((T2526=0),0,(R2526/T2526))</f>
        <v>0</v>
      </c>
      <c s="4" r="V2526"/>
      <c s="13" r="W2526"/>
      <c s="24" r="X2526"/>
    </row>
    <row r="2527" hidden="1">
      <c s="16" r="A2527">
        <v>40830.2083333333</v>
      </c>
      <c s="6" r="B2527">
        <f>A2527+time(5,0,0)</f>
        <v>40830.4166666667</v>
      </c>
      <c s="19" r="C2527">
        <f>date(year(B2527),month(B2527),day(B2527))</f>
        <v>40830</v>
      </c>
      <c s="17" r="D2527">
        <f>hour(B2527)</f>
        <v>10</v>
      </c>
      <c s="28" r="E2527">
        <f>(8-G2527)-M2527</f>
        <v>8</v>
      </c>
      <c s="10" r="F2527">
        <v>8</v>
      </c>
      <c s="21" r="G2527">
        <v>0</v>
      </c>
      <c t="str" s="21" r="H2527">
        <f>concat("AESbid:",(E2527*1000))</f>
        <v>AESbid:8000</v>
      </c>
      <c t="str" s="21" r="I2527">
        <f>concat("NYISOsched:",(F2527*1000))</f>
        <v>NYISOsched:8000</v>
      </c>
      <c t="s" s="21" r="J2527">
        <v>21</v>
      </c>
      <c t="str" s="21" r="K2527">
        <f>concat("Planned:",(M2527*1000))</f>
        <v>Planned:0</v>
      </c>
      <c t="str" s="5" r="L2527">
        <f>concat("Settled:",(O2527*1000))</f>
        <v>Settled:0</v>
      </c>
      <c s="21" r="M2527">
        <v>0</v>
      </c>
      <c s="3" r="N2527"/>
      <c s="10" r="O2527">
        <v>0</v>
      </c>
      <c s="13" r="P2527"/>
      <c s="13" r="Q2527"/>
      <c s="13" r="R2527"/>
      <c s="13" r="S2527"/>
      <c s="11" r="T2527">
        <f>IF((O2527=0),(W2527*8),((R2527/O2527)*8))</f>
        <v>0</v>
      </c>
      <c s="11" r="U2527">
        <f>IF((T2527=0),0,(R2527/T2527))</f>
        <v>0</v>
      </c>
      <c s="4" r="V2527"/>
      <c s="13" r="W2527"/>
      <c s="24" r="X2527"/>
    </row>
    <row r="2528" hidden="1">
      <c s="16" r="A2528">
        <v>40830.25</v>
      </c>
      <c s="6" r="B2528">
        <f>A2528+time(5,0,0)</f>
        <v>40830.4583333333</v>
      </c>
      <c s="19" r="C2528">
        <f>date(year(B2528),month(B2528),day(B2528))</f>
        <v>40830</v>
      </c>
      <c s="17" r="D2528">
        <f>hour(B2528)</f>
        <v>11</v>
      </c>
      <c s="28" r="E2528">
        <f>(8-G2528)-M2528</f>
        <v>8</v>
      </c>
      <c s="10" r="F2528">
        <v>8</v>
      </c>
      <c s="21" r="G2528">
        <v>0</v>
      </c>
      <c t="str" s="21" r="H2528">
        <f>concat("AESbid:",(E2528*1000))</f>
        <v>AESbid:8000</v>
      </c>
      <c t="str" s="21" r="I2528">
        <f>concat("NYISOsched:",(F2528*1000))</f>
        <v>NYISOsched:8000</v>
      </c>
      <c t="s" s="21" r="J2528">
        <v>21</v>
      </c>
      <c t="str" s="21" r="K2528">
        <f>concat("Planned:",(M2528*1000))</f>
        <v>Planned:0</v>
      </c>
      <c t="str" s="5" r="L2528">
        <f>concat("Settled:",(O2528*1000))</f>
        <v>Settled:0</v>
      </c>
      <c s="21" r="M2528">
        <v>0</v>
      </c>
      <c s="3" r="N2528"/>
      <c s="10" r="O2528">
        <v>0</v>
      </c>
      <c s="13" r="P2528"/>
      <c s="13" r="Q2528"/>
      <c s="13" r="R2528"/>
      <c s="13" r="S2528"/>
      <c s="11" r="T2528">
        <f>IF((O2528=0),(W2528*8),((R2528/O2528)*8))</f>
        <v>0</v>
      </c>
      <c s="11" r="U2528">
        <f>IF((T2528=0),0,(R2528/T2528))</f>
        <v>0</v>
      </c>
      <c s="4" r="V2528"/>
      <c s="13" r="W2528"/>
      <c s="24" r="X2528"/>
    </row>
    <row r="2529" hidden="1">
      <c s="16" r="A2529">
        <v>40830.2916666667</v>
      </c>
      <c s="6" r="B2529">
        <f>A2529+time(5,0,0)</f>
        <v>40830.5</v>
      </c>
      <c s="19" r="C2529">
        <f>date(year(B2529),month(B2529),day(B2529))</f>
        <v>40830</v>
      </c>
      <c s="17" r="D2529">
        <f>hour(B2529)</f>
        <v>12</v>
      </c>
      <c s="28" r="E2529">
        <f>(8-G2529)-M2529</f>
        <v>8</v>
      </c>
      <c s="10" r="F2529">
        <v>8</v>
      </c>
      <c s="21" r="G2529">
        <v>0</v>
      </c>
      <c t="str" s="21" r="H2529">
        <f>concat("AESbid:",(E2529*1000))</f>
        <v>AESbid:8000</v>
      </c>
      <c t="str" s="21" r="I2529">
        <f>concat("NYISOsched:",(F2529*1000))</f>
        <v>NYISOsched:8000</v>
      </c>
      <c t="s" s="21" r="J2529">
        <v>21</v>
      </c>
      <c t="str" s="21" r="K2529">
        <f>concat("Planned:",(M2529*1000))</f>
        <v>Planned:0</v>
      </c>
      <c t="str" s="5" r="L2529">
        <f>concat("Settled:",(O2529*1000))</f>
        <v>Settled:0</v>
      </c>
      <c s="21" r="M2529">
        <v>0</v>
      </c>
      <c s="3" r="N2529"/>
      <c s="10" r="O2529">
        <v>0</v>
      </c>
      <c s="13" r="P2529"/>
      <c s="13" r="Q2529"/>
      <c s="13" r="R2529"/>
      <c s="13" r="S2529"/>
      <c s="11" r="T2529">
        <f>IF((O2529=0),(W2529*8),((R2529/O2529)*8))</f>
        <v>0</v>
      </c>
      <c s="11" r="U2529">
        <f>IF((T2529=0),0,(R2529/T2529))</f>
        <v>0</v>
      </c>
      <c s="4" r="V2529"/>
      <c s="13" r="W2529"/>
      <c s="24" r="X2529"/>
    </row>
    <row r="2530" hidden="1">
      <c s="16" r="A2530">
        <v>40830.3333333333</v>
      </c>
      <c s="6" r="B2530">
        <f>A2530+time(5,0,0)</f>
        <v>40830.5416666667</v>
      </c>
      <c s="19" r="C2530">
        <f>date(year(B2530),month(B2530),day(B2530))</f>
        <v>40830</v>
      </c>
      <c s="17" r="D2530">
        <f>hour(B2530)</f>
        <v>13</v>
      </c>
      <c s="28" r="E2530">
        <f>(8-G2530)-M2530</f>
        <v>8</v>
      </c>
      <c s="10" r="F2530">
        <v>8</v>
      </c>
      <c s="21" r="G2530">
        <v>0</v>
      </c>
      <c t="str" s="21" r="H2530">
        <f>concat("AESbid:",(E2530*1000))</f>
        <v>AESbid:8000</v>
      </c>
      <c t="str" s="21" r="I2530">
        <f>concat("NYISOsched:",(F2530*1000))</f>
        <v>NYISOsched:8000</v>
      </c>
      <c t="s" s="21" r="J2530">
        <v>21</v>
      </c>
      <c t="str" s="21" r="K2530">
        <f>concat("Planned:",(M2530*1000))</f>
        <v>Planned:0</v>
      </c>
      <c t="str" s="5" r="L2530">
        <f>concat("Settled:",(O2530*1000))</f>
        <v>Settled:0</v>
      </c>
      <c s="21" r="M2530">
        <v>0</v>
      </c>
      <c s="3" r="N2530"/>
      <c s="10" r="O2530">
        <v>0</v>
      </c>
      <c s="13" r="P2530"/>
      <c s="13" r="Q2530"/>
      <c s="13" r="R2530"/>
      <c s="13" r="S2530"/>
      <c s="11" r="T2530">
        <f>IF((O2530=0),(W2530*8),((R2530/O2530)*8))</f>
        <v>0</v>
      </c>
      <c s="11" r="U2530">
        <f>IF((T2530=0),0,(R2530/T2530))</f>
        <v>0</v>
      </c>
      <c s="4" r="V2530"/>
      <c s="13" r="W2530"/>
      <c s="24" r="X2530"/>
    </row>
    <row r="2531" hidden="1">
      <c s="16" r="A2531">
        <v>40830.375</v>
      </c>
      <c s="6" r="B2531">
        <f>A2531+time(5,0,0)</f>
        <v>40830.5833333333</v>
      </c>
      <c s="19" r="C2531">
        <f>date(year(B2531),month(B2531),day(B2531))</f>
        <v>40830</v>
      </c>
      <c s="17" r="D2531">
        <f>hour(B2531)</f>
        <v>14</v>
      </c>
      <c s="28" r="E2531">
        <f>(8-G2531)-M2531</f>
        <v>8</v>
      </c>
      <c s="10" r="F2531">
        <v>8</v>
      </c>
      <c s="21" r="G2531">
        <v>0</v>
      </c>
      <c t="str" s="21" r="H2531">
        <f>concat("AESbid:",(E2531*1000))</f>
        <v>AESbid:8000</v>
      </c>
      <c t="str" s="21" r="I2531">
        <f>concat("NYISOsched:",(F2531*1000))</f>
        <v>NYISOsched:8000</v>
      </c>
      <c t="s" s="21" r="J2531">
        <v>21</v>
      </c>
      <c t="str" s="21" r="K2531">
        <f>concat("Planned:",(M2531*1000))</f>
        <v>Planned:0</v>
      </c>
      <c t="str" s="5" r="L2531">
        <f>concat("Settled:",(O2531*1000))</f>
        <v>Settled:0</v>
      </c>
      <c s="21" r="M2531">
        <v>0</v>
      </c>
      <c s="3" r="N2531"/>
      <c s="10" r="O2531">
        <v>0</v>
      </c>
      <c s="13" r="P2531"/>
      <c s="13" r="Q2531"/>
      <c s="13" r="R2531"/>
      <c s="13" r="S2531"/>
      <c s="11" r="T2531">
        <f>IF((O2531=0),(W2531*8),((R2531/O2531)*8))</f>
        <v>0</v>
      </c>
      <c s="11" r="U2531">
        <f>IF((T2531=0),0,(R2531/T2531))</f>
        <v>0</v>
      </c>
      <c s="4" r="V2531"/>
      <c s="13" r="W2531"/>
      <c s="24" r="X2531"/>
    </row>
    <row r="2532" hidden="1">
      <c s="16" r="A2532">
        <v>40830.4166666667</v>
      </c>
      <c s="6" r="B2532">
        <f>A2532+time(5,0,0)</f>
        <v>40830.625</v>
      </c>
      <c s="19" r="C2532">
        <f>date(year(B2532),month(B2532),day(B2532))</f>
        <v>40830</v>
      </c>
      <c s="17" r="D2532">
        <f>hour(B2532)</f>
        <v>15</v>
      </c>
      <c s="28" r="E2532">
        <f>(8-G2532)-M2532</f>
        <v>8</v>
      </c>
      <c s="10" r="F2532">
        <v>8</v>
      </c>
      <c s="21" r="G2532">
        <v>0</v>
      </c>
      <c t="str" s="21" r="H2532">
        <f>concat("AESbid:",(E2532*1000))</f>
        <v>AESbid:8000</v>
      </c>
      <c t="str" s="21" r="I2532">
        <f>concat("NYISOsched:",(F2532*1000))</f>
        <v>NYISOsched:8000</v>
      </c>
      <c t="s" s="21" r="J2532">
        <v>21</v>
      </c>
      <c t="str" s="21" r="K2532">
        <f>concat("Planned:",(M2532*1000))</f>
        <v>Planned:0</v>
      </c>
      <c t="str" s="5" r="L2532">
        <f>concat("Settled:",(O2532*1000))</f>
        <v>Settled:0</v>
      </c>
      <c s="21" r="M2532">
        <v>0</v>
      </c>
      <c s="3" r="N2532"/>
      <c s="10" r="O2532">
        <v>0</v>
      </c>
      <c s="13" r="P2532"/>
      <c s="13" r="Q2532"/>
      <c s="13" r="R2532"/>
      <c s="13" r="S2532"/>
      <c s="11" r="T2532">
        <f>IF((O2532=0),(W2532*8),((R2532/O2532)*8))</f>
        <v>0</v>
      </c>
      <c s="11" r="U2532">
        <f>IF((T2532=0),0,(R2532/T2532))</f>
        <v>0</v>
      </c>
      <c s="4" r="V2532"/>
      <c s="13" r="W2532"/>
      <c s="24" r="X2532"/>
    </row>
    <row r="2533" hidden="1">
      <c s="16" r="A2533">
        <v>40830.4583333333</v>
      </c>
      <c s="6" r="B2533">
        <f>A2533+time(5,0,0)</f>
        <v>40830.6666666667</v>
      </c>
      <c s="19" r="C2533">
        <f>date(year(B2533),month(B2533),day(B2533))</f>
        <v>40830</v>
      </c>
      <c s="17" r="D2533">
        <f>hour(B2533)</f>
        <v>16</v>
      </c>
      <c s="28" r="E2533">
        <f>(8-G2533)-M2533</f>
        <v>8</v>
      </c>
      <c s="10" r="F2533">
        <v>8</v>
      </c>
      <c s="21" r="G2533">
        <v>0</v>
      </c>
      <c t="str" s="21" r="H2533">
        <f>concat("AESbid:",(E2533*1000))</f>
        <v>AESbid:8000</v>
      </c>
      <c t="str" s="21" r="I2533">
        <f>concat("NYISOsched:",(F2533*1000))</f>
        <v>NYISOsched:8000</v>
      </c>
      <c t="s" s="21" r="J2533">
        <v>21</v>
      </c>
      <c t="str" s="21" r="K2533">
        <f>concat("Planned:",(M2533*1000))</f>
        <v>Planned:0</v>
      </c>
      <c t="str" s="5" r="L2533">
        <f>concat("Settled:",(O2533*1000))</f>
        <v>Settled:0</v>
      </c>
      <c s="21" r="M2533">
        <v>0</v>
      </c>
      <c s="3" r="N2533"/>
      <c s="10" r="O2533">
        <v>0</v>
      </c>
      <c s="13" r="P2533"/>
      <c s="13" r="Q2533"/>
      <c s="13" r="R2533"/>
      <c s="13" r="S2533"/>
      <c s="11" r="T2533">
        <f>IF((O2533=0),(W2533*8),((R2533/O2533)*8))</f>
        <v>0</v>
      </c>
      <c s="11" r="U2533">
        <f>IF((T2533=0),0,(R2533/T2533))</f>
        <v>0</v>
      </c>
      <c s="4" r="V2533"/>
      <c s="13" r="W2533"/>
      <c s="24" r="X2533"/>
    </row>
    <row r="2534" hidden="1">
      <c s="16" r="A2534">
        <v>40830.5</v>
      </c>
      <c s="6" r="B2534">
        <f>A2534+time(5,0,0)</f>
        <v>40830.7083333333</v>
      </c>
      <c s="19" r="C2534">
        <f>date(year(B2534),month(B2534),day(B2534))</f>
        <v>40830</v>
      </c>
      <c s="17" r="D2534">
        <f>hour(B2534)</f>
        <v>17</v>
      </c>
      <c s="28" r="E2534">
        <f>(8-G2534)-M2534</f>
        <v>8</v>
      </c>
      <c s="10" r="F2534">
        <v>8</v>
      </c>
      <c s="21" r="G2534">
        <v>0</v>
      </c>
      <c t="str" s="21" r="H2534">
        <f>concat("AESbid:",(E2534*1000))</f>
        <v>AESbid:8000</v>
      </c>
      <c t="str" s="21" r="I2534">
        <f>concat("NYISOsched:",(F2534*1000))</f>
        <v>NYISOsched:8000</v>
      </c>
      <c t="s" s="21" r="J2534">
        <v>21</v>
      </c>
      <c t="str" s="21" r="K2534">
        <f>concat("Planned:",(M2534*1000))</f>
        <v>Planned:0</v>
      </c>
      <c t="str" s="5" r="L2534">
        <f>concat("Settled:",(O2534*1000))</f>
        <v>Settled:0</v>
      </c>
      <c s="21" r="M2534">
        <v>0</v>
      </c>
      <c s="3" r="N2534"/>
      <c s="10" r="O2534">
        <v>0</v>
      </c>
      <c s="13" r="P2534"/>
      <c s="13" r="Q2534"/>
      <c s="13" r="R2534"/>
      <c s="13" r="S2534"/>
      <c s="11" r="T2534">
        <f>IF((O2534=0),(W2534*8),((R2534/O2534)*8))</f>
        <v>0</v>
      </c>
      <c s="11" r="U2534">
        <f>IF((T2534=0),0,(R2534/T2534))</f>
        <v>0</v>
      </c>
      <c s="4" r="V2534"/>
      <c s="13" r="W2534"/>
      <c s="24" r="X2534"/>
    </row>
    <row r="2535" hidden="1">
      <c s="16" r="A2535">
        <v>40830.5416666667</v>
      </c>
      <c s="6" r="B2535">
        <f>A2535+time(5,0,0)</f>
        <v>40830.75</v>
      </c>
      <c s="19" r="C2535">
        <f>date(year(B2535),month(B2535),day(B2535))</f>
        <v>40830</v>
      </c>
      <c s="17" r="D2535">
        <f>hour(B2535)</f>
        <v>18</v>
      </c>
      <c s="28" r="E2535">
        <f>(8-G2535)-M2535</f>
        <v>8</v>
      </c>
      <c s="10" r="F2535">
        <v>8</v>
      </c>
      <c s="21" r="G2535">
        <v>0</v>
      </c>
      <c t="str" s="21" r="H2535">
        <f>concat("AESbid:",(E2535*1000))</f>
        <v>AESbid:8000</v>
      </c>
      <c t="str" s="21" r="I2535">
        <f>concat("NYISOsched:",(F2535*1000))</f>
        <v>NYISOsched:8000</v>
      </c>
      <c t="s" s="21" r="J2535">
        <v>21</v>
      </c>
      <c t="str" s="21" r="K2535">
        <f>concat("Planned:",(M2535*1000))</f>
        <v>Planned:0</v>
      </c>
      <c t="str" s="5" r="L2535">
        <f>concat("Settled:",(O2535*1000))</f>
        <v>Settled:0</v>
      </c>
      <c s="21" r="M2535">
        <v>0</v>
      </c>
      <c s="3" r="N2535"/>
      <c s="10" r="O2535">
        <v>0</v>
      </c>
      <c s="13" r="P2535"/>
      <c s="13" r="Q2535"/>
      <c s="13" r="R2535"/>
      <c s="13" r="S2535"/>
      <c s="11" r="T2535">
        <f>IF((O2535=0),(W2535*8),((R2535/O2535)*8))</f>
        <v>0</v>
      </c>
      <c s="11" r="U2535">
        <f>IF((T2535=0),0,(R2535/T2535))</f>
        <v>0</v>
      </c>
      <c s="4" r="V2535"/>
      <c s="13" r="W2535"/>
      <c s="24" r="X2535"/>
    </row>
    <row r="2536" hidden="1">
      <c s="16" r="A2536">
        <v>40830.5833333333</v>
      </c>
      <c s="6" r="B2536">
        <f>A2536+time(5,0,0)</f>
        <v>40830.7916666667</v>
      </c>
      <c s="19" r="C2536">
        <f>date(year(B2536),month(B2536),day(B2536))</f>
        <v>40830</v>
      </c>
      <c s="17" r="D2536">
        <f>hour(B2536)</f>
        <v>19</v>
      </c>
      <c s="28" r="E2536">
        <f>(8-G2536)-M2536</f>
        <v>8</v>
      </c>
      <c s="10" r="F2536">
        <v>8</v>
      </c>
      <c s="21" r="G2536">
        <v>0</v>
      </c>
      <c t="str" s="21" r="H2536">
        <f>concat("AESbid:",(E2536*1000))</f>
        <v>AESbid:8000</v>
      </c>
      <c t="str" s="21" r="I2536">
        <f>concat("NYISOsched:",(F2536*1000))</f>
        <v>NYISOsched:8000</v>
      </c>
      <c t="s" s="21" r="J2536">
        <v>21</v>
      </c>
      <c t="str" s="21" r="K2536">
        <f>concat("Planned:",(M2536*1000))</f>
        <v>Planned:0</v>
      </c>
      <c t="str" s="5" r="L2536">
        <f>concat("Settled:",(O2536*1000))</f>
        <v>Settled:0</v>
      </c>
      <c s="21" r="M2536">
        <v>0</v>
      </c>
      <c s="3" r="N2536"/>
      <c s="10" r="O2536">
        <v>0</v>
      </c>
      <c s="13" r="P2536"/>
      <c s="13" r="Q2536"/>
      <c s="13" r="R2536"/>
      <c s="13" r="S2536"/>
      <c s="11" r="T2536">
        <f>IF((O2536=0),(W2536*8),((R2536/O2536)*8))</f>
        <v>0</v>
      </c>
      <c s="11" r="U2536">
        <f>IF((T2536=0),0,(R2536/T2536))</f>
        <v>0</v>
      </c>
      <c s="4" r="V2536"/>
      <c s="13" r="W2536"/>
      <c s="24" r="X2536"/>
    </row>
    <row r="2537" hidden="1">
      <c s="16" r="A2537">
        <v>40830.625</v>
      </c>
      <c s="6" r="B2537">
        <f>A2537+time(5,0,0)</f>
        <v>40830.8333333333</v>
      </c>
      <c s="19" r="C2537">
        <f>date(year(B2537),month(B2537),day(B2537))</f>
        <v>40830</v>
      </c>
      <c s="17" r="D2537">
        <f>hour(B2537)</f>
        <v>20</v>
      </c>
      <c s="28" r="E2537">
        <f>(8-G2537)-M2537</f>
        <v>8</v>
      </c>
      <c s="10" r="F2537">
        <v>8</v>
      </c>
      <c s="21" r="G2537">
        <v>0</v>
      </c>
      <c t="str" s="21" r="H2537">
        <f>concat("AESbid:",(E2537*1000))</f>
        <v>AESbid:8000</v>
      </c>
      <c t="str" s="21" r="I2537">
        <f>concat("NYISOsched:",(F2537*1000))</f>
        <v>NYISOsched:8000</v>
      </c>
      <c t="s" s="21" r="J2537">
        <v>21</v>
      </c>
      <c t="str" s="21" r="K2537">
        <f>concat("Planned:",(M2537*1000))</f>
        <v>Planned:0</v>
      </c>
      <c t="str" s="5" r="L2537">
        <f>concat("Settled:",(O2537*1000))</f>
        <v>Settled:0</v>
      </c>
      <c s="21" r="M2537">
        <v>0</v>
      </c>
      <c s="3" r="N2537"/>
      <c s="10" r="O2537">
        <v>0</v>
      </c>
      <c s="13" r="P2537"/>
      <c s="13" r="Q2537"/>
      <c s="13" r="R2537"/>
      <c s="13" r="S2537"/>
      <c s="11" r="T2537">
        <f>IF((O2537=0),(W2537*8),((R2537/O2537)*8))</f>
        <v>0</v>
      </c>
      <c s="11" r="U2537">
        <f>IF((T2537=0),0,(R2537/T2537))</f>
        <v>0</v>
      </c>
      <c s="4" r="V2537"/>
      <c s="13" r="W2537"/>
      <c s="24" r="X2537"/>
    </row>
    <row r="2538" hidden="1">
      <c s="16" r="A2538">
        <v>40830.6666666667</v>
      </c>
      <c s="6" r="B2538">
        <f>A2538+time(5,0,0)</f>
        <v>40830.875</v>
      </c>
      <c s="19" r="C2538">
        <f>date(year(B2538),month(B2538),day(B2538))</f>
        <v>40830</v>
      </c>
      <c s="17" r="D2538">
        <f>hour(B2538)</f>
        <v>21</v>
      </c>
      <c s="28" r="E2538">
        <f>(8-G2538)-M2538</f>
        <v>8</v>
      </c>
      <c s="10" r="F2538">
        <v>8</v>
      </c>
      <c s="21" r="G2538">
        <v>0</v>
      </c>
      <c t="str" s="21" r="H2538">
        <f>concat("AESbid:",(E2538*1000))</f>
        <v>AESbid:8000</v>
      </c>
      <c t="str" s="21" r="I2538">
        <f>concat("NYISOsched:",(F2538*1000))</f>
        <v>NYISOsched:8000</v>
      </c>
      <c t="s" s="21" r="J2538">
        <v>21</v>
      </c>
      <c t="str" s="21" r="K2538">
        <f>concat("Planned:",(M2538*1000))</f>
        <v>Planned:0</v>
      </c>
      <c t="str" s="5" r="L2538">
        <f>concat("Settled:",(O2538*1000))</f>
        <v>Settled:0</v>
      </c>
      <c s="21" r="M2538">
        <v>0</v>
      </c>
      <c s="3" r="N2538"/>
      <c s="10" r="O2538">
        <v>0</v>
      </c>
      <c s="13" r="P2538"/>
      <c s="13" r="Q2538"/>
      <c s="13" r="R2538"/>
      <c s="13" r="S2538"/>
      <c s="11" r="T2538">
        <f>IF((O2538=0),(W2538*8),((R2538/O2538)*8))</f>
        <v>0</v>
      </c>
      <c s="11" r="U2538">
        <f>IF((T2538=0),0,(R2538/T2538))</f>
        <v>0</v>
      </c>
      <c s="4" r="V2538"/>
      <c s="13" r="W2538"/>
      <c s="24" r="X2538"/>
    </row>
    <row r="2539" hidden="1">
      <c s="16" r="A2539">
        <v>40830.7083333333</v>
      </c>
      <c s="6" r="B2539">
        <f>A2539+time(5,0,0)</f>
        <v>40830.9166666667</v>
      </c>
      <c s="19" r="C2539">
        <f>date(year(B2539),month(B2539),day(B2539))</f>
        <v>40830</v>
      </c>
      <c s="17" r="D2539">
        <f>hour(B2539)</f>
        <v>22</v>
      </c>
      <c s="28" r="E2539">
        <f>(8-G2539)-M2539</f>
        <v>8</v>
      </c>
      <c s="10" r="F2539">
        <v>8</v>
      </c>
      <c s="21" r="G2539">
        <v>0</v>
      </c>
      <c t="str" s="21" r="H2539">
        <f>concat("AESbid:",(E2539*1000))</f>
        <v>AESbid:8000</v>
      </c>
      <c t="str" s="21" r="I2539">
        <f>concat("NYISOsched:",(F2539*1000))</f>
        <v>NYISOsched:8000</v>
      </c>
      <c t="s" s="21" r="J2539">
        <v>21</v>
      </c>
      <c t="str" s="21" r="K2539">
        <f>concat("Planned:",(M2539*1000))</f>
        <v>Planned:0</v>
      </c>
      <c t="str" s="5" r="L2539">
        <f>concat("Settled:",(O2539*1000))</f>
        <v>Settled:0</v>
      </c>
      <c s="21" r="M2539">
        <v>0</v>
      </c>
      <c s="3" r="N2539"/>
      <c s="10" r="O2539">
        <v>0</v>
      </c>
      <c s="13" r="P2539"/>
      <c s="13" r="Q2539"/>
      <c s="13" r="R2539"/>
      <c s="13" r="S2539"/>
      <c s="11" r="T2539">
        <f>IF((O2539=0),(W2539*8),((R2539/O2539)*8))</f>
        <v>0</v>
      </c>
      <c s="11" r="U2539">
        <f>IF((T2539=0),0,(R2539/T2539))</f>
        <v>0</v>
      </c>
      <c s="4" r="V2539"/>
      <c s="13" r="W2539"/>
      <c s="24" r="X2539"/>
    </row>
    <row r="2540" hidden="1">
      <c s="16" r="A2540">
        <v>40830.75</v>
      </c>
      <c s="6" r="B2540">
        <f>A2540+time(5,0,0)</f>
        <v>40830.9583333333</v>
      </c>
      <c s="19" r="C2540">
        <f>date(year(B2540),month(B2540),day(B2540))</f>
        <v>40830</v>
      </c>
      <c s="17" r="D2540">
        <f>hour(B2540)</f>
        <v>23</v>
      </c>
      <c s="28" r="E2540">
        <f>(8-G2540)-M2540</f>
        <v>8</v>
      </c>
      <c s="10" r="F2540">
        <v>8</v>
      </c>
      <c s="21" r="G2540">
        <v>0</v>
      </c>
      <c t="str" s="21" r="H2540">
        <f>concat("AESbid:",(E2540*1000))</f>
        <v>AESbid:8000</v>
      </c>
      <c t="str" s="21" r="I2540">
        <f>concat("NYISOsched:",(F2540*1000))</f>
        <v>NYISOsched:8000</v>
      </c>
      <c t="s" s="21" r="J2540">
        <v>21</v>
      </c>
      <c t="str" s="21" r="K2540">
        <f>concat("Planned:",(M2540*1000))</f>
        <v>Planned:0</v>
      </c>
      <c t="str" s="5" r="L2540">
        <f>concat("Settled:",(O2540*1000))</f>
        <v>Settled:0</v>
      </c>
      <c s="21" r="M2540">
        <v>0</v>
      </c>
      <c s="3" r="N2540"/>
      <c s="10" r="O2540">
        <v>0</v>
      </c>
      <c s="13" r="P2540"/>
      <c s="13" r="Q2540"/>
      <c s="13" r="R2540"/>
      <c s="13" r="S2540"/>
      <c s="11" r="T2540">
        <f>IF((O2540=0),(W2540*8),((R2540/O2540)*8))</f>
        <v>0</v>
      </c>
      <c s="11" r="U2540">
        <f>IF((T2540=0),0,(R2540/T2540))</f>
        <v>0</v>
      </c>
      <c s="4" r="V2540"/>
      <c s="13" r="W2540"/>
      <c s="24" r="X2540"/>
    </row>
    <row r="2541" hidden="1">
      <c s="16" r="A2541">
        <v>40830.7916666667</v>
      </c>
      <c s="19" r="B2541">
        <f>A2541+time(5,0,0)</f>
        <v>40831</v>
      </c>
      <c s="19" r="C2541">
        <f>date(year(B2541),month(B2541),day(B2541))</f>
        <v>40831</v>
      </c>
      <c s="17" r="D2541">
        <f>hour(B2541)</f>
        <v>0</v>
      </c>
      <c s="28" r="E2541">
        <f>(8-G2541)-M2541</f>
        <v>8</v>
      </c>
      <c s="10" r="F2541">
        <v>8</v>
      </c>
      <c s="21" r="G2541">
        <v>0</v>
      </c>
      <c t="str" s="21" r="H2541">
        <f>concat("AESbid:",(E2541*1000))</f>
        <v>AESbid:8000</v>
      </c>
      <c t="str" s="21" r="I2541">
        <f>concat("NYISOsched:",(F2541*1000))</f>
        <v>NYISOsched:8000</v>
      </c>
      <c t="s" s="21" r="J2541">
        <v>21</v>
      </c>
      <c t="str" s="21" r="K2541">
        <f>concat("Planned:",(M2541*1000))</f>
        <v>Planned:0</v>
      </c>
      <c t="str" s="5" r="L2541">
        <f>concat("Settled:",(O2541*1000))</f>
        <v>Settled:0</v>
      </c>
      <c s="21" r="M2541">
        <v>0</v>
      </c>
      <c s="3" r="N2541"/>
      <c s="10" r="O2541">
        <v>0</v>
      </c>
      <c s="13" r="P2541"/>
      <c s="13" r="Q2541"/>
      <c s="13" r="R2541"/>
      <c s="13" r="S2541"/>
      <c s="11" r="T2541">
        <f>IF((O2541=0),(W2541*8),((R2541/O2541)*8))</f>
        <v>0</v>
      </c>
      <c s="11" r="U2541">
        <f>IF((T2541=0),0,(R2541/T2541))</f>
        <v>0</v>
      </c>
      <c s="4" r="V2541"/>
      <c s="13" r="W2541"/>
      <c s="24" r="X2541"/>
    </row>
    <row r="2542" hidden="1">
      <c s="16" r="A2542">
        <v>40830.8333333333</v>
      </c>
      <c s="6" r="B2542">
        <f>A2542+time(5,0,0)</f>
        <v>40831.0416666667</v>
      </c>
      <c s="19" r="C2542">
        <f>date(year(B2542),month(B2542),day(B2542))</f>
        <v>40831</v>
      </c>
      <c s="17" r="D2542">
        <f>hour(B2542)</f>
        <v>1</v>
      </c>
      <c s="28" r="E2542">
        <f>(8-G2542)-M2542</f>
        <v>8</v>
      </c>
      <c s="10" r="F2542">
        <v>8</v>
      </c>
      <c s="21" r="G2542">
        <v>0</v>
      </c>
      <c t="str" s="21" r="H2542">
        <f>concat("AESbid:",(E2542*1000))</f>
        <v>AESbid:8000</v>
      </c>
      <c t="str" s="21" r="I2542">
        <f>concat("NYISOsched:",(F2542*1000))</f>
        <v>NYISOsched:8000</v>
      </c>
      <c t="s" s="21" r="J2542">
        <v>21</v>
      </c>
      <c t="str" s="21" r="K2542">
        <f>concat("Planned:",(M2542*1000))</f>
        <v>Planned:0</v>
      </c>
      <c t="str" s="5" r="L2542">
        <f>concat("Settled:",(O2542*1000))</f>
        <v>Settled:0</v>
      </c>
      <c s="21" r="M2542">
        <v>0</v>
      </c>
      <c s="3" r="N2542"/>
      <c s="10" r="O2542">
        <v>0</v>
      </c>
      <c s="13" r="P2542"/>
      <c s="13" r="Q2542"/>
      <c s="13" r="R2542"/>
      <c s="13" r="S2542"/>
      <c s="11" r="T2542">
        <f>IF((O2542=0),(W2542*8),((R2542/O2542)*8))</f>
        <v>0</v>
      </c>
      <c s="11" r="U2542">
        <f>IF((T2542=0),0,(R2542/T2542))</f>
        <v>0</v>
      </c>
      <c s="4" r="V2542"/>
      <c s="13" r="W2542"/>
      <c s="24" r="X2542"/>
    </row>
    <row r="2543" hidden="1">
      <c s="16" r="A2543">
        <v>40830.875</v>
      </c>
      <c s="6" r="B2543">
        <f>A2543+time(5,0,0)</f>
        <v>40831.0833333333</v>
      </c>
      <c s="19" r="C2543">
        <f>date(year(B2543),month(B2543),day(B2543))</f>
        <v>40831</v>
      </c>
      <c s="17" r="D2543">
        <f>hour(B2543)</f>
        <v>2</v>
      </c>
      <c s="28" r="E2543">
        <f>(8-G2543)-M2543</f>
        <v>8</v>
      </c>
      <c s="10" r="F2543">
        <v>8</v>
      </c>
      <c s="21" r="G2543">
        <v>0</v>
      </c>
      <c t="str" s="21" r="H2543">
        <f>concat("AESbid:",(E2543*1000))</f>
        <v>AESbid:8000</v>
      </c>
      <c t="str" s="21" r="I2543">
        <f>concat("NYISOsched:",(F2543*1000))</f>
        <v>NYISOsched:8000</v>
      </c>
      <c t="s" s="21" r="J2543">
        <v>21</v>
      </c>
      <c t="str" s="21" r="K2543">
        <f>concat("Planned:",(M2543*1000))</f>
        <v>Planned:0</v>
      </c>
      <c t="str" s="5" r="L2543">
        <f>concat("Settled:",(O2543*1000))</f>
        <v>Settled:0</v>
      </c>
      <c s="21" r="M2543">
        <v>0</v>
      </c>
      <c s="3" r="N2543"/>
      <c s="10" r="O2543">
        <v>0</v>
      </c>
      <c s="13" r="P2543"/>
      <c s="13" r="Q2543"/>
      <c s="13" r="R2543"/>
      <c s="13" r="S2543"/>
      <c s="11" r="T2543">
        <f>IF((O2543=0),(W2543*8),((R2543/O2543)*8))</f>
        <v>0</v>
      </c>
      <c s="11" r="U2543">
        <f>IF((T2543=0),0,(R2543/T2543))</f>
        <v>0</v>
      </c>
      <c s="4" r="V2543"/>
      <c s="13" r="W2543"/>
      <c s="24" r="X2543"/>
    </row>
    <row r="2544" hidden="1">
      <c s="16" r="A2544">
        <v>40830.9166666667</v>
      </c>
      <c s="6" r="B2544">
        <f>A2544+time(5,0,0)</f>
        <v>40831.125</v>
      </c>
      <c s="19" r="C2544">
        <f>date(year(B2544),month(B2544),day(B2544))</f>
        <v>40831</v>
      </c>
      <c s="17" r="D2544">
        <f>hour(B2544)</f>
        <v>3</v>
      </c>
      <c s="28" r="E2544">
        <f>(8-G2544)-M2544</f>
        <v>8</v>
      </c>
      <c s="10" r="F2544">
        <v>8</v>
      </c>
      <c s="21" r="G2544">
        <v>0</v>
      </c>
      <c t="str" s="21" r="H2544">
        <f>concat("AESbid:",(E2544*1000))</f>
        <v>AESbid:8000</v>
      </c>
      <c t="str" s="21" r="I2544">
        <f>concat("NYISOsched:",(F2544*1000))</f>
        <v>NYISOsched:8000</v>
      </c>
      <c t="s" s="21" r="J2544">
        <v>21</v>
      </c>
      <c t="str" s="21" r="K2544">
        <f>concat("Planned:",(M2544*1000))</f>
        <v>Planned:0</v>
      </c>
      <c t="str" s="5" r="L2544">
        <f>concat("Settled:",(O2544*1000))</f>
        <v>Settled:0</v>
      </c>
      <c s="21" r="M2544">
        <v>0</v>
      </c>
      <c s="3" r="N2544"/>
      <c s="10" r="O2544">
        <v>0</v>
      </c>
      <c s="13" r="P2544"/>
      <c s="13" r="Q2544"/>
      <c s="13" r="R2544"/>
      <c s="13" r="S2544"/>
      <c s="11" r="T2544">
        <f>IF((O2544=0),(W2544*8),((R2544/O2544)*8))</f>
        <v>0</v>
      </c>
      <c s="11" r="U2544">
        <f>IF((T2544=0),0,(R2544/T2544))</f>
        <v>0</v>
      </c>
      <c s="4" r="V2544"/>
      <c s="13" r="W2544"/>
      <c s="24" r="X2544"/>
    </row>
    <row r="2545" hidden="1">
      <c s="16" r="A2545">
        <v>40830.9583333333</v>
      </c>
      <c s="6" r="B2545">
        <f>A2545+time(5,0,0)</f>
        <v>40831.1666666667</v>
      </c>
      <c s="19" r="C2545">
        <f>date(year(B2545),month(B2545),day(B2545))</f>
        <v>40831</v>
      </c>
      <c s="17" r="D2545">
        <f>hour(B2545)</f>
        <v>4</v>
      </c>
      <c s="28" r="E2545">
        <f>(8-G2545)-M2545</f>
        <v>8</v>
      </c>
      <c s="10" r="F2545">
        <v>8</v>
      </c>
      <c s="21" r="G2545">
        <v>0</v>
      </c>
      <c t="str" s="21" r="H2545">
        <f>concat("AESbid:",(E2545*1000))</f>
        <v>AESbid:8000</v>
      </c>
      <c t="str" s="21" r="I2545">
        <f>concat("NYISOsched:",(F2545*1000))</f>
        <v>NYISOsched:8000</v>
      </c>
      <c t="s" s="21" r="J2545">
        <v>21</v>
      </c>
      <c t="str" s="21" r="K2545">
        <f>concat("Planned:",(M2545*1000))</f>
        <v>Planned:0</v>
      </c>
      <c t="str" s="5" r="L2545">
        <f>concat("Settled:",(O2545*1000))</f>
        <v>Settled:0</v>
      </c>
      <c s="21" r="M2545">
        <v>0</v>
      </c>
      <c s="3" r="N2545"/>
      <c s="10" r="O2545">
        <v>0</v>
      </c>
      <c s="13" r="P2545"/>
      <c s="13" r="Q2545"/>
      <c s="13" r="R2545"/>
      <c s="13" r="S2545"/>
      <c s="11" r="T2545">
        <f>IF((O2545=0),(W2545*8),((R2545/O2545)*8))</f>
        <v>0</v>
      </c>
      <c s="11" r="U2545">
        <f>IF((T2545=0),0,(R2545/T2545))</f>
        <v>0</v>
      </c>
      <c s="4" r="V2545"/>
      <c s="13" r="W2545"/>
      <c s="24" r="X2545"/>
    </row>
    <row r="2546" hidden="1">
      <c s="16" r="A2546">
        <v>40831</v>
      </c>
      <c s="6" r="B2546">
        <f>A2546+time(5,0,0)</f>
        <v>40831.2083333333</v>
      </c>
      <c s="19" r="C2546">
        <f>date(year(B2546),month(B2546),day(B2546))</f>
        <v>40831</v>
      </c>
      <c s="17" r="D2546">
        <f>hour(B2546)</f>
        <v>5</v>
      </c>
      <c s="28" r="E2546">
        <f>(8-G2546)-M2546</f>
        <v>8</v>
      </c>
      <c s="10" r="F2546">
        <v>8</v>
      </c>
      <c s="21" r="G2546">
        <v>0</v>
      </c>
      <c t="str" s="21" r="H2546">
        <f>concat("AESbid:",(E2546*1000))</f>
        <v>AESbid:8000</v>
      </c>
      <c t="str" s="21" r="I2546">
        <f>concat("NYISOsched:",(F2546*1000))</f>
        <v>NYISOsched:8000</v>
      </c>
      <c t="s" s="21" r="J2546">
        <v>21</v>
      </c>
      <c t="str" s="21" r="K2546">
        <f>concat("Planned:",(M2546*1000))</f>
        <v>Planned:0</v>
      </c>
      <c t="str" s="5" r="L2546">
        <f>concat("Settled:",(O2546*1000))</f>
        <v>Settled:0</v>
      </c>
      <c s="21" r="M2546">
        <v>0</v>
      </c>
      <c s="3" r="N2546"/>
      <c s="10" r="O2546">
        <v>0</v>
      </c>
      <c s="13" r="P2546"/>
      <c s="13" r="Q2546"/>
      <c s="13" r="R2546"/>
      <c s="13" r="S2546"/>
      <c s="11" r="T2546">
        <f>IF((O2546=0),(W2546*8),((R2546/O2546)*8))</f>
        <v>0</v>
      </c>
      <c s="11" r="U2546">
        <f>IF((T2546=0),0,(R2546/T2546))</f>
        <v>0</v>
      </c>
      <c s="4" r="V2546"/>
      <c s="13" r="W2546"/>
      <c s="24" r="X2546"/>
    </row>
    <row r="2547" hidden="1">
      <c s="16" r="A2547">
        <v>40831.0416666667</v>
      </c>
      <c s="6" r="B2547">
        <f>A2547+time(5,0,0)</f>
        <v>40831.25</v>
      </c>
      <c s="19" r="C2547">
        <f>date(year(B2547),month(B2547),day(B2547))</f>
        <v>40831</v>
      </c>
      <c s="17" r="D2547">
        <f>hour(B2547)</f>
        <v>6</v>
      </c>
      <c s="28" r="E2547">
        <f>(8-G2547)-M2547</f>
        <v>8</v>
      </c>
      <c s="10" r="F2547">
        <v>8</v>
      </c>
      <c s="21" r="G2547">
        <v>0</v>
      </c>
      <c t="str" s="21" r="H2547">
        <f>concat("AESbid:",(E2547*1000))</f>
        <v>AESbid:8000</v>
      </c>
      <c t="str" s="21" r="I2547">
        <f>concat("NYISOsched:",(F2547*1000))</f>
        <v>NYISOsched:8000</v>
      </c>
      <c t="s" s="21" r="J2547">
        <v>21</v>
      </c>
      <c t="str" s="21" r="K2547">
        <f>concat("Planned:",(M2547*1000))</f>
        <v>Planned:0</v>
      </c>
      <c t="str" s="5" r="L2547">
        <f>concat("Settled:",(O2547*1000))</f>
        <v>Settled:0</v>
      </c>
      <c s="21" r="M2547">
        <v>0</v>
      </c>
      <c s="3" r="N2547"/>
      <c s="10" r="O2547">
        <v>0</v>
      </c>
      <c s="13" r="P2547"/>
      <c s="13" r="Q2547"/>
      <c s="13" r="R2547"/>
      <c s="13" r="S2547"/>
      <c s="11" r="T2547">
        <f>IF((O2547=0),(W2547*8),((R2547/O2547)*8))</f>
        <v>0</v>
      </c>
      <c s="11" r="U2547">
        <f>IF((T2547=0),0,(R2547/T2547))</f>
        <v>0</v>
      </c>
      <c s="4" r="V2547"/>
      <c s="13" r="W2547"/>
      <c s="24" r="X2547"/>
    </row>
    <row r="2548" hidden="1">
      <c s="16" r="A2548">
        <v>40831.0833333333</v>
      </c>
      <c s="6" r="B2548">
        <f>A2548+time(5,0,0)</f>
        <v>40831.2916666667</v>
      </c>
      <c s="19" r="C2548">
        <f>date(year(B2548),month(B2548),day(B2548))</f>
        <v>40831</v>
      </c>
      <c s="17" r="D2548">
        <f>hour(B2548)</f>
        <v>7</v>
      </c>
      <c s="28" r="E2548">
        <f>(8-G2548)-M2548</f>
        <v>8</v>
      </c>
      <c s="10" r="F2548">
        <v>8</v>
      </c>
      <c s="21" r="G2548">
        <v>0</v>
      </c>
      <c t="str" s="21" r="H2548">
        <f>concat("AESbid:",(E2548*1000))</f>
        <v>AESbid:8000</v>
      </c>
      <c t="str" s="21" r="I2548">
        <f>concat("NYISOsched:",(F2548*1000))</f>
        <v>NYISOsched:8000</v>
      </c>
      <c t="s" s="21" r="J2548">
        <v>21</v>
      </c>
      <c t="str" s="21" r="K2548">
        <f>concat("Planned:",(M2548*1000))</f>
        <v>Planned:0</v>
      </c>
      <c t="str" s="5" r="L2548">
        <f>concat("Settled:",(O2548*1000))</f>
        <v>Settled:0</v>
      </c>
      <c s="21" r="M2548">
        <v>0</v>
      </c>
      <c s="3" r="N2548"/>
      <c s="10" r="O2548">
        <v>0</v>
      </c>
      <c s="13" r="P2548"/>
      <c s="13" r="Q2548"/>
      <c s="13" r="R2548"/>
      <c s="13" r="S2548"/>
      <c s="11" r="T2548">
        <f>IF((O2548=0),(W2548*8),((R2548/O2548)*8))</f>
        <v>0</v>
      </c>
      <c s="11" r="U2548">
        <f>IF((T2548=0),0,(R2548/T2548))</f>
        <v>0</v>
      </c>
      <c s="4" r="V2548"/>
      <c s="13" r="W2548"/>
      <c s="24" r="X2548"/>
    </row>
    <row r="2549" hidden="1">
      <c s="16" r="A2549">
        <v>40831.125</v>
      </c>
      <c s="6" r="B2549">
        <f>A2549+time(5,0,0)</f>
        <v>40831.3333333333</v>
      </c>
      <c s="19" r="C2549">
        <f>date(year(B2549),month(B2549),day(B2549))</f>
        <v>40831</v>
      </c>
      <c s="17" r="D2549">
        <f>hour(B2549)</f>
        <v>8</v>
      </c>
      <c s="28" r="E2549">
        <f>(8-G2549)-M2549</f>
        <v>8</v>
      </c>
      <c s="10" r="F2549">
        <v>8</v>
      </c>
      <c s="21" r="G2549">
        <v>0</v>
      </c>
      <c t="str" s="21" r="H2549">
        <f>concat("AESbid:",(E2549*1000))</f>
        <v>AESbid:8000</v>
      </c>
      <c t="str" s="21" r="I2549">
        <f>concat("NYISOsched:",(F2549*1000))</f>
        <v>NYISOsched:8000</v>
      </c>
      <c t="s" s="21" r="J2549">
        <v>21</v>
      </c>
      <c t="str" s="21" r="K2549">
        <f>concat("Planned:",(M2549*1000))</f>
        <v>Planned:0</v>
      </c>
      <c t="str" s="5" r="L2549">
        <f>concat("Settled:",(O2549*1000))</f>
        <v>Settled:0</v>
      </c>
      <c s="21" r="M2549">
        <v>0</v>
      </c>
      <c s="3" r="N2549"/>
      <c s="10" r="O2549">
        <v>0</v>
      </c>
      <c s="13" r="P2549"/>
      <c s="13" r="Q2549"/>
      <c s="13" r="R2549"/>
      <c s="13" r="S2549"/>
      <c s="11" r="T2549">
        <f>IF((O2549=0),(W2549*8),((R2549/O2549)*8))</f>
        <v>0</v>
      </c>
      <c s="11" r="U2549">
        <f>IF((T2549=0),0,(R2549/T2549))</f>
        <v>0</v>
      </c>
      <c s="4" r="V2549"/>
      <c s="13" r="W2549"/>
      <c s="24" r="X2549"/>
    </row>
    <row r="2550" hidden="1">
      <c s="16" r="A2550">
        <v>40831.1666666667</v>
      </c>
      <c s="6" r="B2550">
        <f>A2550+time(5,0,0)</f>
        <v>40831.375</v>
      </c>
      <c s="19" r="C2550">
        <f>date(year(B2550),month(B2550),day(B2550))</f>
        <v>40831</v>
      </c>
      <c s="17" r="D2550">
        <f>hour(B2550)</f>
        <v>9</v>
      </c>
      <c s="28" r="E2550">
        <f>(8-G2550)-M2550</f>
        <v>8</v>
      </c>
      <c s="10" r="F2550">
        <v>8</v>
      </c>
      <c s="21" r="G2550">
        <v>0</v>
      </c>
      <c t="str" s="21" r="H2550">
        <f>concat("AESbid:",(E2550*1000))</f>
        <v>AESbid:8000</v>
      </c>
      <c t="str" s="21" r="I2550">
        <f>concat("NYISOsched:",(F2550*1000))</f>
        <v>NYISOsched:8000</v>
      </c>
      <c t="s" s="21" r="J2550">
        <v>21</v>
      </c>
      <c t="str" s="21" r="K2550">
        <f>concat("Planned:",(M2550*1000))</f>
        <v>Planned:0</v>
      </c>
      <c t="str" s="5" r="L2550">
        <f>concat("Settled:",(O2550*1000))</f>
        <v>Settled:0</v>
      </c>
      <c s="21" r="M2550">
        <v>0</v>
      </c>
      <c s="3" r="N2550"/>
      <c s="10" r="O2550">
        <v>0</v>
      </c>
      <c s="13" r="P2550"/>
      <c s="13" r="Q2550"/>
      <c s="13" r="R2550"/>
      <c s="13" r="S2550"/>
      <c s="11" r="T2550">
        <f>IF((O2550=0),(W2550*8),((R2550/O2550)*8))</f>
        <v>0</v>
      </c>
      <c s="11" r="U2550">
        <f>IF((T2550=0),0,(R2550/T2550))</f>
        <v>0</v>
      </c>
      <c s="4" r="V2550"/>
      <c s="13" r="W2550"/>
      <c s="24" r="X2550"/>
    </row>
    <row r="2551" hidden="1">
      <c s="16" r="A2551">
        <v>40831.2083333333</v>
      </c>
      <c s="6" r="B2551">
        <f>A2551+time(5,0,0)</f>
        <v>40831.4166666667</v>
      </c>
      <c s="19" r="C2551">
        <f>date(year(B2551),month(B2551),day(B2551))</f>
        <v>40831</v>
      </c>
      <c s="17" r="D2551">
        <f>hour(B2551)</f>
        <v>10</v>
      </c>
      <c s="28" r="E2551">
        <f>(8-G2551)-M2551</f>
        <v>8</v>
      </c>
      <c s="10" r="F2551">
        <v>8</v>
      </c>
      <c s="21" r="G2551">
        <v>0</v>
      </c>
      <c t="str" s="21" r="H2551">
        <f>concat("AESbid:",(E2551*1000))</f>
        <v>AESbid:8000</v>
      </c>
      <c t="str" s="21" r="I2551">
        <f>concat("NYISOsched:",(F2551*1000))</f>
        <v>NYISOsched:8000</v>
      </c>
      <c t="s" s="21" r="J2551">
        <v>21</v>
      </c>
      <c t="str" s="21" r="K2551">
        <f>concat("Planned:",(M2551*1000))</f>
        <v>Planned:0</v>
      </c>
      <c t="str" s="5" r="L2551">
        <f>concat("Settled:",(O2551*1000))</f>
        <v>Settled:0</v>
      </c>
      <c s="21" r="M2551">
        <v>0</v>
      </c>
      <c s="3" r="N2551"/>
      <c s="10" r="O2551">
        <v>0</v>
      </c>
      <c s="13" r="P2551"/>
      <c s="13" r="Q2551"/>
      <c s="13" r="R2551"/>
      <c s="13" r="S2551"/>
      <c s="11" r="T2551">
        <f>IF((O2551=0),(W2551*8),((R2551/O2551)*8))</f>
        <v>0</v>
      </c>
      <c s="11" r="U2551">
        <f>IF((T2551=0),0,(R2551/T2551))</f>
        <v>0</v>
      </c>
      <c s="4" r="V2551"/>
      <c s="13" r="W2551"/>
      <c s="24" r="X2551"/>
    </row>
    <row r="2552" hidden="1">
      <c s="16" r="A2552">
        <v>40831.25</v>
      </c>
      <c s="6" r="B2552">
        <f>A2552+time(5,0,0)</f>
        <v>40831.4583333333</v>
      </c>
      <c s="19" r="C2552">
        <f>date(year(B2552),month(B2552),day(B2552))</f>
        <v>40831</v>
      </c>
      <c s="17" r="D2552">
        <f>hour(B2552)</f>
        <v>11</v>
      </c>
      <c s="28" r="E2552">
        <f>(8-G2552)-M2552</f>
        <v>8</v>
      </c>
      <c s="10" r="F2552">
        <v>8</v>
      </c>
      <c s="21" r="G2552">
        <v>0</v>
      </c>
      <c t="str" s="21" r="H2552">
        <f>concat("AESbid:",(E2552*1000))</f>
        <v>AESbid:8000</v>
      </c>
      <c t="str" s="21" r="I2552">
        <f>concat("NYISOsched:",(F2552*1000))</f>
        <v>NYISOsched:8000</v>
      </c>
      <c t="s" s="21" r="J2552">
        <v>21</v>
      </c>
      <c t="str" s="21" r="K2552">
        <f>concat("Planned:",(M2552*1000))</f>
        <v>Planned:0</v>
      </c>
      <c t="str" s="5" r="L2552">
        <f>concat("Settled:",(O2552*1000))</f>
        <v>Settled:0</v>
      </c>
      <c s="21" r="M2552">
        <v>0</v>
      </c>
      <c s="3" r="N2552"/>
      <c s="10" r="O2552">
        <v>0</v>
      </c>
      <c s="13" r="P2552"/>
      <c s="13" r="Q2552"/>
      <c s="13" r="R2552"/>
      <c s="13" r="S2552"/>
      <c s="11" r="T2552">
        <f>IF((O2552=0),(W2552*8),((R2552/O2552)*8))</f>
        <v>0</v>
      </c>
      <c s="11" r="U2552">
        <f>IF((T2552=0),0,(R2552/T2552))</f>
        <v>0</v>
      </c>
      <c s="4" r="V2552"/>
      <c s="13" r="W2552"/>
      <c s="24" r="X2552"/>
    </row>
    <row r="2553" hidden="1">
      <c s="16" r="A2553">
        <v>40831.2916666667</v>
      </c>
      <c s="6" r="B2553">
        <f>A2553+time(5,0,0)</f>
        <v>40831.5</v>
      </c>
      <c s="19" r="C2553">
        <f>date(year(B2553),month(B2553),day(B2553))</f>
        <v>40831</v>
      </c>
      <c s="17" r="D2553">
        <f>hour(B2553)</f>
        <v>12</v>
      </c>
      <c s="28" r="E2553">
        <f>(8-G2553)-M2553</f>
        <v>8</v>
      </c>
      <c s="10" r="F2553">
        <v>8</v>
      </c>
      <c s="21" r="G2553">
        <v>0</v>
      </c>
      <c t="str" s="21" r="H2553">
        <f>concat("AESbid:",(E2553*1000))</f>
        <v>AESbid:8000</v>
      </c>
      <c t="str" s="21" r="I2553">
        <f>concat("NYISOsched:",(F2553*1000))</f>
        <v>NYISOsched:8000</v>
      </c>
      <c t="s" s="21" r="J2553">
        <v>21</v>
      </c>
      <c t="str" s="21" r="K2553">
        <f>concat("Planned:",(M2553*1000))</f>
        <v>Planned:0</v>
      </c>
      <c t="str" s="5" r="L2553">
        <f>concat("Settled:",(O2553*1000))</f>
        <v>Settled:0</v>
      </c>
      <c s="21" r="M2553">
        <v>0</v>
      </c>
      <c s="3" r="N2553"/>
      <c s="10" r="O2553">
        <v>0</v>
      </c>
      <c s="13" r="P2553"/>
      <c s="13" r="Q2553"/>
      <c s="13" r="R2553"/>
      <c s="13" r="S2553"/>
      <c s="11" r="T2553">
        <f>IF((O2553=0),(W2553*8),((R2553/O2553)*8))</f>
        <v>0</v>
      </c>
      <c s="11" r="U2553">
        <f>IF((T2553=0),0,(R2553/T2553))</f>
        <v>0</v>
      </c>
      <c s="4" r="V2553"/>
      <c s="13" r="W2553"/>
      <c s="24" r="X2553"/>
    </row>
    <row r="2554" hidden="1">
      <c s="16" r="A2554">
        <v>40831.3333333333</v>
      </c>
      <c s="6" r="B2554">
        <f>A2554+time(5,0,0)</f>
        <v>40831.5416666667</v>
      </c>
      <c s="19" r="C2554">
        <f>date(year(B2554),month(B2554),day(B2554))</f>
        <v>40831</v>
      </c>
      <c s="17" r="D2554">
        <f>hour(B2554)</f>
        <v>13</v>
      </c>
      <c s="28" r="E2554">
        <f>(8-G2554)-M2554</f>
        <v>8</v>
      </c>
      <c s="10" r="F2554">
        <v>8</v>
      </c>
      <c s="21" r="G2554">
        <v>0</v>
      </c>
      <c t="str" s="21" r="H2554">
        <f>concat("AESbid:",(E2554*1000))</f>
        <v>AESbid:8000</v>
      </c>
      <c t="str" s="21" r="I2554">
        <f>concat("NYISOsched:",(F2554*1000))</f>
        <v>NYISOsched:8000</v>
      </c>
      <c t="s" s="21" r="J2554">
        <v>21</v>
      </c>
      <c t="str" s="21" r="K2554">
        <f>concat("Planned:",(M2554*1000))</f>
        <v>Planned:0</v>
      </c>
      <c t="str" s="5" r="L2554">
        <f>concat("Settled:",(O2554*1000))</f>
        <v>Settled:0</v>
      </c>
      <c s="21" r="M2554">
        <v>0</v>
      </c>
      <c s="3" r="N2554"/>
      <c s="10" r="O2554">
        <v>0</v>
      </c>
      <c s="13" r="P2554"/>
      <c s="13" r="Q2554"/>
      <c s="13" r="R2554"/>
      <c s="13" r="S2554"/>
      <c s="11" r="T2554">
        <f>IF((O2554=0),(W2554*8),((R2554/O2554)*8))</f>
        <v>0</v>
      </c>
      <c s="11" r="U2554">
        <f>IF((T2554=0),0,(R2554/T2554))</f>
        <v>0</v>
      </c>
      <c s="4" r="V2554"/>
      <c s="13" r="W2554"/>
      <c s="24" r="X2554"/>
    </row>
    <row r="2555" hidden="1">
      <c s="16" r="A2555">
        <v>40831.375</v>
      </c>
      <c s="6" r="B2555">
        <f>A2555+time(5,0,0)</f>
        <v>40831.5833333333</v>
      </c>
      <c s="19" r="C2555">
        <f>date(year(B2555),month(B2555),day(B2555))</f>
        <v>40831</v>
      </c>
      <c s="17" r="D2555">
        <f>hour(B2555)</f>
        <v>14</v>
      </c>
      <c s="28" r="E2555">
        <f>(8-G2555)-M2555</f>
        <v>8</v>
      </c>
      <c s="10" r="F2555">
        <v>8</v>
      </c>
      <c s="21" r="G2555">
        <v>0</v>
      </c>
      <c t="str" s="21" r="H2555">
        <f>concat("AESbid:",(E2555*1000))</f>
        <v>AESbid:8000</v>
      </c>
      <c t="str" s="21" r="I2555">
        <f>concat("NYISOsched:",(F2555*1000))</f>
        <v>NYISOsched:8000</v>
      </c>
      <c t="s" s="21" r="J2555">
        <v>21</v>
      </c>
      <c t="str" s="21" r="K2555">
        <f>concat("Planned:",(M2555*1000))</f>
        <v>Planned:0</v>
      </c>
      <c t="str" s="5" r="L2555">
        <f>concat("Settled:",(O2555*1000))</f>
        <v>Settled:0</v>
      </c>
      <c s="21" r="M2555">
        <v>0</v>
      </c>
      <c s="3" r="N2555"/>
      <c s="10" r="O2555">
        <v>0</v>
      </c>
      <c s="13" r="P2555"/>
      <c s="13" r="Q2555"/>
      <c s="13" r="R2555"/>
      <c s="13" r="S2555"/>
      <c s="11" r="T2555">
        <f>IF((O2555=0),(W2555*8),((R2555/O2555)*8))</f>
        <v>0</v>
      </c>
      <c s="11" r="U2555">
        <f>IF((T2555=0),0,(R2555/T2555))</f>
        <v>0</v>
      </c>
      <c s="4" r="V2555"/>
      <c s="13" r="W2555"/>
      <c s="24" r="X2555"/>
    </row>
    <row r="2556" hidden="1">
      <c s="16" r="A2556">
        <v>40831.4166666667</v>
      </c>
      <c s="6" r="B2556">
        <f>A2556+time(5,0,0)</f>
        <v>40831.625</v>
      </c>
      <c s="19" r="C2556">
        <f>date(year(B2556),month(B2556),day(B2556))</f>
        <v>40831</v>
      </c>
      <c s="17" r="D2556">
        <f>hour(B2556)</f>
        <v>15</v>
      </c>
      <c s="28" r="E2556">
        <f>(8-G2556)-M2556</f>
        <v>8</v>
      </c>
      <c s="10" r="F2556">
        <v>8</v>
      </c>
      <c s="21" r="G2556">
        <v>0</v>
      </c>
      <c t="str" s="21" r="H2556">
        <f>concat("AESbid:",(E2556*1000))</f>
        <v>AESbid:8000</v>
      </c>
      <c t="str" s="21" r="I2556">
        <f>concat("NYISOsched:",(F2556*1000))</f>
        <v>NYISOsched:8000</v>
      </c>
      <c t="s" s="21" r="J2556">
        <v>21</v>
      </c>
      <c t="str" s="21" r="K2556">
        <f>concat("Planned:",(M2556*1000))</f>
        <v>Planned:0</v>
      </c>
      <c t="str" s="5" r="L2556">
        <f>concat("Settled:",(O2556*1000))</f>
        <v>Settled:0</v>
      </c>
      <c s="21" r="M2556">
        <v>0</v>
      </c>
      <c s="3" r="N2556"/>
      <c s="10" r="O2556">
        <v>0</v>
      </c>
      <c s="13" r="P2556"/>
      <c s="13" r="Q2556"/>
      <c s="13" r="R2556"/>
      <c s="13" r="S2556"/>
      <c s="11" r="T2556">
        <f>IF((O2556=0),(W2556*8),((R2556/O2556)*8))</f>
        <v>0</v>
      </c>
      <c s="11" r="U2556">
        <f>IF((T2556=0),0,(R2556/T2556))</f>
        <v>0</v>
      </c>
      <c s="4" r="V2556"/>
      <c s="13" r="W2556"/>
      <c s="24" r="X2556"/>
    </row>
    <row r="2557" hidden="1">
      <c s="16" r="A2557">
        <v>40831.4583333333</v>
      </c>
      <c s="6" r="B2557">
        <f>A2557+time(5,0,0)</f>
        <v>40831.6666666667</v>
      </c>
      <c s="19" r="C2557">
        <f>date(year(B2557),month(B2557),day(B2557))</f>
        <v>40831</v>
      </c>
      <c s="17" r="D2557">
        <f>hour(B2557)</f>
        <v>16</v>
      </c>
      <c s="28" r="E2557">
        <f>(8-G2557)-M2557</f>
        <v>8</v>
      </c>
      <c s="10" r="F2557">
        <v>8</v>
      </c>
      <c s="21" r="G2557">
        <v>0</v>
      </c>
      <c t="str" s="21" r="H2557">
        <f>concat("AESbid:",(E2557*1000))</f>
        <v>AESbid:8000</v>
      </c>
      <c t="str" s="21" r="I2557">
        <f>concat("NYISOsched:",(F2557*1000))</f>
        <v>NYISOsched:8000</v>
      </c>
      <c t="s" s="21" r="J2557">
        <v>21</v>
      </c>
      <c t="str" s="21" r="K2557">
        <f>concat("Planned:",(M2557*1000))</f>
        <v>Planned:0</v>
      </c>
      <c t="str" s="5" r="L2557">
        <f>concat("Settled:",(O2557*1000))</f>
        <v>Settled:0</v>
      </c>
      <c s="21" r="M2557">
        <v>0</v>
      </c>
      <c s="3" r="N2557"/>
      <c s="10" r="O2557">
        <v>0</v>
      </c>
      <c s="13" r="P2557"/>
      <c s="13" r="Q2557"/>
      <c s="13" r="R2557"/>
      <c s="13" r="S2557"/>
      <c s="11" r="T2557">
        <f>IF((O2557=0),(W2557*8),((R2557/O2557)*8))</f>
        <v>0</v>
      </c>
      <c s="11" r="U2557">
        <f>IF((T2557=0),0,(R2557/T2557))</f>
        <v>0</v>
      </c>
      <c s="4" r="V2557"/>
      <c s="13" r="W2557"/>
      <c s="24" r="X2557"/>
    </row>
    <row r="2558" hidden="1">
      <c s="16" r="A2558">
        <v>40831.5</v>
      </c>
      <c s="6" r="B2558">
        <f>A2558+time(5,0,0)</f>
        <v>40831.7083333333</v>
      </c>
      <c s="19" r="C2558">
        <f>date(year(B2558),month(B2558),day(B2558))</f>
        <v>40831</v>
      </c>
      <c s="17" r="D2558">
        <f>hour(B2558)</f>
        <v>17</v>
      </c>
      <c s="28" r="E2558">
        <f>(8-G2558)-M2558</f>
        <v>8</v>
      </c>
      <c s="10" r="F2558">
        <v>8</v>
      </c>
      <c s="21" r="G2558">
        <v>0</v>
      </c>
      <c t="str" s="21" r="H2558">
        <f>concat("AESbid:",(E2558*1000))</f>
        <v>AESbid:8000</v>
      </c>
      <c t="str" s="21" r="I2558">
        <f>concat("NYISOsched:",(F2558*1000))</f>
        <v>NYISOsched:8000</v>
      </c>
      <c t="s" s="21" r="J2558">
        <v>21</v>
      </c>
      <c t="str" s="21" r="K2558">
        <f>concat("Planned:",(M2558*1000))</f>
        <v>Planned:0</v>
      </c>
      <c t="str" s="5" r="L2558">
        <f>concat("Settled:",(O2558*1000))</f>
        <v>Settled:0</v>
      </c>
      <c s="21" r="M2558">
        <v>0</v>
      </c>
      <c s="3" r="N2558"/>
      <c s="10" r="O2558">
        <v>0</v>
      </c>
      <c s="13" r="P2558"/>
      <c s="13" r="Q2558"/>
      <c s="13" r="R2558"/>
      <c s="13" r="S2558"/>
      <c s="11" r="T2558">
        <f>IF((O2558=0),(W2558*8),((R2558/O2558)*8))</f>
        <v>0</v>
      </c>
      <c s="11" r="U2558">
        <f>IF((T2558=0),0,(R2558/T2558))</f>
        <v>0</v>
      </c>
      <c s="4" r="V2558"/>
      <c s="13" r="W2558"/>
      <c s="24" r="X2558"/>
    </row>
    <row r="2559" hidden="1">
      <c s="16" r="A2559">
        <v>40831.5416666667</v>
      </c>
      <c s="6" r="B2559">
        <f>A2559+time(5,0,0)</f>
        <v>40831.75</v>
      </c>
      <c s="19" r="C2559">
        <f>date(year(B2559),month(B2559),day(B2559))</f>
        <v>40831</v>
      </c>
      <c s="17" r="D2559">
        <f>hour(B2559)</f>
        <v>18</v>
      </c>
      <c s="28" r="E2559">
        <f>(8-G2559)-M2559</f>
        <v>8</v>
      </c>
      <c s="10" r="F2559">
        <v>8</v>
      </c>
      <c s="21" r="G2559">
        <v>0</v>
      </c>
      <c t="str" s="21" r="H2559">
        <f>concat("AESbid:",(E2559*1000))</f>
        <v>AESbid:8000</v>
      </c>
      <c t="str" s="21" r="I2559">
        <f>concat("NYISOsched:",(F2559*1000))</f>
        <v>NYISOsched:8000</v>
      </c>
      <c t="s" s="21" r="J2559">
        <v>21</v>
      </c>
      <c t="str" s="21" r="K2559">
        <f>concat("Planned:",(M2559*1000))</f>
        <v>Planned:0</v>
      </c>
      <c t="str" s="5" r="L2559">
        <f>concat("Settled:",(O2559*1000))</f>
        <v>Settled:0</v>
      </c>
      <c s="21" r="M2559">
        <v>0</v>
      </c>
      <c s="3" r="N2559"/>
      <c s="10" r="O2559">
        <v>0</v>
      </c>
      <c s="13" r="P2559"/>
      <c s="13" r="Q2559"/>
      <c s="13" r="R2559"/>
      <c s="13" r="S2559"/>
      <c s="11" r="T2559">
        <f>IF((O2559=0),(W2559*8),((R2559/O2559)*8))</f>
        <v>0</v>
      </c>
      <c s="11" r="U2559">
        <f>IF((T2559=0),0,(R2559/T2559))</f>
        <v>0</v>
      </c>
      <c s="4" r="V2559"/>
      <c s="13" r="W2559"/>
      <c s="24" r="X2559"/>
    </row>
    <row r="2560" hidden="1">
      <c s="16" r="A2560">
        <v>40831.5833333333</v>
      </c>
      <c s="6" r="B2560">
        <f>A2560+time(5,0,0)</f>
        <v>40831.7916666667</v>
      </c>
      <c s="19" r="C2560">
        <f>date(year(B2560),month(B2560),day(B2560))</f>
        <v>40831</v>
      </c>
      <c s="17" r="D2560">
        <f>hour(B2560)</f>
        <v>19</v>
      </c>
      <c s="28" r="E2560">
        <f>(8-G2560)-M2560</f>
        <v>8</v>
      </c>
      <c s="10" r="F2560">
        <v>8</v>
      </c>
      <c s="21" r="G2560">
        <v>0</v>
      </c>
      <c t="str" s="21" r="H2560">
        <f>concat("AESbid:",(E2560*1000))</f>
        <v>AESbid:8000</v>
      </c>
      <c t="str" s="21" r="I2560">
        <f>concat("NYISOsched:",(F2560*1000))</f>
        <v>NYISOsched:8000</v>
      </c>
      <c t="s" s="21" r="J2560">
        <v>21</v>
      </c>
      <c t="str" s="21" r="K2560">
        <f>concat("Planned:",(M2560*1000))</f>
        <v>Planned:0</v>
      </c>
      <c t="str" s="5" r="L2560">
        <f>concat("Settled:",(O2560*1000))</f>
        <v>Settled:0</v>
      </c>
      <c s="21" r="M2560">
        <v>0</v>
      </c>
      <c s="3" r="N2560"/>
      <c s="10" r="O2560">
        <v>0</v>
      </c>
      <c s="13" r="P2560"/>
      <c s="13" r="Q2560"/>
      <c s="13" r="R2560"/>
      <c s="13" r="S2560"/>
      <c s="11" r="T2560">
        <f>IF((O2560=0),(W2560*8),((R2560/O2560)*8))</f>
        <v>0</v>
      </c>
      <c s="11" r="U2560">
        <f>IF((T2560=0),0,(R2560/T2560))</f>
        <v>0</v>
      </c>
      <c s="4" r="V2560"/>
      <c s="13" r="W2560"/>
      <c s="24" r="X2560"/>
    </row>
    <row r="2561" hidden="1">
      <c s="16" r="A2561">
        <v>40831.625</v>
      </c>
      <c s="6" r="B2561">
        <f>A2561+time(5,0,0)</f>
        <v>40831.8333333333</v>
      </c>
      <c s="19" r="C2561">
        <f>date(year(B2561),month(B2561),day(B2561))</f>
        <v>40831</v>
      </c>
      <c s="17" r="D2561">
        <f>hour(B2561)</f>
        <v>20</v>
      </c>
      <c s="28" r="E2561">
        <f>(8-G2561)-M2561</f>
        <v>8</v>
      </c>
      <c s="10" r="F2561">
        <v>8</v>
      </c>
      <c s="21" r="G2561">
        <v>0</v>
      </c>
      <c t="str" s="21" r="H2561">
        <f>concat("AESbid:",(E2561*1000))</f>
        <v>AESbid:8000</v>
      </c>
      <c t="str" s="21" r="I2561">
        <f>concat("NYISOsched:",(F2561*1000))</f>
        <v>NYISOsched:8000</v>
      </c>
      <c t="s" s="21" r="J2561">
        <v>21</v>
      </c>
      <c t="str" s="21" r="K2561">
        <f>concat("Planned:",(M2561*1000))</f>
        <v>Planned:0</v>
      </c>
      <c t="str" s="5" r="L2561">
        <f>concat("Settled:",(O2561*1000))</f>
        <v>Settled:0</v>
      </c>
      <c s="21" r="M2561">
        <v>0</v>
      </c>
      <c s="3" r="N2561"/>
      <c s="10" r="O2561">
        <v>0</v>
      </c>
      <c s="13" r="P2561"/>
      <c s="13" r="Q2561"/>
      <c s="13" r="R2561"/>
      <c s="13" r="S2561"/>
      <c s="11" r="T2561">
        <f>IF((O2561=0),(W2561*8),((R2561/O2561)*8))</f>
        <v>0</v>
      </c>
      <c s="11" r="U2561">
        <f>IF((T2561=0),0,(R2561/T2561))</f>
        <v>0</v>
      </c>
      <c s="4" r="V2561"/>
      <c s="13" r="W2561"/>
      <c s="24" r="X2561"/>
    </row>
    <row r="2562" hidden="1">
      <c s="16" r="A2562">
        <v>40831.6666666667</v>
      </c>
      <c s="6" r="B2562">
        <f>A2562+time(5,0,0)</f>
        <v>40831.875</v>
      </c>
      <c s="19" r="C2562">
        <f>date(year(B2562),month(B2562),day(B2562))</f>
        <v>40831</v>
      </c>
      <c s="17" r="D2562">
        <f>hour(B2562)</f>
        <v>21</v>
      </c>
      <c s="28" r="E2562">
        <f>(8-G2562)-M2562</f>
        <v>8</v>
      </c>
      <c s="10" r="F2562">
        <v>8</v>
      </c>
      <c s="21" r="G2562">
        <v>0</v>
      </c>
      <c t="str" s="21" r="H2562">
        <f>concat("AESbid:",(E2562*1000))</f>
        <v>AESbid:8000</v>
      </c>
      <c t="str" s="21" r="I2562">
        <f>concat("NYISOsched:",(F2562*1000))</f>
        <v>NYISOsched:8000</v>
      </c>
      <c t="s" s="21" r="J2562">
        <v>21</v>
      </c>
      <c t="str" s="21" r="K2562">
        <f>concat("Planned:",(M2562*1000))</f>
        <v>Planned:0</v>
      </c>
      <c t="str" s="5" r="L2562">
        <f>concat("Settled:",(O2562*1000))</f>
        <v>Settled:0</v>
      </c>
      <c s="21" r="M2562">
        <v>0</v>
      </c>
      <c s="3" r="N2562"/>
      <c s="10" r="O2562">
        <v>0</v>
      </c>
      <c s="13" r="P2562"/>
      <c s="13" r="Q2562"/>
      <c s="13" r="R2562"/>
      <c s="13" r="S2562"/>
      <c s="11" r="T2562">
        <f>IF((O2562=0),(W2562*8),((R2562/O2562)*8))</f>
        <v>0</v>
      </c>
      <c s="11" r="U2562">
        <f>IF((T2562=0),0,(R2562/T2562))</f>
        <v>0</v>
      </c>
      <c s="4" r="V2562"/>
      <c s="13" r="W2562"/>
      <c s="24" r="X2562"/>
    </row>
    <row r="2563" hidden="1">
      <c s="16" r="A2563">
        <v>40831.7083333333</v>
      </c>
      <c s="6" r="B2563">
        <f>A2563+time(5,0,0)</f>
        <v>40831.9166666667</v>
      </c>
      <c s="19" r="C2563">
        <f>date(year(B2563),month(B2563),day(B2563))</f>
        <v>40831</v>
      </c>
      <c s="17" r="D2563">
        <f>hour(B2563)</f>
        <v>22</v>
      </c>
      <c s="28" r="E2563">
        <f>(8-G2563)-M2563</f>
        <v>8</v>
      </c>
      <c s="10" r="F2563">
        <v>8</v>
      </c>
      <c s="21" r="G2563">
        <v>0</v>
      </c>
      <c t="str" s="21" r="H2563">
        <f>concat("AESbid:",(E2563*1000))</f>
        <v>AESbid:8000</v>
      </c>
      <c t="str" s="21" r="I2563">
        <f>concat("NYISOsched:",(F2563*1000))</f>
        <v>NYISOsched:8000</v>
      </c>
      <c t="s" s="21" r="J2563">
        <v>21</v>
      </c>
      <c t="str" s="21" r="K2563">
        <f>concat("Planned:",(M2563*1000))</f>
        <v>Planned:0</v>
      </c>
      <c t="str" s="5" r="L2563">
        <f>concat("Settled:",(O2563*1000))</f>
        <v>Settled:0</v>
      </c>
      <c s="21" r="M2563">
        <v>0</v>
      </c>
      <c s="3" r="N2563"/>
      <c s="10" r="O2563">
        <v>0</v>
      </c>
      <c s="13" r="P2563"/>
      <c s="13" r="Q2563"/>
      <c s="13" r="R2563"/>
      <c s="13" r="S2563"/>
      <c s="11" r="T2563">
        <f>IF((O2563=0),(W2563*8),((R2563/O2563)*8))</f>
        <v>0</v>
      </c>
      <c s="11" r="U2563">
        <f>IF((T2563=0),0,(R2563/T2563))</f>
        <v>0</v>
      </c>
      <c s="4" r="V2563"/>
      <c s="13" r="W2563"/>
      <c s="24" r="X2563"/>
    </row>
    <row r="2564" hidden="1">
      <c s="16" r="A2564">
        <v>40831.75</v>
      </c>
      <c s="6" r="B2564">
        <f>A2564+time(5,0,0)</f>
        <v>40831.9583333333</v>
      </c>
      <c s="19" r="C2564">
        <f>date(year(B2564),month(B2564),day(B2564))</f>
        <v>40831</v>
      </c>
      <c s="17" r="D2564">
        <f>hour(B2564)</f>
        <v>23</v>
      </c>
      <c s="28" r="E2564">
        <f>(8-G2564)-M2564</f>
        <v>8</v>
      </c>
      <c s="10" r="F2564">
        <v>8</v>
      </c>
      <c s="21" r="G2564">
        <v>0</v>
      </c>
      <c t="str" s="21" r="H2564">
        <f>concat("AESbid:",(E2564*1000))</f>
        <v>AESbid:8000</v>
      </c>
      <c t="str" s="21" r="I2564">
        <f>concat("NYISOsched:",(F2564*1000))</f>
        <v>NYISOsched:8000</v>
      </c>
      <c t="s" s="21" r="J2564">
        <v>21</v>
      </c>
      <c t="str" s="21" r="K2564">
        <f>concat("Planned:",(M2564*1000))</f>
        <v>Planned:0</v>
      </c>
      <c t="str" s="5" r="L2564">
        <f>concat("Settled:",(O2564*1000))</f>
        <v>Settled:0</v>
      </c>
      <c s="21" r="M2564">
        <v>0</v>
      </c>
      <c s="3" r="N2564"/>
      <c s="10" r="O2564">
        <v>0</v>
      </c>
      <c s="13" r="P2564"/>
      <c s="13" r="Q2564"/>
      <c s="13" r="R2564"/>
      <c s="13" r="S2564"/>
      <c s="11" r="T2564">
        <f>IF((O2564=0),(W2564*8),((R2564/O2564)*8))</f>
        <v>0</v>
      </c>
      <c s="11" r="U2564">
        <f>IF((T2564=0),0,(R2564/T2564))</f>
        <v>0</v>
      </c>
      <c s="4" r="V2564"/>
      <c s="13" r="W2564"/>
      <c s="24" r="X2564"/>
    </row>
    <row r="2565" hidden="1">
      <c s="16" r="A2565">
        <v>40831.7916666667</v>
      </c>
      <c s="19" r="B2565">
        <f>A2565+time(5,0,0)</f>
        <v>40832</v>
      </c>
      <c s="19" r="C2565">
        <f>date(year(B2565),month(B2565),day(B2565))</f>
        <v>40832</v>
      </c>
      <c s="17" r="D2565">
        <f>hour(B2565)</f>
        <v>0</v>
      </c>
      <c s="28" r="E2565">
        <f>(8-G2565)-M2565</f>
        <v>8</v>
      </c>
      <c s="10" r="F2565">
        <v>8</v>
      </c>
      <c s="21" r="G2565">
        <v>0</v>
      </c>
      <c t="str" s="21" r="H2565">
        <f>concat("AESbid:",(E2565*1000))</f>
        <v>AESbid:8000</v>
      </c>
      <c t="str" s="21" r="I2565">
        <f>concat("NYISOsched:",(F2565*1000))</f>
        <v>NYISOsched:8000</v>
      </c>
      <c t="s" s="21" r="J2565">
        <v>21</v>
      </c>
      <c t="str" s="21" r="K2565">
        <f>concat("Planned:",(M2565*1000))</f>
        <v>Planned:0</v>
      </c>
      <c t="str" s="5" r="L2565">
        <f>concat("Settled:",(O2565*1000))</f>
        <v>Settled:0</v>
      </c>
      <c s="21" r="M2565">
        <v>0</v>
      </c>
      <c s="3" r="N2565"/>
      <c s="10" r="O2565">
        <v>0</v>
      </c>
      <c s="13" r="P2565"/>
      <c s="13" r="Q2565"/>
      <c s="13" r="R2565"/>
      <c s="13" r="S2565"/>
      <c s="11" r="T2565">
        <f>IF((O2565=0),(W2565*8),((R2565/O2565)*8))</f>
        <v>0</v>
      </c>
      <c s="11" r="U2565">
        <f>IF((T2565=0),0,(R2565/T2565))</f>
        <v>0</v>
      </c>
      <c s="4" r="V2565"/>
      <c s="13" r="W2565"/>
      <c s="24" r="X2565"/>
    </row>
    <row r="2566" hidden="1">
      <c s="16" r="A2566">
        <v>40831.8333333333</v>
      </c>
      <c s="6" r="B2566">
        <f>A2566+time(5,0,0)</f>
        <v>40832.0416666667</v>
      </c>
      <c s="19" r="C2566">
        <f>date(year(B2566),month(B2566),day(B2566))</f>
        <v>40832</v>
      </c>
      <c s="17" r="D2566">
        <f>hour(B2566)</f>
        <v>1</v>
      </c>
      <c s="28" r="E2566">
        <f>(8-G2566)-M2566</f>
        <v>8</v>
      </c>
      <c s="10" r="F2566">
        <v>8</v>
      </c>
      <c s="21" r="G2566">
        <v>0</v>
      </c>
      <c t="str" s="21" r="H2566">
        <f>concat("AESbid:",(E2566*1000))</f>
        <v>AESbid:8000</v>
      </c>
      <c t="str" s="21" r="I2566">
        <f>concat("NYISOsched:",(F2566*1000))</f>
        <v>NYISOsched:8000</v>
      </c>
      <c t="s" s="21" r="J2566">
        <v>21</v>
      </c>
      <c t="str" s="21" r="K2566">
        <f>concat("Planned:",(M2566*1000))</f>
        <v>Planned:0</v>
      </c>
      <c t="str" s="5" r="L2566">
        <f>concat("Settled:",(O2566*1000))</f>
        <v>Settled:0</v>
      </c>
      <c s="21" r="M2566">
        <v>0</v>
      </c>
      <c s="3" r="N2566"/>
      <c s="10" r="O2566">
        <v>0</v>
      </c>
      <c s="13" r="P2566"/>
      <c s="13" r="Q2566"/>
      <c s="13" r="R2566"/>
      <c s="13" r="S2566"/>
      <c s="11" r="T2566">
        <f>IF((O2566=0),(W2566*8),((R2566/O2566)*8))</f>
        <v>0</v>
      </c>
      <c s="11" r="U2566">
        <f>IF((T2566=0),0,(R2566/T2566))</f>
        <v>0</v>
      </c>
      <c s="4" r="V2566"/>
      <c s="13" r="W2566"/>
      <c s="24" r="X2566"/>
    </row>
    <row r="2567" hidden="1">
      <c s="16" r="A2567">
        <v>40831.875</v>
      </c>
      <c s="6" r="B2567">
        <f>A2567+time(5,0,0)</f>
        <v>40832.0833333333</v>
      </c>
      <c s="19" r="C2567">
        <f>date(year(B2567),month(B2567),day(B2567))</f>
        <v>40832</v>
      </c>
      <c s="17" r="D2567">
        <f>hour(B2567)</f>
        <v>2</v>
      </c>
      <c s="28" r="E2567">
        <f>(8-G2567)-M2567</f>
        <v>8</v>
      </c>
      <c s="10" r="F2567">
        <v>8</v>
      </c>
      <c s="21" r="G2567">
        <v>0</v>
      </c>
      <c t="str" s="21" r="H2567">
        <f>concat("AESbid:",(E2567*1000))</f>
        <v>AESbid:8000</v>
      </c>
      <c t="str" s="21" r="I2567">
        <f>concat("NYISOsched:",(F2567*1000))</f>
        <v>NYISOsched:8000</v>
      </c>
      <c t="s" s="21" r="J2567">
        <v>21</v>
      </c>
      <c t="str" s="21" r="K2567">
        <f>concat("Planned:",(M2567*1000))</f>
        <v>Planned:0</v>
      </c>
      <c t="str" s="5" r="L2567">
        <f>concat("Settled:",(O2567*1000))</f>
        <v>Settled:0</v>
      </c>
      <c s="21" r="M2567">
        <v>0</v>
      </c>
      <c s="3" r="N2567"/>
      <c s="10" r="O2567">
        <v>0</v>
      </c>
      <c s="13" r="P2567"/>
      <c s="13" r="Q2567"/>
      <c s="13" r="R2567"/>
      <c s="13" r="S2567"/>
      <c s="11" r="T2567">
        <f>IF((O2567=0),(W2567*8),((R2567/O2567)*8))</f>
        <v>0</v>
      </c>
      <c s="11" r="U2567">
        <f>IF((T2567=0),0,(R2567/T2567))</f>
        <v>0</v>
      </c>
      <c s="4" r="V2567"/>
      <c s="13" r="W2567"/>
      <c s="24" r="X2567"/>
    </row>
    <row r="2568" hidden="1">
      <c s="16" r="A2568">
        <v>40831.9166666667</v>
      </c>
      <c s="6" r="B2568">
        <f>A2568+time(5,0,0)</f>
        <v>40832.125</v>
      </c>
      <c s="19" r="C2568">
        <f>date(year(B2568),month(B2568),day(B2568))</f>
        <v>40832</v>
      </c>
      <c s="17" r="D2568">
        <f>hour(B2568)</f>
        <v>3</v>
      </c>
      <c s="28" r="E2568">
        <f>(8-G2568)-M2568</f>
        <v>8</v>
      </c>
      <c s="10" r="F2568">
        <v>8</v>
      </c>
      <c s="21" r="G2568">
        <v>0</v>
      </c>
      <c t="str" s="21" r="H2568">
        <f>concat("AESbid:",(E2568*1000))</f>
        <v>AESbid:8000</v>
      </c>
      <c t="str" s="21" r="I2568">
        <f>concat("NYISOsched:",(F2568*1000))</f>
        <v>NYISOsched:8000</v>
      </c>
      <c t="s" s="21" r="J2568">
        <v>21</v>
      </c>
      <c t="str" s="21" r="K2568">
        <f>concat("Planned:",(M2568*1000))</f>
        <v>Planned:0</v>
      </c>
      <c t="str" s="5" r="L2568">
        <f>concat("Settled:",(O2568*1000))</f>
        <v>Settled:0</v>
      </c>
      <c s="21" r="M2568">
        <v>0</v>
      </c>
      <c s="3" r="N2568"/>
      <c s="10" r="O2568">
        <v>0</v>
      </c>
      <c s="13" r="P2568"/>
      <c s="13" r="Q2568"/>
      <c s="13" r="R2568"/>
      <c s="13" r="S2568"/>
      <c s="11" r="T2568">
        <f>IF((O2568=0),(W2568*8),((R2568/O2568)*8))</f>
        <v>0</v>
      </c>
      <c s="11" r="U2568">
        <f>IF((T2568=0),0,(R2568/T2568))</f>
        <v>0</v>
      </c>
      <c s="4" r="V2568"/>
      <c s="13" r="W2568"/>
      <c s="24" r="X2568"/>
    </row>
    <row r="2569" hidden="1">
      <c s="16" r="A2569">
        <v>40831.9583333333</v>
      </c>
      <c s="6" r="B2569">
        <f>A2569+time(5,0,0)</f>
        <v>40832.1666666667</v>
      </c>
      <c s="19" r="C2569">
        <f>date(year(B2569),month(B2569),day(B2569))</f>
        <v>40832</v>
      </c>
      <c s="17" r="D2569">
        <f>hour(B2569)</f>
        <v>4</v>
      </c>
      <c s="28" r="E2569">
        <f>(8-G2569)-M2569</f>
        <v>8</v>
      </c>
      <c s="10" r="F2569">
        <v>8</v>
      </c>
      <c s="21" r="G2569">
        <v>0</v>
      </c>
      <c t="str" s="21" r="H2569">
        <f>concat("AESbid:",(E2569*1000))</f>
        <v>AESbid:8000</v>
      </c>
      <c t="str" s="21" r="I2569">
        <f>concat("NYISOsched:",(F2569*1000))</f>
        <v>NYISOsched:8000</v>
      </c>
      <c t="s" s="21" r="J2569">
        <v>21</v>
      </c>
      <c t="str" s="21" r="K2569">
        <f>concat("Planned:",(M2569*1000))</f>
        <v>Planned:0</v>
      </c>
      <c t="str" s="5" r="L2569">
        <f>concat("Settled:",(O2569*1000))</f>
        <v>Settled:0</v>
      </c>
      <c s="21" r="M2569">
        <v>0</v>
      </c>
      <c s="3" r="N2569"/>
      <c s="10" r="O2569">
        <v>0</v>
      </c>
      <c s="13" r="P2569"/>
      <c s="13" r="Q2569"/>
      <c s="13" r="R2569"/>
      <c s="13" r="S2569"/>
      <c s="11" r="T2569">
        <f>IF((O2569=0),(W2569*8),((R2569/O2569)*8))</f>
        <v>0</v>
      </c>
      <c s="11" r="U2569">
        <f>IF((T2569=0),0,(R2569/T2569))</f>
        <v>0</v>
      </c>
      <c s="4" r="V2569"/>
      <c s="13" r="W2569"/>
      <c s="24" r="X2569"/>
    </row>
    <row r="2570" hidden="1">
      <c s="16" r="A2570">
        <v>40832</v>
      </c>
      <c s="6" r="B2570">
        <f>A2570+time(5,0,0)</f>
        <v>40832.2083333333</v>
      </c>
      <c s="19" r="C2570">
        <f>date(year(B2570),month(B2570),day(B2570))</f>
        <v>40832</v>
      </c>
      <c s="17" r="D2570">
        <f>hour(B2570)</f>
        <v>5</v>
      </c>
      <c s="28" r="E2570">
        <f>(8-G2570)-M2570</f>
        <v>8</v>
      </c>
      <c s="10" r="F2570">
        <v>8</v>
      </c>
      <c s="21" r="G2570">
        <v>0</v>
      </c>
      <c t="str" s="21" r="H2570">
        <f>concat("AESbid:",(E2570*1000))</f>
        <v>AESbid:8000</v>
      </c>
      <c t="str" s="21" r="I2570">
        <f>concat("NYISOsched:",(F2570*1000))</f>
        <v>NYISOsched:8000</v>
      </c>
      <c t="s" s="21" r="J2570">
        <v>21</v>
      </c>
      <c t="str" s="21" r="K2570">
        <f>concat("Planned:",(M2570*1000))</f>
        <v>Planned:0</v>
      </c>
      <c t="str" s="5" r="L2570">
        <f>concat("Settled:",(O2570*1000))</f>
        <v>Settled:0</v>
      </c>
      <c s="21" r="M2570">
        <v>0</v>
      </c>
      <c s="3" r="N2570"/>
      <c s="10" r="O2570">
        <v>0</v>
      </c>
      <c s="13" r="P2570"/>
      <c s="13" r="Q2570"/>
      <c s="13" r="R2570"/>
      <c s="13" r="S2570"/>
      <c s="11" r="T2570">
        <f>IF((O2570=0),(W2570*8),((R2570/O2570)*8))</f>
        <v>0</v>
      </c>
      <c s="11" r="U2570">
        <f>IF((T2570=0),0,(R2570/T2570))</f>
        <v>0</v>
      </c>
      <c s="4" r="V2570"/>
      <c s="13" r="W2570"/>
      <c s="24" r="X2570"/>
    </row>
    <row r="2571" hidden="1">
      <c s="16" r="A2571">
        <v>40832.0416666667</v>
      </c>
      <c s="6" r="B2571">
        <f>A2571+time(5,0,0)</f>
        <v>40832.25</v>
      </c>
      <c s="19" r="C2571">
        <f>date(year(B2571),month(B2571),day(B2571))</f>
        <v>40832</v>
      </c>
      <c s="17" r="D2571">
        <f>hour(B2571)</f>
        <v>6</v>
      </c>
      <c s="28" r="E2571">
        <f>(8-G2571)-M2571</f>
        <v>8</v>
      </c>
      <c s="10" r="F2571">
        <v>8</v>
      </c>
      <c s="21" r="G2571">
        <v>0</v>
      </c>
      <c t="str" s="21" r="H2571">
        <f>concat("AESbid:",(E2571*1000))</f>
        <v>AESbid:8000</v>
      </c>
      <c t="str" s="21" r="I2571">
        <f>concat("NYISOsched:",(F2571*1000))</f>
        <v>NYISOsched:8000</v>
      </c>
      <c t="s" s="21" r="J2571">
        <v>21</v>
      </c>
      <c t="str" s="21" r="K2571">
        <f>concat("Planned:",(M2571*1000))</f>
        <v>Planned:0</v>
      </c>
      <c t="str" s="5" r="L2571">
        <f>concat("Settled:",(O2571*1000))</f>
        <v>Settled:0</v>
      </c>
      <c s="21" r="M2571">
        <v>0</v>
      </c>
      <c s="3" r="N2571"/>
      <c s="10" r="O2571">
        <v>0</v>
      </c>
      <c s="13" r="P2571"/>
      <c s="13" r="Q2571"/>
      <c s="13" r="R2571"/>
      <c s="13" r="S2571"/>
      <c s="11" r="T2571">
        <f>IF((O2571=0),(W2571*8),((R2571/O2571)*8))</f>
        <v>0</v>
      </c>
      <c s="11" r="U2571">
        <f>IF((T2571=0),0,(R2571/T2571))</f>
        <v>0</v>
      </c>
      <c s="4" r="V2571"/>
      <c s="13" r="W2571"/>
      <c s="24" r="X2571"/>
    </row>
    <row r="2572" hidden="1">
      <c s="16" r="A2572">
        <v>40832.0833333333</v>
      </c>
      <c s="6" r="B2572">
        <f>A2572+time(5,0,0)</f>
        <v>40832.2916666667</v>
      </c>
      <c s="19" r="C2572">
        <f>date(year(B2572),month(B2572),day(B2572))</f>
        <v>40832</v>
      </c>
      <c s="17" r="D2572">
        <f>hour(B2572)</f>
        <v>7</v>
      </c>
      <c s="28" r="E2572">
        <f>(8-G2572)-M2572</f>
        <v>8</v>
      </c>
      <c s="10" r="F2572">
        <v>8</v>
      </c>
      <c s="21" r="G2572">
        <v>0</v>
      </c>
      <c t="str" s="21" r="H2572">
        <f>concat("AESbid:",(E2572*1000))</f>
        <v>AESbid:8000</v>
      </c>
      <c t="str" s="21" r="I2572">
        <f>concat("NYISOsched:",(F2572*1000))</f>
        <v>NYISOsched:8000</v>
      </c>
      <c t="s" s="21" r="J2572">
        <v>21</v>
      </c>
      <c t="str" s="21" r="K2572">
        <f>concat("Planned:",(M2572*1000))</f>
        <v>Planned:0</v>
      </c>
      <c t="str" s="5" r="L2572">
        <f>concat("Settled:",(O2572*1000))</f>
        <v>Settled:0</v>
      </c>
      <c s="21" r="M2572">
        <v>0</v>
      </c>
      <c s="3" r="N2572"/>
      <c s="10" r="O2572">
        <v>0</v>
      </c>
      <c s="13" r="P2572"/>
      <c s="13" r="Q2572"/>
      <c s="13" r="R2572"/>
      <c s="13" r="S2572"/>
      <c s="11" r="T2572">
        <f>IF((O2572=0),(W2572*8),((R2572/O2572)*8))</f>
        <v>0</v>
      </c>
      <c s="11" r="U2572">
        <f>IF((T2572=0),0,(R2572/T2572))</f>
        <v>0</v>
      </c>
      <c s="4" r="V2572"/>
      <c s="13" r="W2572"/>
      <c s="24" r="X2572"/>
    </row>
    <row r="2573" hidden="1">
      <c s="16" r="A2573">
        <v>40832.125</v>
      </c>
      <c s="6" r="B2573">
        <f>A2573+time(5,0,0)</f>
        <v>40832.3333333333</v>
      </c>
      <c s="19" r="C2573">
        <f>date(year(B2573),month(B2573),day(B2573))</f>
        <v>40832</v>
      </c>
      <c s="17" r="D2573">
        <f>hour(B2573)</f>
        <v>8</v>
      </c>
      <c s="28" r="E2573">
        <f>(8-G2573)-M2573</f>
        <v>8</v>
      </c>
      <c s="10" r="F2573">
        <v>8</v>
      </c>
      <c s="21" r="G2573">
        <v>0</v>
      </c>
      <c t="str" s="21" r="H2573">
        <f>concat("AESbid:",(E2573*1000))</f>
        <v>AESbid:8000</v>
      </c>
      <c t="str" s="21" r="I2573">
        <f>concat("NYISOsched:",(F2573*1000))</f>
        <v>NYISOsched:8000</v>
      </c>
      <c t="s" s="21" r="J2573">
        <v>21</v>
      </c>
      <c t="str" s="21" r="K2573">
        <f>concat("Planned:",(M2573*1000))</f>
        <v>Planned:0</v>
      </c>
      <c t="str" s="5" r="L2573">
        <f>concat("Settled:",(O2573*1000))</f>
        <v>Settled:0</v>
      </c>
      <c s="21" r="M2573">
        <v>0</v>
      </c>
      <c s="3" r="N2573"/>
      <c s="10" r="O2573">
        <v>0</v>
      </c>
      <c s="13" r="P2573"/>
      <c s="13" r="Q2573"/>
      <c s="13" r="R2573"/>
      <c s="13" r="S2573"/>
      <c s="11" r="T2573">
        <f>IF((O2573=0),(W2573*8),((R2573/O2573)*8))</f>
        <v>0</v>
      </c>
      <c s="11" r="U2573">
        <f>IF((T2573=0),0,(R2573/T2573))</f>
        <v>0</v>
      </c>
      <c s="4" r="V2573"/>
      <c s="13" r="W2573"/>
      <c s="24" r="X2573"/>
    </row>
    <row r="2574" hidden="1">
      <c s="16" r="A2574">
        <v>40832.1666666667</v>
      </c>
      <c s="6" r="B2574">
        <f>A2574+time(5,0,0)</f>
        <v>40832.375</v>
      </c>
      <c s="19" r="C2574">
        <f>date(year(B2574),month(B2574),day(B2574))</f>
        <v>40832</v>
      </c>
      <c s="17" r="D2574">
        <f>hour(B2574)</f>
        <v>9</v>
      </c>
      <c s="28" r="E2574">
        <f>(8-G2574)-M2574</f>
        <v>8</v>
      </c>
      <c s="10" r="F2574">
        <v>8</v>
      </c>
      <c s="21" r="G2574">
        <v>0</v>
      </c>
      <c t="str" s="21" r="H2574">
        <f>concat("AESbid:",(E2574*1000))</f>
        <v>AESbid:8000</v>
      </c>
      <c t="str" s="21" r="I2574">
        <f>concat("NYISOsched:",(F2574*1000))</f>
        <v>NYISOsched:8000</v>
      </c>
      <c t="s" s="21" r="J2574">
        <v>21</v>
      </c>
      <c t="str" s="21" r="K2574">
        <f>concat("Planned:",(M2574*1000))</f>
        <v>Planned:0</v>
      </c>
      <c t="str" s="5" r="L2574">
        <f>concat("Settled:",(O2574*1000))</f>
        <v>Settled:0</v>
      </c>
      <c s="21" r="M2574">
        <v>0</v>
      </c>
      <c s="3" r="N2574"/>
      <c s="10" r="O2574">
        <v>0</v>
      </c>
      <c s="13" r="P2574"/>
      <c s="13" r="Q2574"/>
      <c s="13" r="R2574"/>
      <c s="13" r="S2574"/>
      <c s="11" r="T2574">
        <f>IF((O2574=0),(W2574*8),((R2574/O2574)*8))</f>
        <v>0</v>
      </c>
      <c s="11" r="U2574">
        <f>IF((T2574=0),0,(R2574/T2574))</f>
        <v>0</v>
      </c>
      <c s="4" r="V2574"/>
      <c s="13" r="W2574"/>
      <c s="24" r="X2574"/>
    </row>
    <row r="2575" hidden="1">
      <c s="16" r="A2575">
        <v>40832.2083333333</v>
      </c>
      <c s="6" r="B2575">
        <f>A2575+time(5,0,0)</f>
        <v>40832.4166666667</v>
      </c>
      <c s="19" r="C2575">
        <f>date(year(B2575),month(B2575),day(B2575))</f>
        <v>40832</v>
      </c>
      <c s="17" r="D2575">
        <f>hour(B2575)</f>
        <v>10</v>
      </c>
      <c s="28" r="E2575">
        <f>(8-G2575)-M2575</f>
        <v>8</v>
      </c>
      <c s="10" r="F2575">
        <v>8</v>
      </c>
      <c s="21" r="G2575">
        <v>0</v>
      </c>
      <c t="str" s="21" r="H2575">
        <f>concat("AESbid:",(E2575*1000))</f>
        <v>AESbid:8000</v>
      </c>
      <c t="str" s="21" r="I2575">
        <f>concat("NYISOsched:",(F2575*1000))</f>
        <v>NYISOsched:8000</v>
      </c>
      <c t="s" s="21" r="J2575">
        <v>21</v>
      </c>
      <c t="str" s="21" r="K2575">
        <f>concat("Planned:",(M2575*1000))</f>
        <v>Planned:0</v>
      </c>
      <c t="str" s="5" r="L2575">
        <f>concat("Settled:",(O2575*1000))</f>
        <v>Settled:0</v>
      </c>
      <c s="21" r="M2575">
        <v>0</v>
      </c>
      <c s="3" r="N2575"/>
      <c s="10" r="O2575">
        <v>0</v>
      </c>
      <c s="13" r="P2575"/>
      <c s="13" r="Q2575"/>
      <c s="13" r="R2575"/>
      <c s="13" r="S2575"/>
      <c s="11" r="T2575">
        <f>IF((O2575=0),(W2575*8),((R2575/O2575)*8))</f>
        <v>0</v>
      </c>
      <c s="11" r="U2575">
        <f>IF((T2575=0),0,(R2575/T2575))</f>
        <v>0</v>
      </c>
      <c s="4" r="V2575"/>
      <c s="13" r="W2575"/>
      <c s="24" r="X2575"/>
    </row>
    <row r="2576" hidden="1">
      <c s="16" r="A2576">
        <v>40832.25</v>
      </c>
      <c s="6" r="B2576">
        <f>A2576+time(5,0,0)</f>
        <v>40832.4583333333</v>
      </c>
      <c s="19" r="C2576">
        <f>date(year(B2576),month(B2576),day(B2576))</f>
        <v>40832</v>
      </c>
      <c s="17" r="D2576">
        <f>hour(B2576)</f>
        <v>11</v>
      </c>
      <c s="28" r="E2576">
        <f>(8-G2576)-M2576</f>
        <v>8</v>
      </c>
      <c s="10" r="F2576">
        <v>8</v>
      </c>
      <c s="21" r="G2576">
        <v>0</v>
      </c>
      <c t="str" s="21" r="H2576">
        <f>concat("AESbid:",(E2576*1000))</f>
        <v>AESbid:8000</v>
      </c>
      <c t="str" s="21" r="I2576">
        <f>concat("NYISOsched:",(F2576*1000))</f>
        <v>NYISOsched:8000</v>
      </c>
      <c t="s" s="21" r="J2576">
        <v>21</v>
      </c>
      <c t="str" s="21" r="K2576">
        <f>concat("Planned:",(M2576*1000))</f>
        <v>Planned:0</v>
      </c>
      <c t="str" s="5" r="L2576">
        <f>concat("Settled:",(O2576*1000))</f>
        <v>Settled:0</v>
      </c>
      <c s="21" r="M2576">
        <v>0</v>
      </c>
      <c s="3" r="N2576"/>
      <c s="10" r="O2576">
        <v>0</v>
      </c>
      <c s="13" r="P2576"/>
      <c s="13" r="Q2576"/>
      <c s="13" r="R2576"/>
      <c s="13" r="S2576"/>
      <c s="11" r="T2576">
        <f>IF((O2576=0),(W2576*8),((R2576/O2576)*8))</f>
        <v>0</v>
      </c>
      <c s="11" r="U2576">
        <f>IF((T2576=0),0,(R2576/T2576))</f>
        <v>0</v>
      </c>
      <c s="4" r="V2576"/>
      <c s="13" r="W2576"/>
      <c s="24" r="X2576"/>
    </row>
    <row r="2577" hidden="1">
      <c s="16" r="A2577">
        <v>40832.2916666667</v>
      </c>
      <c s="6" r="B2577">
        <f>A2577+time(5,0,0)</f>
        <v>40832.5</v>
      </c>
      <c s="19" r="C2577">
        <f>date(year(B2577),month(B2577),day(B2577))</f>
        <v>40832</v>
      </c>
      <c s="17" r="D2577">
        <f>hour(B2577)</f>
        <v>12</v>
      </c>
      <c s="28" r="E2577">
        <f>(8-G2577)-M2577</f>
        <v>8</v>
      </c>
      <c s="10" r="F2577">
        <v>8</v>
      </c>
      <c s="21" r="G2577">
        <v>0</v>
      </c>
      <c t="str" s="21" r="H2577">
        <f>concat("AESbid:",(E2577*1000))</f>
        <v>AESbid:8000</v>
      </c>
      <c t="str" s="21" r="I2577">
        <f>concat("NYISOsched:",(F2577*1000))</f>
        <v>NYISOsched:8000</v>
      </c>
      <c t="s" s="21" r="J2577">
        <v>21</v>
      </c>
      <c t="str" s="21" r="K2577">
        <f>concat("Planned:",(M2577*1000))</f>
        <v>Planned:0</v>
      </c>
      <c t="str" s="5" r="L2577">
        <f>concat("Settled:",(O2577*1000))</f>
        <v>Settled:0</v>
      </c>
      <c s="21" r="M2577">
        <v>0</v>
      </c>
      <c s="3" r="N2577"/>
      <c s="10" r="O2577">
        <v>0</v>
      </c>
      <c s="13" r="P2577"/>
      <c s="13" r="Q2577"/>
      <c s="13" r="R2577"/>
      <c s="13" r="S2577"/>
      <c s="11" r="T2577">
        <f>IF((O2577=0),(W2577*8),((R2577/O2577)*8))</f>
        <v>0</v>
      </c>
      <c s="11" r="U2577">
        <f>IF((T2577=0),0,(R2577/T2577))</f>
        <v>0</v>
      </c>
      <c s="4" r="V2577"/>
      <c s="13" r="W2577"/>
      <c s="24" r="X2577"/>
    </row>
    <row r="2578" hidden="1">
      <c s="16" r="A2578">
        <v>40832.3333333333</v>
      </c>
      <c s="6" r="B2578">
        <f>A2578+time(5,0,0)</f>
        <v>40832.5416666667</v>
      </c>
      <c s="19" r="C2578">
        <f>date(year(B2578),month(B2578),day(B2578))</f>
        <v>40832</v>
      </c>
      <c s="17" r="D2578">
        <f>hour(B2578)</f>
        <v>13</v>
      </c>
      <c s="28" r="E2578">
        <f>(8-G2578)-M2578</f>
        <v>8</v>
      </c>
      <c s="10" r="F2578">
        <v>8</v>
      </c>
      <c s="21" r="G2578">
        <v>0</v>
      </c>
      <c t="str" s="21" r="H2578">
        <f>concat("AESbid:",(E2578*1000))</f>
        <v>AESbid:8000</v>
      </c>
      <c t="str" s="21" r="I2578">
        <f>concat("NYISOsched:",(F2578*1000))</f>
        <v>NYISOsched:8000</v>
      </c>
      <c t="s" s="21" r="J2578">
        <v>21</v>
      </c>
      <c t="str" s="21" r="K2578">
        <f>concat("Planned:",(M2578*1000))</f>
        <v>Planned:0</v>
      </c>
      <c t="str" s="5" r="L2578">
        <f>concat("Settled:",(O2578*1000))</f>
        <v>Settled:0</v>
      </c>
      <c s="21" r="M2578">
        <v>0</v>
      </c>
      <c s="3" r="N2578"/>
      <c s="10" r="O2578">
        <v>0</v>
      </c>
      <c s="13" r="P2578"/>
      <c s="13" r="Q2578"/>
      <c s="13" r="R2578"/>
      <c s="13" r="S2578"/>
      <c s="11" r="T2578">
        <f>IF((O2578=0),(W2578*8),((R2578/O2578)*8))</f>
        <v>0</v>
      </c>
      <c s="11" r="U2578">
        <f>IF((T2578=0),0,(R2578/T2578))</f>
        <v>0</v>
      </c>
      <c s="4" r="V2578"/>
      <c s="13" r="W2578"/>
      <c s="24" r="X2578"/>
    </row>
    <row r="2579" hidden="1">
      <c s="16" r="A2579">
        <v>40832.375</v>
      </c>
      <c s="6" r="B2579">
        <f>A2579+time(5,0,0)</f>
        <v>40832.5833333333</v>
      </c>
      <c s="19" r="C2579">
        <f>date(year(B2579),month(B2579),day(B2579))</f>
        <v>40832</v>
      </c>
      <c s="17" r="D2579">
        <f>hour(B2579)</f>
        <v>14</v>
      </c>
      <c s="28" r="E2579">
        <f>(8-G2579)-M2579</f>
        <v>8</v>
      </c>
      <c s="10" r="F2579">
        <v>8</v>
      </c>
      <c s="21" r="G2579">
        <v>0</v>
      </c>
      <c t="str" s="21" r="H2579">
        <f>concat("AESbid:",(E2579*1000))</f>
        <v>AESbid:8000</v>
      </c>
      <c t="str" s="21" r="I2579">
        <f>concat("NYISOsched:",(F2579*1000))</f>
        <v>NYISOsched:8000</v>
      </c>
      <c t="s" s="21" r="J2579">
        <v>21</v>
      </c>
      <c t="str" s="21" r="K2579">
        <f>concat("Planned:",(M2579*1000))</f>
        <v>Planned:0</v>
      </c>
      <c t="str" s="5" r="L2579">
        <f>concat("Settled:",(O2579*1000))</f>
        <v>Settled:0</v>
      </c>
      <c s="21" r="M2579">
        <v>0</v>
      </c>
      <c s="3" r="N2579"/>
      <c s="10" r="O2579">
        <v>0</v>
      </c>
      <c s="13" r="P2579"/>
      <c s="13" r="Q2579"/>
      <c s="13" r="R2579"/>
      <c s="13" r="S2579"/>
      <c s="11" r="T2579">
        <f>IF((O2579=0),(W2579*8),((R2579/O2579)*8))</f>
        <v>0</v>
      </c>
      <c s="11" r="U2579">
        <f>IF((T2579=0),0,(R2579/T2579))</f>
        <v>0</v>
      </c>
      <c s="4" r="V2579"/>
      <c s="13" r="W2579"/>
      <c s="24" r="X2579"/>
    </row>
    <row r="2580" hidden="1">
      <c s="16" r="A2580">
        <v>40832.4166666667</v>
      </c>
      <c s="6" r="B2580">
        <f>A2580+time(5,0,0)</f>
        <v>40832.625</v>
      </c>
      <c s="19" r="C2580">
        <f>date(year(B2580),month(B2580),day(B2580))</f>
        <v>40832</v>
      </c>
      <c s="17" r="D2580">
        <f>hour(B2580)</f>
        <v>15</v>
      </c>
      <c s="28" r="E2580">
        <f>(8-G2580)-M2580</f>
        <v>8</v>
      </c>
      <c s="10" r="F2580">
        <v>8</v>
      </c>
      <c s="21" r="G2580">
        <v>0</v>
      </c>
      <c t="str" s="21" r="H2580">
        <f>concat("AESbid:",(E2580*1000))</f>
        <v>AESbid:8000</v>
      </c>
      <c t="str" s="21" r="I2580">
        <f>concat("NYISOsched:",(F2580*1000))</f>
        <v>NYISOsched:8000</v>
      </c>
      <c t="s" s="21" r="J2580">
        <v>21</v>
      </c>
      <c t="str" s="21" r="K2580">
        <f>concat("Planned:",(M2580*1000))</f>
        <v>Planned:0</v>
      </c>
      <c t="str" s="5" r="L2580">
        <f>concat("Settled:",(O2580*1000))</f>
        <v>Settled:0</v>
      </c>
      <c s="21" r="M2580">
        <v>0</v>
      </c>
      <c s="3" r="N2580"/>
      <c s="10" r="O2580">
        <v>0</v>
      </c>
      <c s="13" r="P2580"/>
      <c s="13" r="Q2580"/>
      <c s="13" r="R2580"/>
      <c s="13" r="S2580"/>
      <c s="11" r="T2580">
        <f>IF((O2580=0),(W2580*8),((R2580/O2580)*8))</f>
        <v>0</v>
      </c>
      <c s="11" r="U2580">
        <f>IF((T2580=0),0,(R2580/T2580))</f>
        <v>0</v>
      </c>
      <c s="4" r="V2580"/>
      <c s="13" r="W2580"/>
      <c s="24" r="X2580"/>
    </row>
    <row r="2581" hidden="1">
      <c s="16" r="A2581">
        <v>40832.4583333333</v>
      </c>
      <c s="6" r="B2581">
        <f>A2581+time(5,0,0)</f>
        <v>40832.6666666667</v>
      </c>
      <c s="19" r="C2581">
        <f>date(year(B2581),month(B2581),day(B2581))</f>
        <v>40832</v>
      </c>
      <c s="17" r="D2581">
        <f>hour(B2581)</f>
        <v>16</v>
      </c>
      <c s="28" r="E2581">
        <f>(8-G2581)-M2581</f>
        <v>8</v>
      </c>
      <c s="10" r="F2581">
        <v>8</v>
      </c>
      <c s="21" r="G2581">
        <v>0</v>
      </c>
      <c t="str" s="21" r="H2581">
        <f>concat("AESbid:",(E2581*1000))</f>
        <v>AESbid:8000</v>
      </c>
      <c t="str" s="21" r="I2581">
        <f>concat("NYISOsched:",(F2581*1000))</f>
        <v>NYISOsched:8000</v>
      </c>
      <c t="s" s="21" r="J2581">
        <v>21</v>
      </c>
      <c t="str" s="21" r="K2581">
        <f>concat("Planned:",(M2581*1000))</f>
        <v>Planned:0</v>
      </c>
      <c t="str" s="5" r="L2581">
        <f>concat("Settled:",(O2581*1000))</f>
        <v>Settled:0</v>
      </c>
      <c s="21" r="M2581">
        <v>0</v>
      </c>
      <c s="3" r="N2581"/>
      <c s="10" r="O2581">
        <v>0</v>
      </c>
      <c s="13" r="P2581"/>
      <c s="13" r="Q2581"/>
      <c s="13" r="R2581"/>
      <c s="13" r="S2581"/>
      <c s="11" r="T2581">
        <f>IF((O2581=0),(W2581*8),((R2581/O2581)*8))</f>
        <v>0</v>
      </c>
      <c s="11" r="U2581">
        <f>IF((T2581=0),0,(R2581/T2581))</f>
        <v>0</v>
      </c>
      <c s="4" r="V2581"/>
      <c s="13" r="W2581"/>
      <c s="24" r="X2581"/>
    </row>
    <row r="2582" hidden="1">
      <c s="16" r="A2582">
        <v>40832.5</v>
      </c>
      <c s="6" r="B2582">
        <f>A2582+time(5,0,0)</f>
        <v>40832.7083333333</v>
      </c>
      <c s="19" r="C2582">
        <f>date(year(B2582),month(B2582),day(B2582))</f>
        <v>40832</v>
      </c>
      <c s="17" r="D2582">
        <f>hour(B2582)</f>
        <v>17</v>
      </c>
      <c s="28" r="E2582">
        <f>(8-G2582)-M2582</f>
        <v>8</v>
      </c>
      <c s="10" r="F2582">
        <v>8</v>
      </c>
      <c s="21" r="G2582">
        <v>0</v>
      </c>
      <c t="str" s="21" r="H2582">
        <f>concat("AESbid:",(E2582*1000))</f>
        <v>AESbid:8000</v>
      </c>
      <c t="str" s="21" r="I2582">
        <f>concat("NYISOsched:",(F2582*1000))</f>
        <v>NYISOsched:8000</v>
      </c>
      <c t="s" s="21" r="J2582">
        <v>21</v>
      </c>
      <c t="str" s="21" r="K2582">
        <f>concat("Planned:",(M2582*1000))</f>
        <v>Planned:0</v>
      </c>
      <c t="str" s="5" r="L2582">
        <f>concat("Settled:",(O2582*1000))</f>
        <v>Settled:0</v>
      </c>
      <c s="21" r="M2582">
        <v>0</v>
      </c>
      <c s="3" r="N2582"/>
      <c s="10" r="O2582">
        <v>0</v>
      </c>
      <c s="13" r="P2582"/>
      <c s="13" r="Q2582"/>
      <c s="13" r="R2582"/>
      <c s="13" r="S2582"/>
      <c s="11" r="T2582">
        <f>IF((O2582=0),(W2582*8),((R2582/O2582)*8))</f>
        <v>0</v>
      </c>
      <c s="11" r="U2582">
        <f>IF((T2582=0),0,(R2582/T2582))</f>
        <v>0</v>
      </c>
      <c s="4" r="V2582"/>
      <c s="13" r="W2582"/>
      <c s="24" r="X2582"/>
    </row>
    <row r="2583" hidden="1">
      <c s="16" r="A2583">
        <v>40832.5416666667</v>
      </c>
      <c s="6" r="B2583">
        <f>A2583+time(5,0,0)</f>
        <v>40832.75</v>
      </c>
      <c s="19" r="C2583">
        <f>date(year(B2583),month(B2583),day(B2583))</f>
        <v>40832</v>
      </c>
      <c s="17" r="D2583">
        <f>hour(B2583)</f>
        <v>18</v>
      </c>
      <c s="28" r="E2583">
        <f>(8-G2583)-M2583</f>
        <v>8</v>
      </c>
      <c s="10" r="F2583">
        <v>8</v>
      </c>
      <c s="21" r="G2583">
        <v>0</v>
      </c>
      <c t="str" s="21" r="H2583">
        <f>concat("AESbid:",(E2583*1000))</f>
        <v>AESbid:8000</v>
      </c>
      <c t="str" s="21" r="I2583">
        <f>concat("NYISOsched:",(F2583*1000))</f>
        <v>NYISOsched:8000</v>
      </c>
      <c t="s" s="21" r="J2583">
        <v>21</v>
      </c>
      <c t="str" s="21" r="K2583">
        <f>concat("Planned:",(M2583*1000))</f>
        <v>Planned:0</v>
      </c>
      <c t="str" s="5" r="L2583">
        <f>concat("Settled:",(O2583*1000))</f>
        <v>Settled:0</v>
      </c>
      <c s="21" r="M2583">
        <v>0</v>
      </c>
      <c s="3" r="N2583"/>
      <c s="10" r="O2583">
        <v>0</v>
      </c>
      <c s="13" r="P2583"/>
      <c s="13" r="Q2583"/>
      <c s="13" r="R2583"/>
      <c s="13" r="S2583"/>
      <c s="11" r="T2583">
        <f>IF((O2583=0),(W2583*8),((R2583/O2583)*8))</f>
        <v>0</v>
      </c>
      <c s="11" r="U2583">
        <f>IF((T2583=0),0,(R2583/T2583))</f>
        <v>0</v>
      </c>
      <c s="4" r="V2583"/>
      <c s="13" r="W2583"/>
      <c s="24" r="X2583"/>
    </row>
    <row r="2584" hidden="1">
      <c s="16" r="A2584">
        <v>40832.5833333333</v>
      </c>
      <c s="6" r="B2584">
        <f>A2584+time(5,0,0)</f>
        <v>40832.7916666667</v>
      </c>
      <c s="19" r="C2584">
        <f>date(year(B2584),month(B2584),day(B2584))</f>
        <v>40832</v>
      </c>
      <c s="17" r="D2584">
        <f>hour(B2584)</f>
        <v>19</v>
      </c>
      <c s="28" r="E2584">
        <f>(8-G2584)-M2584</f>
        <v>8</v>
      </c>
      <c s="10" r="F2584">
        <v>8</v>
      </c>
      <c s="21" r="G2584">
        <v>0</v>
      </c>
      <c t="str" s="21" r="H2584">
        <f>concat("AESbid:",(E2584*1000))</f>
        <v>AESbid:8000</v>
      </c>
      <c t="str" s="21" r="I2584">
        <f>concat("NYISOsched:",(F2584*1000))</f>
        <v>NYISOsched:8000</v>
      </c>
      <c t="s" s="21" r="J2584">
        <v>21</v>
      </c>
      <c t="str" s="21" r="K2584">
        <f>concat("Planned:",(M2584*1000))</f>
        <v>Planned:0</v>
      </c>
      <c t="str" s="5" r="L2584">
        <f>concat("Settled:",(O2584*1000))</f>
        <v>Settled:0</v>
      </c>
      <c s="21" r="M2584">
        <v>0</v>
      </c>
      <c s="3" r="N2584"/>
      <c s="10" r="O2584">
        <v>0</v>
      </c>
      <c s="13" r="P2584"/>
      <c s="13" r="Q2584"/>
      <c s="13" r="R2584"/>
      <c s="13" r="S2584"/>
      <c s="11" r="T2584">
        <f>IF((O2584=0),(W2584*8),((R2584/O2584)*8))</f>
        <v>0</v>
      </c>
      <c s="11" r="U2584">
        <f>IF((T2584=0),0,(R2584/T2584))</f>
        <v>0</v>
      </c>
      <c s="4" r="V2584"/>
      <c s="13" r="W2584"/>
      <c s="24" r="X2584"/>
    </row>
    <row r="2585" hidden="1">
      <c s="16" r="A2585">
        <v>40832.625</v>
      </c>
      <c s="6" r="B2585">
        <f>A2585+time(5,0,0)</f>
        <v>40832.8333333333</v>
      </c>
      <c s="19" r="C2585">
        <f>date(year(B2585),month(B2585),day(B2585))</f>
        <v>40832</v>
      </c>
      <c s="17" r="D2585">
        <f>hour(B2585)</f>
        <v>20</v>
      </c>
      <c s="28" r="E2585">
        <f>(8-G2585)-M2585</f>
        <v>8</v>
      </c>
      <c s="10" r="F2585">
        <v>8</v>
      </c>
      <c s="21" r="G2585">
        <v>0</v>
      </c>
      <c t="str" s="21" r="H2585">
        <f>concat("AESbid:",(E2585*1000))</f>
        <v>AESbid:8000</v>
      </c>
      <c t="str" s="21" r="I2585">
        <f>concat("NYISOsched:",(F2585*1000))</f>
        <v>NYISOsched:8000</v>
      </c>
      <c t="s" s="21" r="J2585">
        <v>21</v>
      </c>
      <c t="str" s="21" r="K2585">
        <f>concat("Planned:",(M2585*1000))</f>
        <v>Planned:0</v>
      </c>
      <c t="str" s="5" r="L2585">
        <f>concat("Settled:",(O2585*1000))</f>
        <v>Settled:0</v>
      </c>
      <c s="21" r="M2585">
        <v>0</v>
      </c>
      <c s="3" r="N2585"/>
      <c s="10" r="O2585">
        <v>0</v>
      </c>
      <c s="13" r="P2585"/>
      <c s="13" r="Q2585"/>
      <c s="13" r="R2585"/>
      <c s="13" r="S2585"/>
      <c s="11" r="T2585">
        <f>IF((O2585=0),(W2585*8),((R2585/O2585)*8))</f>
        <v>0</v>
      </c>
      <c s="11" r="U2585">
        <f>IF((T2585=0),0,(R2585/T2585))</f>
        <v>0</v>
      </c>
      <c s="4" r="V2585"/>
      <c s="13" r="W2585"/>
      <c s="24" r="X2585"/>
    </row>
    <row r="2586" hidden="1">
      <c s="16" r="A2586">
        <v>40832.6666666667</v>
      </c>
      <c s="6" r="B2586">
        <f>A2586+time(5,0,0)</f>
        <v>40832.875</v>
      </c>
      <c s="19" r="C2586">
        <f>date(year(B2586),month(B2586),day(B2586))</f>
        <v>40832</v>
      </c>
      <c s="17" r="D2586">
        <f>hour(B2586)</f>
        <v>21</v>
      </c>
      <c s="28" r="E2586">
        <f>(8-G2586)-M2586</f>
        <v>8</v>
      </c>
      <c s="10" r="F2586">
        <v>8</v>
      </c>
      <c s="21" r="G2586">
        <v>0</v>
      </c>
      <c t="str" s="21" r="H2586">
        <f>concat("AESbid:",(E2586*1000))</f>
        <v>AESbid:8000</v>
      </c>
      <c t="str" s="21" r="I2586">
        <f>concat("NYISOsched:",(F2586*1000))</f>
        <v>NYISOsched:8000</v>
      </c>
      <c t="s" s="21" r="J2586">
        <v>21</v>
      </c>
      <c t="str" s="21" r="K2586">
        <f>concat("Planned:",(M2586*1000))</f>
        <v>Planned:0</v>
      </c>
      <c t="str" s="5" r="L2586">
        <f>concat("Settled:",(O2586*1000))</f>
        <v>Settled:0</v>
      </c>
      <c s="21" r="M2586">
        <v>0</v>
      </c>
      <c s="3" r="N2586"/>
      <c s="10" r="O2586">
        <v>0</v>
      </c>
      <c s="13" r="P2586"/>
      <c s="13" r="Q2586"/>
      <c s="13" r="R2586"/>
      <c s="13" r="S2586"/>
      <c s="11" r="T2586">
        <f>IF((O2586=0),(W2586*8),((R2586/O2586)*8))</f>
        <v>0</v>
      </c>
      <c s="11" r="U2586">
        <f>IF((T2586=0),0,(R2586/T2586))</f>
        <v>0</v>
      </c>
      <c s="4" r="V2586"/>
      <c s="13" r="W2586"/>
      <c s="24" r="X2586"/>
    </row>
    <row r="2587" hidden="1">
      <c s="16" r="A2587">
        <v>40832.7083333333</v>
      </c>
      <c s="6" r="B2587">
        <f>A2587+time(5,0,0)</f>
        <v>40832.9166666667</v>
      </c>
      <c s="19" r="C2587">
        <f>date(year(B2587),month(B2587),day(B2587))</f>
        <v>40832</v>
      </c>
      <c s="17" r="D2587">
        <f>hour(B2587)</f>
        <v>22</v>
      </c>
      <c s="28" r="E2587">
        <f>(8-G2587)-M2587</f>
        <v>8</v>
      </c>
      <c s="10" r="F2587">
        <v>8</v>
      </c>
      <c s="21" r="G2587">
        <v>0</v>
      </c>
      <c t="str" s="21" r="H2587">
        <f>concat("AESbid:",(E2587*1000))</f>
        <v>AESbid:8000</v>
      </c>
      <c t="str" s="21" r="I2587">
        <f>concat("NYISOsched:",(F2587*1000))</f>
        <v>NYISOsched:8000</v>
      </c>
      <c t="s" s="21" r="J2587">
        <v>21</v>
      </c>
      <c t="str" s="21" r="K2587">
        <f>concat("Planned:",(M2587*1000))</f>
        <v>Planned:0</v>
      </c>
      <c t="str" s="5" r="L2587">
        <f>concat("Settled:",(O2587*1000))</f>
        <v>Settled:0</v>
      </c>
      <c s="21" r="M2587">
        <v>0</v>
      </c>
      <c s="3" r="N2587"/>
      <c s="10" r="O2587">
        <v>0</v>
      </c>
      <c s="13" r="P2587"/>
      <c s="13" r="Q2587"/>
      <c s="13" r="R2587"/>
      <c s="13" r="S2587"/>
      <c s="11" r="T2587">
        <f>IF((O2587=0),(W2587*8),((R2587/O2587)*8))</f>
        <v>0</v>
      </c>
      <c s="11" r="U2587">
        <f>IF((T2587=0),0,(R2587/T2587))</f>
        <v>0</v>
      </c>
      <c s="4" r="V2587"/>
      <c s="13" r="W2587"/>
      <c s="24" r="X2587"/>
    </row>
    <row r="2588" hidden="1">
      <c s="16" r="A2588">
        <v>40832.75</v>
      </c>
      <c s="6" r="B2588">
        <f>A2588+time(5,0,0)</f>
        <v>40832.9583333333</v>
      </c>
      <c s="19" r="C2588">
        <f>date(year(B2588),month(B2588),day(B2588))</f>
        <v>40832</v>
      </c>
      <c s="17" r="D2588">
        <f>hour(B2588)</f>
        <v>23</v>
      </c>
      <c s="28" r="E2588">
        <f>(8-G2588)-M2588</f>
        <v>8</v>
      </c>
      <c s="10" r="F2588">
        <v>8</v>
      </c>
      <c s="21" r="G2588">
        <v>0</v>
      </c>
      <c t="str" s="21" r="H2588">
        <f>concat("AESbid:",(E2588*1000))</f>
        <v>AESbid:8000</v>
      </c>
      <c t="str" s="21" r="I2588">
        <f>concat("NYISOsched:",(F2588*1000))</f>
        <v>NYISOsched:8000</v>
      </c>
      <c t="s" s="21" r="J2588">
        <v>21</v>
      </c>
      <c t="str" s="21" r="K2588">
        <f>concat("Planned:",(M2588*1000))</f>
        <v>Planned:0</v>
      </c>
      <c t="str" s="5" r="L2588">
        <f>concat("Settled:",(O2588*1000))</f>
        <v>Settled:0</v>
      </c>
      <c s="21" r="M2588">
        <v>0</v>
      </c>
      <c s="3" r="N2588"/>
      <c s="10" r="O2588">
        <v>0</v>
      </c>
      <c s="13" r="P2588"/>
      <c s="13" r="Q2588"/>
      <c s="13" r="R2588"/>
      <c s="13" r="S2588"/>
      <c s="11" r="T2588">
        <f>IF((O2588=0),(W2588*8),((R2588/O2588)*8))</f>
        <v>0</v>
      </c>
      <c s="11" r="U2588">
        <f>IF((T2588=0),0,(R2588/T2588))</f>
        <v>0</v>
      </c>
      <c s="4" r="V2588"/>
      <c s="13" r="W2588"/>
      <c s="24" r="X2588"/>
    </row>
    <row r="2589" hidden="1">
      <c s="16" r="A2589">
        <v>40832.7916666667</v>
      </c>
      <c s="19" r="B2589">
        <f>A2589+time(5,0,0)</f>
        <v>40833</v>
      </c>
      <c s="19" r="C2589">
        <f>date(year(B2589),month(B2589),day(B2589))</f>
        <v>40833</v>
      </c>
      <c s="17" r="D2589">
        <f>hour(B2589)</f>
        <v>0</v>
      </c>
      <c s="28" r="E2589">
        <f>(8-G2589)-M2589</f>
        <v>8</v>
      </c>
      <c s="10" r="F2589">
        <v>8</v>
      </c>
      <c s="21" r="G2589">
        <v>0</v>
      </c>
      <c t="str" s="21" r="H2589">
        <f>concat("AESbid:",(E2589*1000))</f>
        <v>AESbid:8000</v>
      </c>
      <c t="str" s="21" r="I2589">
        <f>concat("NYISOsched:",(F2589*1000))</f>
        <v>NYISOsched:8000</v>
      </c>
      <c t="s" s="21" r="J2589">
        <v>21</v>
      </c>
      <c t="str" s="21" r="K2589">
        <f>concat("Planned:",(M2589*1000))</f>
        <v>Planned:0</v>
      </c>
      <c t="str" s="5" r="L2589">
        <f>concat("Settled:",(O2589*1000))</f>
        <v>Settled:0</v>
      </c>
      <c s="21" r="M2589">
        <v>0</v>
      </c>
      <c s="3" r="N2589"/>
      <c s="10" r="O2589">
        <v>0</v>
      </c>
      <c s="13" r="P2589"/>
      <c s="13" r="Q2589"/>
      <c s="13" r="R2589"/>
      <c s="13" r="S2589"/>
      <c s="11" r="T2589">
        <f>IF((O2589=0),(W2589*8),((R2589/O2589)*8))</f>
        <v>0</v>
      </c>
      <c s="11" r="U2589">
        <f>IF((T2589=0),0,(R2589/T2589))</f>
        <v>0</v>
      </c>
      <c s="4" r="V2589"/>
      <c s="13" r="W2589"/>
      <c s="24" r="X2589"/>
    </row>
    <row r="2590" hidden="1">
      <c s="16" r="A2590">
        <v>40832.8333333333</v>
      </c>
      <c s="6" r="B2590">
        <f>A2590+time(5,0,0)</f>
        <v>40833.0416666667</v>
      </c>
      <c s="19" r="C2590">
        <f>date(year(B2590),month(B2590),day(B2590))</f>
        <v>40833</v>
      </c>
      <c s="17" r="D2590">
        <f>hour(B2590)</f>
        <v>1</v>
      </c>
      <c s="28" r="E2590">
        <f>(8-G2590)-M2590</f>
        <v>8</v>
      </c>
      <c s="10" r="F2590">
        <v>8</v>
      </c>
      <c s="21" r="G2590">
        <v>0</v>
      </c>
      <c t="str" s="21" r="H2590">
        <f>concat("AESbid:",(E2590*1000))</f>
        <v>AESbid:8000</v>
      </c>
      <c t="str" s="21" r="I2590">
        <f>concat("NYISOsched:",(F2590*1000))</f>
        <v>NYISOsched:8000</v>
      </c>
      <c t="s" s="21" r="J2590">
        <v>21</v>
      </c>
      <c t="str" s="21" r="K2590">
        <f>concat("Planned:",(M2590*1000))</f>
        <v>Planned:0</v>
      </c>
      <c t="str" s="5" r="L2590">
        <f>concat("Settled:",(O2590*1000))</f>
        <v>Settled:0</v>
      </c>
      <c s="21" r="M2590">
        <v>0</v>
      </c>
      <c s="3" r="N2590"/>
      <c s="10" r="O2590">
        <v>0</v>
      </c>
      <c s="13" r="P2590"/>
      <c s="13" r="Q2590"/>
      <c s="13" r="R2590"/>
      <c s="13" r="S2590"/>
      <c s="11" r="T2590">
        <f>IF((O2590=0),(W2590*8),((R2590/O2590)*8))</f>
        <v>0</v>
      </c>
      <c s="11" r="U2590">
        <f>IF((T2590=0),0,(R2590/T2590))</f>
        <v>0</v>
      </c>
      <c s="4" r="V2590"/>
      <c s="13" r="W2590"/>
      <c s="24" r="X2590"/>
    </row>
    <row r="2591" hidden="1">
      <c s="16" r="A2591">
        <v>40832.875</v>
      </c>
      <c s="6" r="B2591">
        <f>A2591+time(5,0,0)</f>
        <v>40833.0833333333</v>
      </c>
      <c s="19" r="C2591">
        <f>date(year(B2591),month(B2591),day(B2591))</f>
        <v>40833</v>
      </c>
      <c s="17" r="D2591">
        <f>hour(B2591)</f>
        <v>2</v>
      </c>
      <c s="28" r="E2591">
        <f>(8-G2591)-M2591</f>
        <v>8</v>
      </c>
      <c s="10" r="F2591">
        <v>8</v>
      </c>
      <c s="21" r="G2591">
        <v>0</v>
      </c>
      <c t="str" s="21" r="H2591">
        <f>concat("AESbid:",(E2591*1000))</f>
        <v>AESbid:8000</v>
      </c>
      <c t="str" s="21" r="I2591">
        <f>concat("NYISOsched:",(F2591*1000))</f>
        <v>NYISOsched:8000</v>
      </c>
      <c t="s" s="21" r="J2591">
        <v>21</v>
      </c>
      <c t="str" s="21" r="K2591">
        <f>concat("Planned:",(M2591*1000))</f>
        <v>Planned:0</v>
      </c>
      <c t="str" s="5" r="L2591">
        <f>concat("Settled:",(O2591*1000))</f>
        <v>Settled:0</v>
      </c>
      <c s="21" r="M2591">
        <v>0</v>
      </c>
      <c s="3" r="N2591"/>
      <c s="10" r="O2591">
        <v>0</v>
      </c>
      <c s="13" r="P2591"/>
      <c s="13" r="Q2591"/>
      <c s="13" r="R2591"/>
      <c s="13" r="S2591"/>
      <c s="11" r="T2591">
        <f>IF((O2591=0),(W2591*8),((R2591/O2591)*8))</f>
        <v>0</v>
      </c>
      <c s="11" r="U2591">
        <f>IF((T2591=0),0,(R2591/T2591))</f>
        <v>0</v>
      </c>
      <c s="4" r="V2591"/>
      <c s="13" r="W2591"/>
      <c s="24" r="X2591"/>
    </row>
    <row r="2592" hidden="1">
      <c s="16" r="A2592">
        <v>40832.9166666667</v>
      </c>
      <c s="6" r="B2592">
        <f>A2592+time(5,0,0)</f>
        <v>40833.125</v>
      </c>
      <c s="19" r="C2592">
        <f>date(year(B2592),month(B2592),day(B2592))</f>
        <v>40833</v>
      </c>
      <c s="17" r="D2592">
        <f>hour(B2592)</f>
        <v>3</v>
      </c>
      <c s="28" r="E2592">
        <f>(8-G2592)-M2592</f>
        <v>8</v>
      </c>
      <c s="10" r="F2592">
        <v>8</v>
      </c>
      <c s="21" r="G2592">
        <v>0</v>
      </c>
      <c t="str" s="21" r="H2592">
        <f>concat("AESbid:",(E2592*1000))</f>
        <v>AESbid:8000</v>
      </c>
      <c t="str" s="21" r="I2592">
        <f>concat("NYISOsched:",(F2592*1000))</f>
        <v>NYISOsched:8000</v>
      </c>
      <c t="s" s="21" r="J2592">
        <v>21</v>
      </c>
      <c t="str" s="21" r="K2592">
        <f>concat("Planned:",(M2592*1000))</f>
        <v>Planned:0</v>
      </c>
      <c t="str" s="5" r="L2592">
        <f>concat("Settled:",(O2592*1000))</f>
        <v>Settled:0</v>
      </c>
      <c s="21" r="M2592">
        <v>0</v>
      </c>
      <c s="3" r="N2592"/>
      <c s="10" r="O2592">
        <v>0</v>
      </c>
      <c s="13" r="P2592"/>
      <c s="13" r="Q2592"/>
      <c s="13" r="R2592"/>
      <c s="13" r="S2592"/>
      <c s="11" r="T2592">
        <f>IF((O2592=0),(W2592*8),((R2592/O2592)*8))</f>
        <v>0</v>
      </c>
      <c s="11" r="U2592">
        <f>IF((T2592=0),0,(R2592/T2592))</f>
        <v>0</v>
      </c>
      <c s="4" r="V2592"/>
      <c s="13" r="W2592"/>
      <c s="24" r="X2592"/>
    </row>
    <row r="2593" hidden="1">
      <c s="16" r="A2593">
        <v>40832.9583333333</v>
      </c>
      <c s="6" r="B2593">
        <f>A2593+time(5,0,0)</f>
        <v>40833.1666666667</v>
      </c>
      <c s="19" r="C2593">
        <f>date(year(B2593),month(B2593),day(B2593))</f>
        <v>40833</v>
      </c>
      <c s="17" r="D2593">
        <f>hour(B2593)</f>
        <v>4</v>
      </c>
      <c s="28" r="E2593">
        <f>(8-G2593)-M2593</f>
        <v>8</v>
      </c>
      <c s="10" r="F2593">
        <v>8</v>
      </c>
      <c s="21" r="G2593">
        <v>0</v>
      </c>
      <c t="str" s="21" r="H2593">
        <f>concat("AESbid:",(E2593*1000))</f>
        <v>AESbid:8000</v>
      </c>
      <c t="str" s="21" r="I2593">
        <f>concat("NYISOsched:",(F2593*1000))</f>
        <v>NYISOsched:8000</v>
      </c>
      <c t="s" s="21" r="J2593">
        <v>21</v>
      </c>
      <c t="str" s="21" r="K2593">
        <f>concat("Planned:",(M2593*1000))</f>
        <v>Planned:0</v>
      </c>
      <c t="str" s="5" r="L2593">
        <f>concat("Settled:",(O2593*1000))</f>
        <v>Settled:0</v>
      </c>
      <c s="21" r="M2593">
        <v>0</v>
      </c>
      <c s="3" r="N2593"/>
      <c s="10" r="O2593">
        <v>0</v>
      </c>
      <c s="13" r="P2593"/>
      <c s="13" r="Q2593"/>
      <c s="13" r="R2593"/>
      <c s="13" r="S2593"/>
      <c s="11" r="T2593">
        <f>IF((O2593=0),(W2593*8),((R2593/O2593)*8))</f>
        <v>0</v>
      </c>
      <c s="11" r="U2593">
        <f>IF((T2593=0),0,(R2593/T2593))</f>
        <v>0</v>
      </c>
      <c s="4" r="V2593"/>
      <c s="13" r="W2593"/>
      <c s="24" r="X2593"/>
    </row>
    <row r="2594" hidden="1">
      <c s="16" r="A2594">
        <v>40833</v>
      </c>
      <c s="6" r="B2594">
        <f>A2594+time(5,0,0)</f>
        <v>40833.2083333333</v>
      </c>
      <c s="19" r="C2594">
        <f>date(year(B2594),month(B2594),day(B2594))</f>
        <v>40833</v>
      </c>
      <c s="17" r="D2594">
        <f>hour(B2594)</f>
        <v>5</v>
      </c>
      <c s="28" r="E2594">
        <f>(8-G2594)-M2594</f>
        <v>8</v>
      </c>
      <c s="10" r="F2594">
        <v>8</v>
      </c>
      <c s="21" r="G2594">
        <v>0</v>
      </c>
      <c t="str" s="21" r="H2594">
        <f>concat("AESbid:",(E2594*1000))</f>
        <v>AESbid:8000</v>
      </c>
      <c t="str" s="21" r="I2594">
        <f>concat("NYISOsched:",(F2594*1000))</f>
        <v>NYISOsched:8000</v>
      </c>
      <c t="s" s="21" r="J2594">
        <v>21</v>
      </c>
      <c t="str" s="21" r="K2594">
        <f>concat("Planned:",(M2594*1000))</f>
        <v>Planned:0</v>
      </c>
      <c t="str" s="5" r="L2594">
        <f>concat("Settled:",(O2594*1000))</f>
        <v>Settled:0</v>
      </c>
      <c s="21" r="M2594">
        <v>0</v>
      </c>
      <c s="3" r="N2594"/>
      <c s="10" r="O2594">
        <v>0</v>
      </c>
      <c s="13" r="P2594"/>
      <c s="13" r="Q2594"/>
      <c s="13" r="R2594"/>
      <c s="13" r="S2594"/>
      <c s="11" r="T2594">
        <f>IF((O2594=0),(W2594*8),((R2594/O2594)*8))</f>
        <v>0</v>
      </c>
      <c s="11" r="U2594">
        <f>IF((T2594=0),0,(R2594/T2594))</f>
        <v>0</v>
      </c>
      <c s="4" r="V2594"/>
      <c s="13" r="W2594"/>
      <c s="24" r="X2594"/>
    </row>
    <row r="2595" hidden="1">
      <c s="16" r="A2595">
        <v>40833.0416666667</v>
      </c>
      <c s="6" r="B2595">
        <f>A2595+time(5,0,0)</f>
        <v>40833.25</v>
      </c>
      <c s="19" r="C2595">
        <f>date(year(B2595),month(B2595),day(B2595))</f>
        <v>40833</v>
      </c>
      <c s="17" r="D2595">
        <f>hour(B2595)</f>
        <v>6</v>
      </c>
      <c s="28" r="E2595">
        <f>(8-G2595)-M2595</f>
        <v>8</v>
      </c>
      <c s="10" r="F2595">
        <v>8</v>
      </c>
      <c s="21" r="G2595">
        <v>0</v>
      </c>
      <c t="str" s="21" r="H2595">
        <f>concat("AESbid:",(E2595*1000))</f>
        <v>AESbid:8000</v>
      </c>
      <c t="str" s="21" r="I2595">
        <f>concat("NYISOsched:",(F2595*1000))</f>
        <v>NYISOsched:8000</v>
      </c>
      <c t="s" s="21" r="J2595">
        <v>21</v>
      </c>
      <c t="str" s="21" r="K2595">
        <f>concat("Planned:",(M2595*1000))</f>
        <v>Planned:0</v>
      </c>
      <c t="str" s="5" r="L2595">
        <f>concat("Settled:",(O2595*1000))</f>
        <v>Settled:0</v>
      </c>
      <c s="21" r="M2595">
        <v>0</v>
      </c>
      <c s="3" r="N2595"/>
      <c s="10" r="O2595">
        <v>0</v>
      </c>
      <c s="13" r="P2595"/>
      <c s="13" r="Q2595"/>
      <c s="13" r="R2595"/>
      <c s="13" r="S2595"/>
      <c s="11" r="T2595">
        <f>IF((O2595=0),(W2595*8),((R2595/O2595)*8))</f>
        <v>0</v>
      </c>
      <c s="11" r="U2595">
        <f>IF((T2595=0),0,(R2595/T2595))</f>
        <v>0</v>
      </c>
      <c s="4" r="V2595"/>
      <c s="13" r="W2595"/>
      <c s="24" r="X2595"/>
    </row>
    <row r="2596" hidden="1">
      <c s="16" r="A2596">
        <v>40833.0833333333</v>
      </c>
      <c s="6" r="B2596">
        <f>A2596+time(5,0,0)</f>
        <v>40833.2916666667</v>
      </c>
      <c s="19" r="C2596">
        <f>date(year(B2596),month(B2596),day(B2596))</f>
        <v>40833</v>
      </c>
      <c s="17" r="D2596">
        <f>hour(B2596)</f>
        <v>7</v>
      </c>
      <c s="28" r="E2596">
        <f>(8-G2596)-M2596</f>
        <v>8</v>
      </c>
      <c s="10" r="F2596">
        <v>8</v>
      </c>
      <c s="21" r="G2596">
        <v>0</v>
      </c>
      <c t="str" s="21" r="H2596">
        <f>concat("AESbid:",(E2596*1000))</f>
        <v>AESbid:8000</v>
      </c>
      <c t="str" s="21" r="I2596">
        <f>concat("NYISOsched:",(F2596*1000))</f>
        <v>NYISOsched:8000</v>
      </c>
      <c t="s" s="21" r="J2596">
        <v>21</v>
      </c>
      <c t="str" s="21" r="K2596">
        <f>concat("Planned:",(M2596*1000))</f>
        <v>Planned:0</v>
      </c>
      <c t="str" s="5" r="L2596">
        <f>concat("Settled:",(O2596*1000))</f>
        <v>Settled:0</v>
      </c>
      <c s="21" r="M2596">
        <v>0</v>
      </c>
      <c s="3" r="N2596"/>
      <c s="10" r="O2596">
        <v>0</v>
      </c>
      <c s="13" r="P2596"/>
      <c s="13" r="Q2596"/>
      <c s="13" r="R2596"/>
      <c s="13" r="S2596"/>
      <c s="11" r="T2596">
        <f>IF((O2596=0),(W2596*8),((R2596/O2596)*8))</f>
        <v>0</v>
      </c>
      <c s="11" r="U2596">
        <f>IF((T2596=0),0,(R2596/T2596))</f>
        <v>0</v>
      </c>
      <c s="4" r="V2596"/>
      <c s="13" r="W2596"/>
      <c s="24" r="X2596"/>
    </row>
    <row r="2597" hidden="1">
      <c s="16" r="A2597">
        <v>40833.125</v>
      </c>
      <c s="6" r="B2597">
        <f>A2597+time(5,0,0)</f>
        <v>40833.3333333333</v>
      </c>
      <c s="19" r="C2597">
        <f>date(year(B2597),month(B2597),day(B2597))</f>
        <v>40833</v>
      </c>
      <c s="17" r="D2597">
        <f>hour(B2597)</f>
        <v>8</v>
      </c>
      <c s="28" r="E2597">
        <f>(8-G2597)-M2597</f>
        <v>8</v>
      </c>
      <c s="10" r="F2597">
        <v>8</v>
      </c>
      <c s="21" r="G2597">
        <v>0</v>
      </c>
      <c t="str" s="21" r="H2597">
        <f>concat("AESbid:",(E2597*1000))</f>
        <v>AESbid:8000</v>
      </c>
      <c t="str" s="21" r="I2597">
        <f>concat("NYISOsched:",(F2597*1000))</f>
        <v>NYISOsched:8000</v>
      </c>
      <c t="s" s="21" r="J2597">
        <v>21</v>
      </c>
      <c t="str" s="21" r="K2597">
        <f>concat("Planned:",(M2597*1000))</f>
        <v>Planned:0</v>
      </c>
      <c t="str" s="5" r="L2597">
        <f>concat("Settled:",(O2597*1000))</f>
        <v>Settled:0</v>
      </c>
      <c s="21" r="M2597">
        <v>0</v>
      </c>
      <c s="3" r="N2597"/>
      <c s="10" r="O2597">
        <v>0</v>
      </c>
      <c s="13" r="P2597"/>
      <c s="13" r="Q2597"/>
      <c s="13" r="R2597"/>
      <c s="13" r="S2597"/>
      <c s="11" r="T2597">
        <f>IF((O2597=0),(W2597*8),((R2597/O2597)*8))</f>
        <v>0</v>
      </c>
      <c s="11" r="U2597">
        <f>IF((T2597=0),0,(R2597/T2597))</f>
        <v>0</v>
      </c>
      <c s="4" r="V2597"/>
      <c s="13" r="W2597"/>
      <c s="24" r="X2597"/>
    </row>
    <row r="2598" hidden="1">
      <c s="16" r="A2598">
        <v>40833.1666666667</v>
      </c>
      <c s="6" r="B2598">
        <f>A2598+time(5,0,0)</f>
        <v>40833.375</v>
      </c>
      <c s="19" r="C2598">
        <f>date(year(B2598),month(B2598),day(B2598))</f>
        <v>40833</v>
      </c>
      <c s="17" r="D2598">
        <f>hour(B2598)</f>
        <v>9</v>
      </c>
      <c s="28" r="E2598">
        <f>(8-G2598)-M2598</f>
        <v>8</v>
      </c>
      <c s="10" r="F2598">
        <v>8</v>
      </c>
      <c s="21" r="G2598">
        <v>0</v>
      </c>
      <c t="str" s="21" r="H2598">
        <f>concat("AESbid:",(E2598*1000))</f>
        <v>AESbid:8000</v>
      </c>
      <c t="str" s="21" r="I2598">
        <f>concat("NYISOsched:",(F2598*1000))</f>
        <v>NYISOsched:8000</v>
      </c>
      <c t="s" s="21" r="J2598">
        <v>21</v>
      </c>
      <c t="str" s="21" r="K2598">
        <f>concat("Planned:",(M2598*1000))</f>
        <v>Planned:0</v>
      </c>
      <c t="str" s="5" r="L2598">
        <f>concat("Settled:",(O2598*1000))</f>
        <v>Settled:0</v>
      </c>
      <c s="21" r="M2598">
        <v>0</v>
      </c>
      <c s="3" r="N2598"/>
      <c s="10" r="O2598">
        <v>0</v>
      </c>
      <c s="13" r="P2598"/>
      <c s="13" r="Q2598"/>
      <c s="13" r="R2598"/>
      <c s="13" r="S2598"/>
      <c s="11" r="T2598">
        <f>IF((O2598=0),(W2598*8),((R2598/O2598)*8))</f>
        <v>0</v>
      </c>
      <c s="11" r="U2598">
        <f>IF((T2598=0),0,(R2598/T2598))</f>
        <v>0</v>
      </c>
      <c s="4" r="V2598"/>
      <c s="13" r="W2598"/>
      <c s="24" r="X2598"/>
    </row>
    <row r="2599" hidden="1">
      <c s="16" r="A2599">
        <v>40833.2083333333</v>
      </c>
      <c s="6" r="B2599">
        <f>A2599+time(5,0,0)</f>
        <v>40833.4166666667</v>
      </c>
      <c s="19" r="C2599">
        <f>date(year(B2599),month(B2599),day(B2599))</f>
        <v>40833</v>
      </c>
      <c s="17" r="D2599">
        <f>hour(B2599)</f>
        <v>10</v>
      </c>
      <c s="28" r="E2599">
        <f>(8-G2599)-M2599</f>
        <v>8</v>
      </c>
      <c s="10" r="F2599">
        <v>8</v>
      </c>
      <c s="21" r="G2599">
        <v>0</v>
      </c>
      <c t="str" s="21" r="H2599">
        <f>concat("AESbid:",(E2599*1000))</f>
        <v>AESbid:8000</v>
      </c>
      <c t="str" s="21" r="I2599">
        <f>concat("NYISOsched:",(F2599*1000))</f>
        <v>NYISOsched:8000</v>
      </c>
      <c t="s" s="21" r="J2599">
        <v>21</v>
      </c>
      <c t="str" s="21" r="K2599">
        <f>concat("Planned:",(M2599*1000))</f>
        <v>Planned:0</v>
      </c>
      <c t="str" s="5" r="L2599">
        <f>concat("Settled:",(O2599*1000))</f>
        <v>Settled:0</v>
      </c>
      <c s="21" r="M2599">
        <v>0</v>
      </c>
      <c s="3" r="N2599"/>
      <c s="10" r="O2599">
        <v>0</v>
      </c>
      <c s="13" r="P2599"/>
      <c s="13" r="Q2599"/>
      <c s="13" r="R2599"/>
      <c s="13" r="S2599"/>
      <c s="11" r="T2599">
        <f>IF((O2599=0),(W2599*8),((R2599/O2599)*8))</f>
        <v>0</v>
      </c>
      <c s="11" r="U2599">
        <f>IF((T2599=0),0,(R2599/T2599))</f>
        <v>0</v>
      </c>
      <c s="4" r="V2599"/>
      <c s="13" r="W2599"/>
      <c s="24" r="X2599"/>
    </row>
    <row r="2600" hidden="1">
      <c s="16" r="A2600">
        <v>40833.25</v>
      </c>
      <c s="6" r="B2600">
        <f>A2600+time(5,0,0)</f>
        <v>40833.4583333333</v>
      </c>
      <c s="19" r="C2600">
        <f>date(year(B2600),month(B2600),day(B2600))</f>
        <v>40833</v>
      </c>
      <c s="17" r="D2600">
        <f>hour(B2600)</f>
        <v>11</v>
      </c>
      <c s="28" r="E2600">
        <f>(8-G2600)-M2600</f>
        <v>8</v>
      </c>
      <c s="10" r="F2600">
        <v>8</v>
      </c>
      <c s="21" r="G2600">
        <v>0</v>
      </c>
      <c t="str" s="21" r="H2600">
        <f>concat("AESbid:",(E2600*1000))</f>
        <v>AESbid:8000</v>
      </c>
      <c t="str" s="21" r="I2600">
        <f>concat("NYISOsched:",(F2600*1000))</f>
        <v>NYISOsched:8000</v>
      </c>
      <c t="s" s="21" r="J2600">
        <v>21</v>
      </c>
      <c t="str" s="21" r="K2600">
        <f>concat("Planned:",(M2600*1000))</f>
        <v>Planned:0</v>
      </c>
      <c t="str" s="5" r="L2600">
        <f>concat("Settled:",(O2600*1000))</f>
        <v>Settled:0</v>
      </c>
      <c s="21" r="M2600">
        <v>0</v>
      </c>
      <c s="3" r="N2600"/>
      <c s="10" r="O2600">
        <v>0</v>
      </c>
      <c s="13" r="P2600"/>
      <c s="13" r="Q2600"/>
      <c s="13" r="R2600"/>
      <c s="13" r="S2600"/>
      <c s="11" r="T2600">
        <f>IF((O2600=0),(W2600*8),((R2600/O2600)*8))</f>
        <v>0</v>
      </c>
      <c s="11" r="U2600">
        <f>IF((T2600=0),0,(R2600/T2600))</f>
        <v>0</v>
      </c>
      <c s="4" r="V2600"/>
      <c s="13" r="W2600"/>
      <c s="24" r="X2600"/>
    </row>
    <row r="2601" hidden="1">
      <c s="16" r="A2601">
        <v>40833.2916666667</v>
      </c>
      <c s="6" r="B2601">
        <f>A2601+time(5,0,0)</f>
        <v>40833.5</v>
      </c>
      <c s="19" r="C2601">
        <f>date(year(B2601),month(B2601),day(B2601))</f>
        <v>40833</v>
      </c>
      <c s="17" r="D2601">
        <f>hour(B2601)</f>
        <v>12</v>
      </c>
      <c s="28" r="E2601">
        <f>(8-G2601)-M2601</f>
        <v>8</v>
      </c>
      <c s="10" r="F2601">
        <v>8</v>
      </c>
      <c s="21" r="G2601">
        <v>0</v>
      </c>
      <c t="str" s="21" r="H2601">
        <f>concat("AESbid:",(E2601*1000))</f>
        <v>AESbid:8000</v>
      </c>
      <c t="str" s="21" r="I2601">
        <f>concat("NYISOsched:",(F2601*1000))</f>
        <v>NYISOsched:8000</v>
      </c>
      <c t="s" s="21" r="J2601">
        <v>21</v>
      </c>
      <c t="str" s="21" r="K2601">
        <f>concat("Planned:",(M2601*1000))</f>
        <v>Planned:0</v>
      </c>
      <c t="str" s="5" r="L2601">
        <f>concat("Settled:",(O2601*1000))</f>
        <v>Settled:0</v>
      </c>
      <c s="21" r="M2601">
        <v>0</v>
      </c>
      <c s="3" r="N2601"/>
      <c s="10" r="O2601">
        <v>0</v>
      </c>
      <c s="13" r="P2601"/>
      <c s="13" r="Q2601"/>
      <c s="13" r="R2601"/>
      <c s="13" r="S2601"/>
      <c s="11" r="T2601">
        <f>IF((O2601=0),(W2601*8),((R2601/O2601)*8))</f>
        <v>0</v>
      </c>
      <c s="11" r="U2601">
        <f>IF((T2601=0),0,(R2601/T2601))</f>
        <v>0</v>
      </c>
      <c s="4" r="V2601"/>
      <c s="13" r="W2601"/>
      <c s="24" r="X2601"/>
    </row>
    <row r="2602" hidden="1">
      <c s="16" r="A2602">
        <v>40833.3333333333</v>
      </c>
      <c s="6" r="B2602">
        <f>A2602+time(5,0,0)</f>
        <v>40833.5416666667</v>
      </c>
      <c s="19" r="C2602">
        <f>date(year(B2602),month(B2602),day(B2602))</f>
        <v>40833</v>
      </c>
      <c s="17" r="D2602">
        <f>hour(B2602)</f>
        <v>13</v>
      </c>
      <c s="28" r="E2602">
        <f>(8-G2602)-M2602</f>
        <v>8</v>
      </c>
      <c s="10" r="F2602">
        <v>8</v>
      </c>
      <c s="21" r="G2602">
        <v>0</v>
      </c>
      <c t="str" s="21" r="H2602">
        <f>concat("AESbid:",(E2602*1000))</f>
        <v>AESbid:8000</v>
      </c>
      <c t="str" s="21" r="I2602">
        <f>concat("NYISOsched:",(F2602*1000))</f>
        <v>NYISOsched:8000</v>
      </c>
      <c t="s" s="21" r="J2602">
        <v>21</v>
      </c>
      <c t="str" s="21" r="K2602">
        <f>concat("Planned:",(M2602*1000))</f>
        <v>Planned:0</v>
      </c>
      <c t="str" s="5" r="L2602">
        <f>concat("Settled:",(O2602*1000))</f>
        <v>Settled:0</v>
      </c>
      <c s="21" r="M2602">
        <v>0</v>
      </c>
      <c s="3" r="N2602"/>
      <c s="10" r="O2602">
        <v>0</v>
      </c>
      <c s="13" r="P2602"/>
      <c s="13" r="Q2602"/>
      <c s="13" r="R2602"/>
      <c s="13" r="S2602"/>
      <c s="11" r="T2602">
        <f>IF((O2602=0),(W2602*8),((R2602/O2602)*8))</f>
        <v>0</v>
      </c>
      <c s="11" r="U2602">
        <f>IF((T2602=0),0,(R2602/T2602))</f>
        <v>0</v>
      </c>
      <c s="4" r="V2602"/>
      <c s="13" r="W2602"/>
      <c s="24" r="X2602"/>
    </row>
    <row r="2603" hidden="1">
      <c s="16" r="A2603">
        <v>40833.375</v>
      </c>
      <c s="6" r="B2603">
        <f>A2603+time(5,0,0)</f>
        <v>40833.5833333333</v>
      </c>
      <c s="19" r="C2603">
        <f>date(year(B2603),month(B2603),day(B2603))</f>
        <v>40833</v>
      </c>
      <c s="17" r="D2603">
        <f>hour(B2603)</f>
        <v>14</v>
      </c>
      <c s="28" r="E2603">
        <f>(8-G2603)-M2603</f>
        <v>8</v>
      </c>
      <c s="10" r="F2603">
        <v>8</v>
      </c>
      <c s="21" r="G2603">
        <v>0</v>
      </c>
      <c t="str" s="21" r="H2603">
        <f>concat("AESbid:",(E2603*1000))</f>
        <v>AESbid:8000</v>
      </c>
      <c t="str" s="21" r="I2603">
        <f>concat("NYISOsched:",(F2603*1000))</f>
        <v>NYISOsched:8000</v>
      </c>
      <c t="s" s="21" r="J2603">
        <v>21</v>
      </c>
      <c t="str" s="21" r="K2603">
        <f>concat("Planned:",(M2603*1000))</f>
        <v>Planned:0</v>
      </c>
      <c t="str" s="5" r="L2603">
        <f>concat("Settled:",(O2603*1000))</f>
        <v>Settled:0</v>
      </c>
      <c s="21" r="M2603">
        <v>0</v>
      </c>
      <c s="3" r="N2603"/>
      <c s="10" r="O2603">
        <v>0</v>
      </c>
      <c s="13" r="P2603"/>
      <c s="13" r="Q2603"/>
      <c s="13" r="R2603"/>
      <c s="13" r="S2603"/>
      <c s="11" r="T2603">
        <f>IF((O2603=0),(W2603*8),((R2603/O2603)*8))</f>
        <v>0</v>
      </c>
      <c s="11" r="U2603">
        <f>IF((T2603=0),0,(R2603/T2603))</f>
        <v>0</v>
      </c>
      <c s="4" r="V2603"/>
      <c s="13" r="W2603"/>
      <c s="24" r="X2603"/>
    </row>
    <row r="2604" hidden="1">
      <c s="16" r="A2604">
        <v>40833.4166666667</v>
      </c>
      <c s="6" r="B2604">
        <f>A2604+time(5,0,0)</f>
        <v>40833.625</v>
      </c>
      <c s="19" r="C2604">
        <f>date(year(B2604),month(B2604),day(B2604))</f>
        <v>40833</v>
      </c>
      <c s="17" r="D2604">
        <f>hour(B2604)</f>
        <v>15</v>
      </c>
      <c s="28" r="E2604">
        <f>(8-G2604)-M2604</f>
        <v>8</v>
      </c>
      <c s="10" r="F2604">
        <v>8</v>
      </c>
      <c s="21" r="G2604">
        <v>0</v>
      </c>
      <c t="str" s="21" r="H2604">
        <f>concat("AESbid:",(E2604*1000))</f>
        <v>AESbid:8000</v>
      </c>
      <c t="str" s="21" r="I2604">
        <f>concat("NYISOsched:",(F2604*1000))</f>
        <v>NYISOsched:8000</v>
      </c>
      <c t="s" s="21" r="J2604">
        <v>21</v>
      </c>
      <c t="str" s="21" r="K2604">
        <f>concat("Planned:",(M2604*1000))</f>
        <v>Planned:0</v>
      </c>
      <c t="str" s="5" r="L2604">
        <f>concat("Settled:",(O2604*1000))</f>
        <v>Settled:0</v>
      </c>
      <c s="21" r="M2604">
        <v>0</v>
      </c>
      <c s="3" r="N2604"/>
      <c s="10" r="O2604">
        <v>0</v>
      </c>
      <c s="13" r="P2604"/>
      <c s="13" r="Q2604"/>
      <c s="13" r="R2604"/>
      <c s="13" r="S2604"/>
      <c s="11" r="T2604">
        <f>IF((O2604=0),(W2604*8),((R2604/O2604)*8))</f>
        <v>0</v>
      </c>
      <c s="11" r="U2604">
        <f>IF((T2604=0),0,(R2604/T2604))</f>
        <v>0</v>
      </c>
      <c s="4" r="V2604"/>
      <c s="13" r="W2604"/>
      <c s="24" r="X2604"/>
    </row>
    <row r="2605" hidden="1">
      <c s="16" r="A2605">
        <v>40833.4583333333</v>
      </c>
      <c s="6" r="B2605">
        <f>A2605+time(5,0,0)</f>
        <v>40833.6666666667</v>
      </c>
      <c s="19" r="C2605">
        <f>date(year(B2605),month(B2605),day(B2605))</f>
        <v>40833</v>
      </c>
      <c s="17" r="D2605">
        <f>hour(B2605)</f>
        <v>16</v>
      </c>
      <c s="28" r="E2605">
        <f>(8-G2605)-M2605</f>
        <v>8</v>
      </c>
      <c s="10" r="F2605">
        <v>8</v>
      </c>
      <c s="21" r="G2605">
        <v>0</v>
      </c>
      <c t="str" s="21" r="H2605">
        <f>concat("AESbid:",(E2605*1000))</f>
        <v>AESbid:8000</v>
      </c>
      <c t="str" s="21" r="I2605">
        <f>concat("NYISOsched:",(F2605*1000))</f>
        <v>NYISOsched:8000</v>
      </c>
      <c t="s" s="21" r="J2605">
        <v>21</v>
      </c>
      <c t="str" s="21" r="K2605">
        <f>concat("Planned:",(M2605*1000))</f>
        <v>Planned:0</v>
      </c>
      <c t="str" s="5" r="L2605">
        <f>concat("Settled:",(O2605*1000))</f>
        <v>Settled:0</v>
      </c>
      <c s="21" r="M2605">
        <v>0</v>
      </c>
      <c s="3" r="N2605"/>
      <c s="10" r="O2605">
        <v>0</v>
      </c>
      <c s="13" r="P2605"/>
      <c s="13" r="Q2605"/>
      <c s="13" r="R2605"/>
      <c s="13" r="S2605"/>
      <c s="11" r="T2605">
        <f>IF((O2605=0),(W2605*8),((R2605/O2605)*8))</f>
        <v>0</v>
      </c>
      <c s="11" r="U2605">
        <f>IF((T2605=0),0,(R2605/T2605))</f>
        <v>0</v>
      </c>
      <c s="4" r="V2605"/>
      <c s="13" r="W2605"/>
      <c s="24" r="X2605"/>
    </row>
    <row r="2606" hidden="1">
      <c s="16" r="A2606">
        <v>40833.5</v>
      </c>
      <c s="6" r="B2606">
        <f>A2606+time(5,0,0)</f>
        <v>40833.7083333333</v>
      </c>
      <c s="19" r="C2606">
        <f>date(year(B2606),month(B2606),day(B2606))</f>
        <v>40833</v>
      </c>
      <c s="17" r="D2606">
        <f>hour(B2606)</f>
        <v>17</v>
      </c>
      <c s="28" r="E2606">
        <f>(8-G2606)-M2606</f>
        <v>8</v>
      </c>
      <c s="10" r="F2606">
        <v>8</v>
      </c>
      <c s="21" r="G2606">
        <v>0</v>
      </c>
      <c t="str" s="21" r="H2606">
        <f>concat("AESbid:",(E2606*1000))</f>
        <v>AESbid:8000</v>
      </c>
      <c t="str" s="21" r="I2606">
        <f>concat("NYISOsched:",(F2606*1000))</f>
        <v>NYISOsched:8000</v>
      </c>
      <c t="s" s="21" r="J2606">
        <v>21</v>
      </c>
      <c t="str" s="21" r="K2606">
        <f>concat("Planned:",(M2606*1000))</f>
        <v>Planned:0</v>
      </c>
      <c t="str" s="5" r="L2606">
        <f>concat("Settled:",(O2606*1000))</f>
        <v>Settled:0</v>
      </c>
      <c s="21" r="M2606">
        <v>0</v>
      </c>
      <c s="3" r="N2606"/>
      <c s="10" r="O2606">
        <v>0</v>
      </c>
      <c s="13" r="P2606"/>
      <c s="13" r="Q2606"/>
      <c s="13" r="R2606"/>
      <c s="13" r="S2606"/>
      <c s="11" r="T2606">
        <f>IF((O2606=0),(W2606*8),((R2606/O2606)*8))</f>
        <v>0</v>
      </c>
      <c s="11" r="U2606">
        <f>IF((T2606=0),0,(R2606/T2606))</f>
        <v>0</v>
      </c>
      <c s="4" r="V2606"/>
      <c s="13" r="W2606"/>
      <c s="24" r="X2606"/>
    </row>
    <row r="2607" hidden="1">
      <c s="16" r="A2607">
        <v>40833.5416666667</v>
      </c>
      <c s="6" r="B2607">
        <f>A2607+time(5,0,0)</f>
        <v>40833.75</v>
      </c>
      <c s="19" r="C2607">
        <f>date(year(B2607),month(B2607),day(B2607))</f>
        <v>40833</v>
      </c>
      <c s="17" r="D2607">
        <f>hour(B2607)</f>
        <v>18</v>
      </c>
      <c s="28" r="E2607">
        <f>(8-G2607)-M2607</f>
        <v>8</v>
      </c>
      <c s="10" r="F2607">
        <v>8</v>
      </c>
      <c s="21" r="G2607">
        <v>0</v>
      </c>
      <c t="str" s="21" r="H2607">
        <f>concat("AESbid:",(E2607*1000))</f>
        <v>AESbid:8000</v>
      </c>
      <c t="str" s="21" r="I2607">
        <f>concat("NYISOsched:",(F2607*1000))</f>
        <v>NYISOsched:8000</v>
      </c>
      <c t="s" s="21" r="J2607">
        <v>21</v>
      </c>
      <c t="str" s="21" r="K2607">
        <f>concat("Planned:",(M2607*1000))</f>
        <v>Planned:0</v>
      </c>
      <c t="str" s="5" r="L2607">
        <f>concat("Settled:",(O2607*1000))</f>
        <v>Settled:0</v>
      </c>
      <c s="21" r="M2607">
        <v>0</v>
      </c>
      <c s="3" r="N2607"/>
      <c s="10" r="O2607">
        <v>0</v>
      </c>
      <c s="13" r="P2607"/>
      <c s="13" r="Q2607"/>
      <c s="13" r="R2607"/>
      <c s="13" r="S2607"/>
      <c s="11" r="T2607">
        <f>IF((O2607=0),(W2607*8),((R2607/O2607)*8))</f>
        <v>0</v>
      </c>
      <c s="11" r="U2607">
        <f>IF((T2607=0),0,(R2607/T2607))</f>
        <v>0</v>
      </c>
      <c s="4" r="V2607"/>
      <c s="13" r="W2607"/>
      <c s="24" r="X2607"/>
    </row>
    <row r="2608" hidden="1">
      <c s="16" r="A2608">
        <v>40833.5833333333</v>
      </c>
      <c s="6" r="B2608">
        <f>A2608+time(5,0,0)</f>
        <v>40833.7916666667</v>
      </c>
      <c s="19" r="C2608">
        <f>date(year(B2608),month(B2608),day(B2608))</f>
        <v>40833</v>
      </c>
      <c s="17" r="D2608">
        <f>hour(B2608)</f>
        <v>19</v>
      </c>
      <c s="28" r="E2608">
        <f>(8-G2608)-M2608</f>
        <v>8</v>
      </c>
      <c s="10" r="F2608">
        <v>8</v>
      </c>
      <c s="21" r="G2608">
        <v>0</v>
      </c>
      <c t="str" s="21" r="H2608">
        <f>concat("AESbid:",(E2608*1000))</f>
        <v>AESbid:8000</v>
      </c>
      <c t="str" s="21" r="I2608">
        <f>concat("NYISOsched:",(F2608*1000))</f>
        <v>NYISOsched:8000</v>
      </c>
      <c t="s" s="21" r="J2608">
        <v>21</v>
      </c>
      <c t="str" s="21" r="K2608">
        <f>concat("Planned:",(M2608*1000))</f>
        <v>Planned:0</v>
      </c>
      <c t="str" s="5" r="L2608">
        <f>concat("Settled:",(O2608*1000))</f>
        <v>Settled:0</v>
      </c>
      <c s="21" r="M2608">
        <v>0</v>
      </c>
      <c s="3" r="N2608"/>
      <c s="10" r="O2608">
        <v>0</v>
      </c>
      <c s="13" r="P2608"/>
      <c s="13" r="Q2608"/>
      <c s="13" r="R2608"/>
      <c s="13" r="S2608"/>
      <c s="11" r="T2608">
        <f>IF((O2608=0),(W2608*8),((R2608/O2608)*8))</f>
        <v>0</v>
      </c>
      <c s="11" r="U2608">
        <f>IF((T2608=0),0,(R2608/T2608))</f>
        <v>0</v>
      </c>
      <c s="4" r="V2608"/>
      <c s="13" r="W2608"/>
      <c s="24" r="X2608"/>
    </row>
    <row r="2609" hidden="1">
      <c s="16" r="A2609">
        <v>40833.625</v>
      </c>
      <c s="6" r="B2609">
        <f>A2609+time(5,0,0)</f>
        <v>40833.8333333333</v>
      </c>
      <c s="19" r="C2609">
        <f>date(year(B2609),month(B2609),day(B2609))</f>
        <v>40833</v>
      </c>
      <c s="17" r="D2609">
        <f>hour(B2609)</f>
        <v>20</v>
      </c>
      <c s="28" r="E2609">
        <f>(8-G2609)-M2609</f>
        <v>8</v>
      </c>
      <c s="10" r="F2609">
        <v>8</v>
      </c>
      <c s="21" r="G2609">
        <v>0</v>
      </c>
      <c t="str" s="21" r="H2609">
        <f>concat("AESbid:",(E2609*1000))</f>
        <v>AESbid:8000</v>
      </c>
      <c t="str" s="21" r="I2609">
        <f>concat("NYISOsched:",(F2609*1000))</f>
        <v>NYISOsched:8000</v>
      </c>
      <c t="s" s="21" r="J2609">
        <v>21</v>
      </c>
      <c t="str" s="21" r="K2609">
        <f>concat("Planned:",(M2609*1000))</f>
        <v>Planned:0</v>
      </c>
      <c t="str" s="5" r="L2609">
        <f>concat("Settled:",(O2609*1000))</f>
        <v>Settled:0</v>
      </c>
      <c s="21" r="M2609">
        <v>0</v>
      </c>
      <c s="3" r="N2609"/>
      <c s="10" r="O2609">
        <v>0</v>
      </c>
      <c s="13" r="P2609"/>
      <c s="13" r="Q2609"/>
      <c s="13" r="R2609"/>
      <c s="13" r="S2609"/>
      <c s="11" r="T2609">
        <f>IF((O2609=0),(W2609*8),((R2609/O2609)*8))</f>
        <v>0</v>
      </c>
      <c s="11" r="U2609">
        <f>IF((T2609=0),0,(R2609/T2609))</f>
        <v>0</v>
      </c>
      <c s="4" r="V2609"/>
      <c s="13" r="W2609"/>
      <c s="24" r="X2609"/>
    </row>
    <row r="2610" hidden="1">
      <c s="16" r="A2610">
        <v>40833.6666666667</v>
      </c>
      <c s="6" r="B2610">
        <f>A2610+time(5,0,0)</f>
        <v>40833.875</v>
      </c>
      <c s="19" r="C2610">
        <f>date(year(B2610),month(B2610),day(B2610))</f>
        <v>40833</v>
      </c>
      <c s="17" r="D2610">
        <f>hour(B2610)</f>
        <v>21</v>
      </c>
      <c s="28" r="E2610">
        <f>(8-G2610)-M2610</f>
        <v>8</v>
      </c>
      <c s="10" r="F2610">
        <v>8</v>
      </c>
      <c s="21" r="G2610">
        <v>0</v>
      </c>
      <c t="str" s="21" r="H2610">
        <f>concat("AESbid:",(E2610*1000))</f>
        <v>AESbid:8000</v>
      </c>
      <c t="str" s="21" r="I2610">
        <f>concat("NYISOsched:",(F2610*1000))</f>
        <v>NYISOsched:8000</v>
      </c>
      <c t="s" s="21" r="J2610">
        <v>21</v>
      </c>
      <c t="str" s="21" r="K2610">
        <f>concat("Planned:",(M2610*1000))</f>
        <v>Planned:0</v>
      </c>
      <c t="str" s="5" r="L2610">
        <f>concat("Settled:",(O2610*1000))</f>
        <v>Settled:0</v>
      </c>
      <c s="21" r="M2610">
        <v>0</v>
      </c>
      <c s="3" r="N2610"/>
      <c s="10" r="O2610">
        <v>0</v>
      </c>
      <c s="13" r="P2610"/>
      <c s="13" r="Q2610"/>
      <c s="13" r="R2610"/>
      <c s="13" r="S2610"/>
      <c s="11" r="T2610">
        <f>IF((O2610=0),(W2610*8),((R2610/O2610)*8))</f>
        <v>0</v>
      </c>
      <c s="11" r="U2610">
        <f>IF((T2610=0),0,(R2610/T2610))</f>
        <v>0</v>
      </c>
      <c s="4" r="V2610"/>
      <c s="13" r="W2610"/>
      <c s="24" r="X2610"/>
    </row>
    <row r="2611" hidden="1">
      <c s="16" r="A2611">
        <v>40833.7083333333</v>
      </c>
      <c s="6" r="B2611">
        <f>A2611+time(5,0,0)</f>
        <v>40833.9166666667</v>
      </c>
      <c s="19" r="C2611">
        <f>date(year(B2611),month(B2611),day(B2611))</f>
        <v>40833</v>
      </c>
      <c s="17" r="D2611">
        <f>hour(B2611)</f>
        <v>22</v>
      </c>
      <c s="28" r="E2611">
        <f>(8-G2611)-M2611</f>
        <v>8</v>
      </c>
      <c s="10" r="F2611">
        <v>8</v>
      </c>
      <c s="21" r="G2611">
        <v>0</v>
      </c>
      <c t="str" s="21" r="H2611">
        <f>concat("AESbid:",(E2611*1000))</f>
        <v>AESbid:8000</v>
      </c>
      <c t="str" s="21" r="I2611">
        <f>concat("NYISOsched:",(F2611*1000))</f>
        <v>NYISOsched:8000</v>
      </c>
      <c t="s" s="21" r="J2611">
        <v>21</v>
      </c>
      <c t="str" s="21" r="K2611">
        <f>concat("Planned:",(M2611*1000))</f>
        <v>Planned:0</v>
      </c>
      <c t="str" s="5" r="L2611">
        <f>concat("Settled:",(O2611*1000))</f>
        <v>Settled:0</v>
      </c>
      <c s="21" r="M2611">
        <v>0</v>
      </c>
      <c s="3" r="N2611"/>
      <c s="10" r="O2611">
        <v>0</v>
      </c>
      <c s="13" r="P2611"/>
      <c s="13" r="Q2611"/>
      <c s="13" r="R2611"/>
      <c s="13" r="S2611"/>
      <c s="11" r="T2611">
        <f>IF((O2611=0),(W2611*8),((R2611/O2611)*8))</f>
        <v>0</v>
      </c>
      <c s="11" r="U2611">
        <f>IF((T2611=0),0,(R2611/T2611))</f>
        <v>0</v>
      </c>
      <c s="4" r="V2611"/>
      <c s="13" r="W2611"/>
      <c s="24" r="X2611"/>
    </row>
    <row r="2612" hidden="1">
      <c s="16" r="A2612">
        <v>40833.75</v>
      </c>
      <c s="6" r="B2612">
        <f>A2612+time(5,0,0)</f>
        <v>40833.9583333333</v>
      </c>
      <c s="19" r="C2612">
        <f>date(year(B2612),month(B2612),day(B2612))</f>
        <v>40833</v>
      </c>
      <c s="17" r="D2612">
        <f>hour(B2612)</f>
        <v>23</v>
      </c>
      <c s="28" r="E2612">
        <f>(8-G2612)-M2612</f>
        <v>8</v>
      </c>
      <c s="10" r="F2612">
        <v>8</v>
      </c>
      <c s="21" r="G2612">
        <v>0</v>
      </c>
      <c t="str" s="21" r="H2612">
        <f>concat("AESbid:",(E2612*1000))</f>
        <v>AESbid:8000</v>
      </c>
      <c t="str" s="21" r="I2612">
        <f>concat("NYISOsched:",(F2612*1000))</f>
        <v>NYISOsched:8000</v>
      </c>
      <c t="s" s="21" r="J2612">
        <v>21</v>
      </c>
      <c t="str" s="21" r="K2612">
        <f>concat("Planned:",(M2612*1000))</f>
        <v>Planned:0</v>
      </c>
      <c t="str" s="5" r="L2612">
        <f>concat("Settled:",(O2612*1000))</f>
        <v>Settled:0</v>
      </c>
      <c s="21" r="M2612">
        <v>0</v>
      </c>
      <c s="3" r="N2612"/>
      <c s="10" r="O2612">
        <v>0</v>
      </c>
      <c s="13" r="P2612"/>
      <c s="13" r="Q2612"/>
      <c s="13" r="R2612"/>
      <c s="13" r="S2612"/>
      <c s="11" r="T2612">
        <f>IF((O2612=0),(W2612*8),((R2612/O2612)*8))</f>
        <v>0</v>
      </c>
      <c s="11" r="U2612">
        <f>IF((T2612=0),0,(R2612/T2612))</f>
        <v>0</v>
      </c>
      <c s="4" r="V2612"/>
      <c s="13" r="W2612"/>
      <c s="24" r="X2612"/>
    </row>
    <row r="2613" hidden="1">
      <c s="16" r="A2613">
        <v>40833.7916666667</v>
      </c>
      <c s="19" r="B2613">
        <f>A2613+time(5,0,0)</f>
        <v>40834</v>
      </c>
      <c s="19" r="C2613">
        <f>date(year(B2613),month(B2613),day(B2613))</f>
        <v>40834</v>
      </c>
      <c s="17" r="D2613">
        <f>hour(B2613)</f>
        <v>0</v>
      </c>
      <c s="28" r="E2613">
        <f>(8-G2613)-M2613</f>
        <v>8</v>
      </c>
      <c s="10" r="F2613">
        <v>8</v>
      </c>
      <c s="21" r="G2613">
        <v>0</v>
      </c>
      <c t="str" s="21" r="H2613">
        <f>concat("AESbid:",(E2613*1000))</f>
        <v>AESbid:8000</v>
      </c>
      <c t="str" s="21" r="I2613">
        <f>concat("NYISOsched:",(F2613*1000))</f>
        <v>NYISOsched:8000</v>
      </c>
      <c t="s" s="21" r="J2613">
        <v>21</v>
      </c>
      <c t="str" s="21" r="K2613">
        <f>concat("Planned:",(M2613*1000))</f>
        <v>Planned:0</v>
      </c>
      <c t="str" s="5" r="L2613">
        <f>concat("Settled:",(O2613*1000))</f>
        <v>Settled:0</v>
      </c>
      <c s="21" r="M2613">
        <v>0</v>
      </c>
      <c s="3" r="N2613"/>
      <c s="10" r="O2613">
        <v>0</v>
      </c>
      <c s="13" r="P2613"/>
      <c s="13" r="Q2613"/>
      <c s="13" r="R2613"/>
      <c s="13" r="S2613"/>
      <c s="11" r="T2613">
        <f>IF((O2613=0),(W2613*8),((R2613/O2613)*8))</f>
        <v>0</v>
      </c>
      <c s="11" r="U2613">
        <f>IF((T2613=0),0,(R2613/T2613))</f>
        <v>0</v>
      </c>
      <c s="4" r="V2613"/>
      <c s="13" r="W2613"/>
      <c s="24" r="X2613"/>
    </row>
    <row r="2614" hidden="1">
      <c s="16" r="A2614">
        <v>40833.8333333333</v>
      </c>
      <c s="6" r="B2614">
        <f>A2614+time(5,0,0)</f>
        <v>40834.0416666667</v>
      </c>
      <c s="19" r="C2614">
        <f>date(year(B2614),month(B2614),day(B2614))</f>
        <v>40834</v>
      </c>
      <c s="17" r="D2614">
        <f>hour(B2614)</f>
        <v>1</v>
      </c>
      <c s="28" r="E2614">
        <f>(8-G2614)-M2614</f>
        <v>8</v>
      </c>
      <c s="10" r="F2614">
        <v>8</v>
      </c>
      <c s="21" r="G2614">
        <v>0</v>
      </c>
      <c t="str" s="21" r="H2614">
        <f>concat("AESbid:",(E2614*1000))</f>
        <v>AESbid:8000</v>
      </c>
      <c t="str" s="21" r="I2614">
        <f>concat("NYISOsched:",(F2614*1000))</f>
        <v>NYISOsched:8000</v>
      </c>
      <c t="s" s="21" r="J2614">
        <v>21</v>
      </c>
      <c t="str" s="21" r="K2614">
        <f>concat("Planned:",(M2614*1000))</f>
        <v>Planned:0</v>
      </c>
      <c t="str" s="5" r="L2614">
        <f>concat("Settled:",(O2614*1000))</f>
        <v>Settled:0</v>
      </c>
      <c s="21" r="M2614">
        <v>0</v>
      </c>
      <c s="3" r="N2614"/>
      <c s="10" r="O2614">
        <v>0</v>
      </c>
      <c s="13" r="P2614"/>
      <c s="13" r="Q2614"/>
      <c s="13" r="R2614"/>
      <c s="13" r="S2614"/>
      <c s="11" r="T2614">
        <f>IF((O2614=0),(W2614*8),((R2614/O2614)*8))</f>
        <v>0</v>
      </c>
      <c s="11" r="U2614">
        <f>IF((T2614=0),0,(R2614/T2614))</f>
        <v>0</v>
      </c>
      <c s="4" r="V2614"/>
      <c s="13" r="W2614"/>
      <c s="24" r="X2614"/>
    </row>
    <row r="2615" hidden="1">
      <c s="16" r="A2615">
        <v>40833.875</v>
      </c>
      <c s="6" r="B2615">
        <f>A2615+time(5,0,0)</f>
        <v>40834.0833333333</v>
      </c>
      <c s="19" r="C2615">
        <f>date(year(B2615),month(B2615),day(B2615))</f>
        <v>40834</v>
      </c>
      <c s="17" r="D2615">
        <f>hour(B2615)</f>
        <v>2</v>
      </c>
      <c s="28" r="E2615">
        <f>(8-G2615)-M2615</f>
        <v>8</v>
      </c>
      <c s="10" r="F2615">
        <v>8</v>
      </c>
      <c s="21" r="G2615">
        <v>0</v>
      </c>
      <c t="str" s="21" r="H2615">
        <f>concat("AESbid:",(E2615*1000))</f>
        <v>AESbid:8000</v>
      </c>
      <c t="str" s="21" r="I2615">
        <f>concat("NYISOsched:",(F2615*1000))</f>
        <v>NYISOsched:8000</v>
      </c>
      <c t="s" s="21" r="J2615">
        <v>21</v>
      </c>
      <c t="str" s="21" r="K2615">
        <f>concat("Planned:",(M2615*1000))</f>
        <v>Planned:0</v>
      </c>
      <c t="str" s="5" r="L2615">
        <f>concat("Settled:",(O2615*1000))</f>
        <v>Settled:0</v>
      </c>
      <c s="21" r="M2615">
        <v>0</v>
      </c>
      <c s="3" r="N2615"/>
      <c s="10" r="O2615">
        <v>0</v>
      </c>
      <c s="13" r="P2615"/>
      <c s="13" r="Q2615"/>
      <c s="13" r="R2615"/>
      <c s="13" r="S2615"/>
      <c s="11" r="T2615">
        <f>IF((O2615=0),(W2615*8),((R2615/O2615)*8))</f>
        <v>0</v>
      </c>
      <c s="11" r="U2615">
        <f>IF((T2615=0),0,(R2615/T2615))</f>
        <v>0</v>
      </c>
      <c s="4" r="V2615"/>
      <c s="13" r="W2615"/>
      <c s="24" r="X2615"/>
    </row>
    <row r="2616" hidden="1">
      <c s="16" r="A2616">
        <v>40833.9166666667</v>
      </c>
      <c s="6" r="B2616">
        <f>A2616+time(5,0,0)</f>
        <v>40834.125</v>
      </c>
      <c s="19" r="C2616">
        <f>date(year(B2616),month(B2616),day(B2616))</f>
        <v>40834</v>
      </c>
      <c s="17" r="D2616">
        <f>hour(B2616)</f>
        <v>3</v>
      </c>
      <c s="28" r="E2616">
        <f>(8-G2616)-M2616</f>
        <v>8</v>
      </c>
      <c s="10" r="F2616">
        <v>8</v>
      </c>
      <c s="21" r="G2616">
        <v>0</v>
      </c>
      <c t="str" s="21" r="H2616">
        <f>concat("AESbid:",(E2616*1000))</f>
        <v>AESbid:8000</v>
      </c>
      <c t="str" s="21" r="I2616">
        <f>concat("NYISOsched:",(F2616*1000))</f>
        <v>NYISOsched:8000</v>
      </c>
      <c t="s" s="21" r="J2616">
        <v>21</v>
      </c>
      <c t="str" s="21" r="K2616">
        <f>concat("Planned:",(M2616*1000))</f>
        <v>Planned:0</v>
      </c>
      <c t="str" s="5" r="L2616">
        <f>concat("Settled:",(O2616*1000))</f>
        <v>Settled:0</v>
      </c>
      <c s="21" r="M2616">
        <v>0</v>
      </c>
      <c s="3" r="N2616"/>
      <c s="10" r="O2616">
        <v>0</v>
      </c>
      <c s="13" r="P2616"/>
      <c s="13" r="Q2616"/>
      <c s="13" r="R2616"/>
      <c s="13" r="S2616"/>
      <c s="11" r="T2616">
        <f>IF((O2616=0),(W2616*8),((R2616/O2616)*8))</f>
        <v>0</v>
      </c>
      <c s="11" r="U2616">
        <f>IF((T2616=0),0,(R2616/T2616))</f>
        <v>0</v>
      </c>
      <c s="4" r="V2616"/>
      <c s="13" r="W2616"/>
      <c s="24" r="X2616"/>
    </row>
    <row r="2617" hidden="1">
      <c s="16" r="A2617">
        <v>40833.9583333333</v>
      </c>
      <c s="6" r="B2617">
        <f>A2617+time(5,0,0)</f>
        <v>40834.1666666667</v>
      </c>
      <c s="19" r="C2617">
        <f>date(year(B2617),month(B2617),day(B2617))</f>
        <v>40834</v>
      </c>
      <c s="17" r="D2617">
        <f>hour(B2617)</f>
        <v>4</v>
      </c>
      <c s="28" r="E2617">
        <f>(8-G2617)-M2617</f>
        <v>8</v>
      </c>
      <c s="10" r="F2617">
        <v>8</v>
      </c>
      <c s="21" r="G2617">
        <v>0</v>
      </c>
      <c t="str" s="21" r="H2617">
        <f>concat("AESbid:",(E2617*1000))</f>
        <v>AESbid:8000</v>
      </c>
      <c t="str" s="21" r="I2617">
        <f>concat("NYISOsched:",(F2617*1000))</f>
        <v>NYISOsched:8000</v>
      </c>
      <c t="s" s="21" r="J2617">
        <v>21</v>
      </c>
      <c t="str" s="21" r="K2617">
        <f>concat("Planned:",(M2617*1000))</f>
        <v>Planned:0</v>
      </c>
      <c t="str" s="5" r="L2617">
        <f>concat("Settled:",(O2617*1000))</f>
        <v>Settled:0</v>
      </c>
      <c s="21" r="M2617">
        <v>0</v>
      </c>
      <c s="3" r="N2617"/>
      <c s="10" r="O2617">
        <v>0</v>
      </c>
      <c s="13" r="P2617"/>
      <c s="13" r="Q2617"/>
      <c s="13" r="R2617"/>
      <c s="13" r="S2617"/>
      <c s="11" r="T2617">
        <f>IF((O2617=0),(W2617*8),((R2617/O2617)*8))</f>
        <v>0</v>
      </c>
      <c s="11" r="U2617">
        <f>IF((T2617=0),0,(R2617/T2617))</f>
        <v>0</v>
      </c>
      <c s="4" r="V2617"/>
      <c s="13" r="W2617"/>
      <c s="24" r="X2617"/>
    </row>
    <row r="2618" hidden="1">
      <c s="16" r="A2618">
        <v>40834</v>
      </c>
      <c s="6" r="B2618">
        <f>A2618+time(5,0,0)</f>
        <v>40834.2083333333</v>
      </c>
      <c s="19" r="C2618">
        <f>date(year(B2618),month(B2618),day(B2618))</f>
        <v>40834</v>
      </c>
      <c s="17" r="D2618">
        <f>hour(B2618)</f>
        <v>5</v>
      </c>
      <c s="28" r="E2618">
        <f>(8-G2618)-M2618</f>
        <v>8</v>
      </c>
      <c s="10" r="F2618">
        <v>8</v>
      </c>
      <c s="21" r="G2618">
        <v>0</v>
      </c>
      <c t="str" s="21" r="H2618">
        <f>concat("AESbid:",(E2618*1000))</f>
        <v>AESbid:8000</v>
      </c>
      <c t="str" s="21" r="I2618">
        <f>concat("NYISOsched:",(F2618*1000))</f>
        <v>NYISOsched:8000</v>
      </c>
      <c t="s" s="21" r="J2618">
        <v>21</v>
      </c>
      <c t="str" s="21" r="K2618">
        <f>concat("Planned:",(M2618*1000))</f>
        <v>Planned:0</v>
      </c>
      <c t="str" s="5" r="L2618">
        <f>concat("Settled:",(O2618*1000))</f>
        <v>Settled:0</v>
      </c>
      <c s="21" r="M2618">
        <v>0</v>
      </c>
      <c s="3" r="N2618"/>
      <c s="10" r="O2618">
        <v>0</v>
      </c>
      <c s="13" r="P2618"/>
      <c s="13" r="Q2618"/>
      <c s="13" r="R2618"/>
      <c s="13" r="S2618"/>
      <c s="11" r="T2618">
        <f>IF((O2618=0),(W2618*8),((R2618/O2618)*8))</f>
        <v>0</v>
      </c>
      <c s="11" r="U2618">
        <f>IF((T2618=0),0,(R2618/T2618))</f>
        <v>0</v>
      </c>
      <c s="4" r="V2618"/>
      <c s="13" r="W2618"/>
      <c s="24" r="X2618"/>
    </row>
    <row r="2619" hidden="1">
      <c s="16" r="A2619">
        <v>40834.0416666667</v>
      </c>
      <c s="6" r="B2619">
        <f>A2619+time(5,0,0)</f>
        <v>40834.25</v>
      </c>
      <c s="19" r="C2619">
        <f>date(year(B2619),month(B2619),day(B2619))</f>
        <v>40834</v>
      </c>
      <c s="17" r="D2619">
        <f>hour(B2619)</f>
        <v>6</v>
      </c>
      <c s="28" r="E2619">
        <f>(8-G2619)-M2619</f>
        <v>8</v>
      </c>
      <c s="10" r="F2619">
        <v>8</v>
      </c>
      <c s="21" r="G2619">
        <v>0</v>
      </c>
      <c t="str" s="21" r="H2619">
        <f>concat("AESbid:",(E2619*1000))</f>
        <v>AESbid:8000</v>
      </c>
      <c t="str" s="21" r="I2619">
        <f>concat("NYISOsched:",(F2619*1000))</f>
        <v>NYISOsched:8000</v>
      </c>
      <c t="s" s="21" r="J2619">
        <v>21</v>
      </c>
      <c t="str" s="21" r="K2619">
        <f>concat("Planned:",(M2619*1000))</f>
        <v>Planned:0</v>
      </c>
      <c t="str" s="5" r="L2619">
        <f>concat("Settled:",(O2619*1000))</f>
        <v>Settled:0</v>
      </c>
      <c s="21" r="M2619">
        <v>0</v>
      </c>
      <c s="3" r="N2619"/>
      <c s="10" r="O2619">
        <v>0</v>
      </c>
      <c s="13" r="P2619"/>
      <c s="13" r="Q2619"/>
      <c s="13" r="R2619"/>
      <c s="13" r="S2619"/>
      <c s="11" r="T2619">
        <f>IF((O2619=0),(W2619*8),((R2619/O2619)*8))</f>
        <v>0</v>
      </c>
      <c s="11" r="U2619">
        <f>IF((T2619=0),0,(R2619/T2619))</f>
        <v>0</v>
      </c>
      <c s="4" r="V2619"/>
      <c s="13" r="W2619"/>
      <c s="24" r="X2619"/>
    </row>
    <row r="2620" hidden="1">
      <c s="16" r="A2620">
        <v>40834.0833333333</v>
      </c>
      <c s="6" r="B2620">
        <f>A2620+time(5,0,0)</f>
        <v>40834.2916666667</v>
      </c>
      <c s="19" r="C2620">
        <f>date(year(B2620),month(B2620),day(B2620))</f>
        <v>40834</v>
      </c>
      <c s="17" r="D2620">
        <f>hour(B2620)</f>
        <v>7</v>
      </c>
      <c s="28" r="E2620">
        <f>(8-G2620)-M2620</f>
        <v>8</v>
      </c>
      <c s="10" r="F2620">
        <v>8</v>
      </c>
      <c s="21" r="G2620">
        <v>0</v>
      </c>
      <c t="str" s="21" r="H2620">
        <f>concat("AESbid:",(E2620*1000))</f>
        <v>AESbid:8000</v>
      </c>
      <c t="str" s="21" r="I2620">
        <f>concat("NYISOsched:",(F2620*1000))</f>
        <v>NYISOsched:8000</v>
      </c>
      <c t="s" s="21" r="J2620">
        <v>21</v>
      </c>
      <c t="str" s="21" r="K2620">
        <f>concat("Planned:",(M2620*1000))</f>
        <v>Planned:0</v>
      </c>
      <c t="str" s="5" r="L2620">
        <f>concat("Settled:",(O2620*1000))</f>
        <v>Settled:0</v>
      </c>
      <c s="21" r="M2620">
        <v>0</v>
      </c>
      <c s="3" r="N2620"/>
      <c s="10" r="O2620">
        <v>0</v>
      </c>
      <c s="13" r="P2620"/>
      <c s="13" r="Q2620"/>
      <c s="13" r="R2620"/>
      <c s="13" r="S2620"/>
      <c s="11" r="T2620">
        <f>IF((O2620=0),(W2620*8),((R2620/O2620)*8))</f>
        <v>0</v>
      </c>
      <c s="11" r="U2620">
        <f>IF((T2620=0),0,(R2620/T2620))</f>
        <v>0</v>
      </c>
      <c s="4" r="V2620"/>
      <c s="13" r="W2620"/>
      <c s="24" r="X2620"/>
    </row>
    <row r="2621" hidden="1">
      <c s="16" r="A2621">
        <v>40834.125</v>
      </c>
      <c s="6" r="B2621">
        <f>A2621+time(5,0,0)</f>
        <v>40834.3333333333</v>
      </c>
      <c s="19" r="C2621">
        <f>date(year(B2621),month(B2621),day(B2621))</f>
        <v>40834</v>
      </c>
      <c s="17" r="D2621">
        <f>hour(B2621)</f>
        <v>8</v>
      </c>
      <c s="28" r="E2621">
        <f>(8-G2621)-M2621</f>
        <v>8</v>
      </c>
      <c s="10" r="F2621">
        <v>8</v>
      </c>
      <c s="21" r="G2621">
        <v>0</v>
      </c>
      <c t="str" s="21" r="H2621">
        <f>concat("AESbid:",(E2621*1000))</f>
        <v>AESbid:8000</v>
      </c>
      <c t="str" s="21" r="I2621">
        <f>concat("NYISOsched:",(F2621*1000))</f>
        <v>NYISOsched:8000</v>
      </c>
      <c t="s" s="21" r="J2621">
        <v>21</v>
      </c>
      <c t="str" s="21" r="K2621">
        <f>concat("Planned:",(M2621*1000))</f>
        <v>Planned:0</v>
      </c>
      <c t="str" s="5" r="L2621">
        <f>concat("Settled:",(O2621*1000))</f>
        <v>Settled:0</v>
      </c>
      <c s="21" r="M2621">
        <v>0</v>
      </c>
      <c s="3" r="N2621"/>
      <c s="10" r="O2621">
        <v>0</v>
      </c>
      <c s="13" r="P2621"/>
      <c s="13" r="Q2621"/>
      <c s="13" r="R2621"/>
      <c s="13" r="S2621"/>
      <c s="11" r="T2621">
        <f>IF((O2621=0),(W2621*8),((R2621/O2621)*8))</f>
        <v>0</v>
      </c>
      <c s="11" r="U2621">
        <f>IF((T2621=0),0,(R2621/T2621))</f>
        <v>0</v>
      </c>
      <c s="4" r="V2621"/>
      <c s="13" r="W2621"/>
      <c s="24" r="X2621"/>
    </row>
    <row r="2622" hidden="1">
      <c s="16" r="A2622">
        <v>40834.1666666667</v>
      </c>
      <c s="6" r="B2622">
        <f>A2622+time(5,0,0)</f>
        <v>40834.375</v>
      </c>
      <c s="19" r="C2622">
        <f>date(year(B2622),month(B2622),day(B2622))</f>
        <v>40834</v>
      </c>
      <c s="17" r="D2622">
        <f>hour(B2622)</f>
        <v>9</v>
      </c>
      <c s="28" r="E2622">
        <f>(8-G2622)-M2622</f>
        <v>8</v>
      </c>
      <c s="10" r="F2622">
        <v>8</v>
      </c>
      <c s="21" r="G2622">
        <v>0</v>
      </c>
      <c t="str" s="21" r="H2622">
        <f>concat("AESbid:",(E2622*1000))</f>
        <v>AESbid:8000</v>
      </c>
      <c t="str" s="21" r="I2622">
        <f>concat("NYISOsched:",(F2622*1000))</f>
        <v>NYISOsched:8000</v>
      </c>
      <c t="s" s="21" r="J2622">
        <v>21</v>
      </c>
      <c t="str" s="21" r="K2622">
        <f>concat("Planned:",(M2622*1000))</f>
        <v>Planned:0</v>
      </c>
      <c t="str" s="5" r="L2622">
        <f>concat("Settled:",(O2622*1000))</f>
        <v>Settled:0</v>
      </c>
      <c s="21" r="M2622">
        <v>0</v>
      </c>
      <c s="3" r="N2622"/>
      <c s="10" r="O2622">
        <v>0</v>
      </c>
      <c s="13" r="P2622"/>
      <c s="13" r="Q2622"/>
      <c s="13" r="R2622"/>
      <c s="13" r="S2622"/>
      <c s="11" r="T2622">
        <f>IF((O2622=0),(W2622*8),((R2622/O2622)*8))</f>
        <v>0</v>
      </c>
      <c s="11" r="U2622">
        <f>IF((T2622=0),0,(R2622/T2622))</f>
        <v>0</v>
      </c>
      <c s="4" r="V2622"/>
      <c s="13" r="W2622"/>
      <c s="24" r="X2622"/>
    </row>
    <row r="2623" hidden="1">
      <c s="16" r="A2623">
        <v>40834.2083333333</v>
      </c>
      <c s="6" r="B2623">
        <f>A2623+time(5,0,0)</f>
        <v>40834.4166666667</v>
      </c>
      <c s="19" r="C2623">
        <f>date(year(B2623),month(B2623),day(B2623))</f>
        <v>40834</v>
      </c>
      <c s="17" r="D2623">
        <f>hour(B2623)</f>
        <v>10</v>
      </c>
      <c s="28" r="E2623">
        <f>(8-G2623)-M2623</f>
        <v>8</v>
      </c>
      <c s="10" r="F2623">
        <v>8</v>
      </c>
      <c s="21" r="G2623">
        <v>0</v>
      </c>
      <c t="str" s="21" r="H2623">
        <f>concat("AESbid:",(E2623*1000))</f>
        <v>AESbid:8000</v>
      </c>
      <c t="str" s="21" r="I2623">
        <f>concat("NYISOsched:",(F2623*1000))</f>
        <v>NYISOsched:8000</v>
      </c>
      <c t="s" s="21" r="J2623">
        <v>21</v>
      </c>
      <c t="str" s="21" r="K2623">
        <f>concat("Planned:",(M2623*1000))</f>
        <v>Planned:0</v>
      </c>
      <c t="str" s="5" r="L2623">
        <f>concat("Settled:",(O2623*1000))</f>
        <v>Settled:0</v>
      </c>
      <c s="21" r="M2623">
        <v>0</v>
      </c>
      <c s="3" r="N2623"/>
      <c s="10" r="O2623">
        <v>0</v>
      </c>
      <c s="13" r="P2623"/>
      <c s="13" r="Q2623"/>
      <c s="13" r="R2623"/>
      <c s="13" r="S2623"/>
      <c s="11" r="T2623">
        <f>IF((O2623=0),(W2623*8),((R2623/O2623)*8))</f>
        <v>0</v>
      </c>
      <c s="11" r="U2623">
        <f>IF((T2623=0),0,(R2623/T2623))</f>
        <v>0</v>
      </c>
      <c s="4" r="V2623"/>
      <c s="13" r="W2623"/>
      <c s="24" r="X2623"/>
    </row>
    <row r="2624" hidden="1">
      <c s="16" r="A2624">
        <v>40834.25</v>
      </c>
      <c s="6" r="B2624">
        <f>A2624+time(5,0,0)</f>
        <v>40834.4583333333</v>
      </c>
      <c s="19" r="C2624">
        <f>date(year(B2624),month(B2624),day(B2624))</f>
        <v>40834</v>
      </c>
      <c s="17" r="D2624">
        <f>hour(B2624)</f>
        <v>11</v>
      </c>
      <c s="28" r="E2624">
        <f>(8-G2624)-M2624</f>
        <v>8</v>
      </c>
      <c s="10" r="F2624">
        <v>8</v>
      </c>
      <c s="21" r="G2624">
        <v>0</v>
      </c>
      <c t="str" s="21" r="H2624">
        <f>concat("AESbid:",(E2624*1000))</f>
        <v>AESbid:8000</v>
      </c>
      <c t="str" s="21" r="I2624">
        <f>concat("NYISOsched:",(F2624*1000))</f>
        <v>NYISOsched:8000</v>
      </c>
      <c t="s" s="21" r="J2624">
        <v>21</v>
      </c>
      <c t="str" s="21" r="K2624">
        <f>concat("Planned:",(M2624*1000))</f>
        <v>Planned:0</v>
      </c>
      <c t="str" s="5" r="L2624">
        <f>concat("Settled:",(O2624*1000))</f>
        <v>Settled:0</v>
      </c>
      <c s="21" r="M2624">
        <v>0</v>
      </c>
      <c s="3" r="N2624"/>
      <c s="10" r="O2624">
        <v>0</v>
      </c>
      <c s="13" r="P2624"/>
      <c s="13" r="Q2624"/>
      <c s="13" r="R2624"/>
      <c s="13" r="S2624"/>
      <c s="11" r="T2624">
        <f>IF((O2624=0),(W2624*8),((R2624/O2624)*8))</f>
        <v>0</v>
      </c>
      <c s="11" r="U2624">
        <f>IF((T2624=0),0,(R2624/T2624))</f>
        <v>0</v>
      </c>
      <c s="4" r="V2624"/>
      <c s="13" r="W2624"/>
      <c s="24" r="X2624"/>
    </row>
    <row r="2625" hidden="1">
      <c s="16" r="A2625">
        <v>40834.2916666667</v>
      </c>
      <c s="6" r="B2625">
        <f>A2625+time(5,0,0)</f>
        <v>40834.5</v>
      </c>
      <c s="19" r="C2625">
        <f>date(year(B2625),month(B2625),day(B2625))</f>
        <v>40834</v>
      </c>
      <c s="17" r="D2625">
        <f>hour(B2625)</f>
        <v>12</v>
      </c>
      <c s="28" r="E2625">
        <f>(8-G2625)-M2625</f>
        <v>8</v>
      </c>
      <c s="10" r="F2625">
        <v>8</v>
      </c>
      <c s="21" r="G2625">
        <v>0</v>
      </c>
      <c t="str" s="21" r="H2625">
        <f>concat("AESbid:",(E2625*1000))</f>
        <v>AESbid:8000</v>
      </c>
      <c t="str" s="21" r="I2625">
        <f>concat("NYISOsched:",(F2625*1000))</f>
        <v>NYISOsched:8000</v>
      </c>
      <c t="s" s="21" r="J2625">
        <v>21</v>
      </c>
      <c t="str" s="21" r="K2625">
        <f>concat("Planned:",(M2625*1000))</f>
        <v>Planned:0</v>
      </c>
      <c t="str" s="5" r="L2625">
        <f>concat("Settled:",(O2625*1000))</f>
        <v>Settled:0</v>
      </c>
      <c s="21" r="M2625">
        <v>0</v>
      </c>
      <c s="3" r="N2625"/>
      <c s="10" r="O2625">
        <v>0</v>
      </c>
      <c s="13" r="P2625"/>
      <c s="13" r="Q2625"/>
      <c s="13" r="R2625"/>
      <c s="13" r="S2625"/>
      <c s="11" r="T2625">
        <f>IF((O2625=0),(W2625*8),((R2625/O2625)*8))</f>
        <v>0</v>
      </c>
      <c s="11" r="U2625">
        <f>IF((T2625=0),0,(R2625/T2625))</f>
        <v>0</v>
      </c>
      <c s="4" r="V2625"/>
      <c s="13" r="W2625"/>
      <c s="24" r="X2625"/>
    </row>
    <row r="2626" hidden="1">
      <c s="16" r="A2626">
        <v>40834.3333333333</v>
      </c>
      <c s="6" r="B2626">
        <f>A2626+time(5,0,0)</f>
        <v>40834.5416666667</v>
      </c>
      <c s="19" r="C2626">
        <f>date(year(B2626),month(B2626),day(B2626))</f>
        <v>40834</v>
      </c>
      <c s="17" r="D2626">
        <f>hour(B2626)</f>
        <v>13</v>
      </c>
      <c s="28" r="E2626">
        <f>(8-G2626)-M2626</f>
        <v>8</v>
      </c>
      <c s="10" r="F2626">
        <v>8</v>
      </c>
      <c s="21" r="G2626">
        <v>0</v>
      </c>
      <c t="str" s="21" r="H2626">
        <f>concat("AESbid:",(E2626*1000))</f>
        <v>AESbid:8000</v>
      </c>
      <c t="str" s="21" r="I2626">
        <f>concat("NYISOsched:",(F2626*1000))</f>
        <v>NYISOsched:8000</v>
      </c>
      <c t="s" s="21" r="J2626">
        <v>21</v>
      </c>
      <c t="str" s="21" r="K2626">
        <f>concat("Planned:",(M2626*1000))</f>
        <v>Planned:0</v>
      </c>
      <c t="str" s="5" r="L2626">
        <f>concat("Settled:",(O2626*1000))</f>
        <v>Settled:0</v>
      </c>
      <c s="21" r="M2626">
        <v>0</v>
      </c>
      <c s="3" r="N2626"/>
      <c s="10" r="O2626">
        <v>0</v>
      </c>
      <c s="13" r="P2626"/>
      <c s="13" r="Q2626"/>
      <c s="13" r="R2626"/>
      <c s="13" r="S2626"/>
      <c s="11" r="T2626">
        <f>IF((O2626=0),(W2626*8),((R2626/O2626)*8))</f>
        <v>0</v>
      </c>
      <c s="11" r="U2626">
        <f>IF((T2626=0),0,(R2626/T2626))</f>
        <v>0</v>
      </c>
      <c s="4" r="V2626"/>
      <c s="13" r="W2626"/>
      <c s="24" r="X2626"/>
    </row>
    <row r="2627" hidden="1">
      <c s="16" r="A2627">
        <v>40834.375</v>
      </c>
      <c s="6" r="B2627">
        <f>A2627+time(5,0,0)</f>
        <v>40834.5833333333</v>
      </c>
      <c s="19" r="C2627">
        <f>date(year(B2627),month(B2627),day(B2627))</f>
        <v>40834</v>
      </c>
      <c s="17" r="D2627">
        <f>hour(B2627)</f>
        <v>14</v>
      </c>
      <c s="28" r="E2627">
        <f>(8-G2627)-M2627</f>
        <v>8</v>
      </c>
      <c s="10" r="F2627">
        <v>8</v>
      </c>
      <c s="21" r="G2627">
        <v>0</v>
      </c>
      <c t="str" s="21" r="H2627">
        <f>concat("AESbid:",(E2627*1000))</f>
        <v>AESbid:8000</v>
      </c>
      <c t="str" s="21" r="I2627">
        <f>concat("NYISOsched:",(F2627*1000))</f>
        <v>NYISOsched:8000</v>
      </c>
      <c t="s" s="21" r="J2627">
        <v>21</v>
      </c>
      <c t="str" s="21" r="K2627">
        <f>concat("Planned:",(M2627*1000))</f>
        <v>Planned:0</v>
      </c>
      <c t="str" s="5" r="L2627">
        <f>concat("Settled:",(O2627*1000))</f>
        <v>Settled:0</v>
      </c>
      <c s="21" r="M2627">
        <v>0</v>
      </c>
      <c s="3" r="N2627"/>
      <c s="10" r="O2627">
        <v>0</v>
      </c>
      <c s="13" r="P2627"/>
      <c s="13" r="Q2627"/>
      <c s="13" r="R2627"/>
      <c s="13" r="S2627"/>
      <c s="11" r="T2627">
        <f>IF((O2627=0),(W2627*8),((R2627/O2627)*8))</f>
        <v>0</v>
      </c>
      <c s="11" r="U2627">
        <f>IF((T2627=0),0,(R2627/T2627))</f>
        <v>0</v>
      </c>
      <c s="4" r="V2627"/>
      <c s="13" r="W2627"/>
      <c s="24" r="X2627"/>
    </row>
    <row r="2628" hidden="1">
      <c s="16" r="A2628">
        <v>40834.4166666667</v>
      </c>
      <c s="6" r="B2628">
        <f>A2628+time(5,0,0)</f>
        <v>40834.625</v>
      </c>
      <c s="19" r="C2628">
        <f>date(year(B2628),month(B2628),day(B2628))</f>
        <v>40834</v>
      </c>
      <c s="17" r="D2628">
        <f>hour(B2628)</f>
        <v>15</v>
      </c>
      <c s="28" r="E2628">
        <f>(8-G2628)-M2628</f>
        <v>8</v>
      </c>
      <c s="10" r="F2628">
        <v>8</v>
      </c>
      <c s="21" r="G2628">
        <v>0</v>
      </c>
      <c t="str" s="21" r="H2628">
        <f>concat("AESbid:",(E2628*1000))</f>
        <v>AESbid:8000</v>
      </c>
      <c t="str" s="21" r="I2628">
        <f>concat("NYISOsched:",(F2628*1000))</f>
        <v>NYISOsched:8000</v>
      </c>
      <c t="s" s="21" r="J2628">
        <v>21</v>
      </c>
      <c t="str" s="21" r="K2628">
        <f>concat("Planned:",(M2628*1000))</f>
        <v>Planned:0</v>
      </c>
      <c t="str" s="5" r="L2628">
        <f>concat("Settled:",(O2628*1000))</f>
        <v>Settled:0</v>
      </c>
      <c s="21" r="M2628">
        <v>0</v>
      </c>
      <c s="3" r="N2628"/>
      <c s="10" r="O2628">
        <v>0</v>
      </c>
      <c s="13" r="P2628"/>
      <c s="13" r="Q2628"/>
      <c s="13" r="R2628"/>
      <c s="13" r="S2628"/>
      <c s="11" r="T2628">
        <f>IF((O2628=0),(W2628*8),((R2628/O2628)*8))</f>
        <v>0</v>
      </c>
      <c s="11" r="U2628">
        <f>IF((T2628=0),0,(R2628/T2628))</f>
        <v>0</v>
      </c>
      <c s="4" r="V2628"/>
      <c s="13" r="W2628"/>
      <c s="24" r="X2628"/>
    </row>
    <row r="2629" hidden="1">
      <c s="16" r="A2629">
        <v>40834.4583333333</v>
      </c>
      <c s="6" r="B2629">
        <f>A2629+time(5,0,0)</f>
        <v>40834.6666666667</v>
      </c>
      <c s="19" r="C2629">
        <f>date(year(B2629),month(B2629),day(B2629))</f>
        <v>40834</v>
      </c>
      <c s="17" r="D2629">
        <f>hour(B2629)</f>
        <v>16</v>
      </c>
      <c s="28" r="E2629">
        <f>(8-G2629)-M2629</f>
        <v>8</v>
      </c>
      <c s="10" r="F2629">
        <v>8</v>
      </c>
      <c s="21" r="G2629">
        <v>0</v>
      </c>
      <c t="str" s="21" r="H2629">
        <f>concat("AESbid:",(E2629*1000))</f>
        <v>AESbid:8000</v>
      </c>
      <c t="str" s="21" r="I2629">
        <f>concat("NYISOsched:",(F2629*1000))</f>
        <v>NYISOsched:8000</v>
      </c>
      <c t="s" s="21" r="J2629">
        <v>21</v>
      </c>
      <c t="str" s="21" r="K2629">
        <f>concat("Planned:",(M2629*1000))</f>
        <v>Planned:0</v>
      </c>
      <c t="str" s="5" r="L2629">
        <f>concat("Settled:",(O2629*1000))</f>
        <v>Settled:0</v>
      </c>
      <c s="21" r="M2629">
        <v>0</v>
      </c>
      <c s="3" r="N2629"/>
      <c s="10" r="O2629">
        <v>0</v>
      </c>
      <c s="13" r="P2629"/>
      <c s="13" r="Q2629"/>
      <c s="13" r="R2629"/>
      <c s="13" r="S2629"/>
      <c s="11" r="T2629">
        <f>IF((O2629=0),(W2629*8),((R2629/O2629)*8))</f>
        <v>0</v>
      </c>
      <c s="11" r="U2629">
        <f>IF((T2629=0),0,(R2629/T2629))</f>
        <v>0</v>
      </c>
      <c s="4" r="V2629"/>
      <c s="13" r="W2629"/>
      <c s="24" r="X2629"/>
    </row>
    <row r="2630" hidden="1">
      <c s="16" r="A2630">
        <v>40834.5</v>
      </c>
      <c s="6" r="B2630">
        <f>A2630+time(5,0,0)</f>
        <v>40834.7083333333</v>
      </c>
      <c s="19" r="C2630">
        <f>date(year(B2630),month(B2630),day(B2630))</f>
        <v>40834</v>
      </c>
      <c s="17" r="D2630">
        <f>hour(B2630)</f>
        <v>17</v>
      </c>
      <c s="28" r="E2630">
        <f>(8-G2630)-M2630</f>
        <v>8</v>
      </c>
      <c s="10" r="F2630">
        <v>8</v>
      </c>
      <c s="21" r="G2630">
        <v>0</v>
      </c>
      <c t="str" s="21" r="H2630">
        <f>concat("AESbid:",(E2630*1000))</f>
        <v>AESbid:8000</v>
      </c>
      <c t="str" s="21" r="I2630">
        <f>concat("NYISOsched:",(F2630*1000))</f>
        <v>NYISOsched:8000</v>
      </c>
      <c t="s" s="21" r="J2630">
        <v>21</v>
      </c>
      <c t="str" s="21" r="K2630">
        <f>concat("Planned:",(M2630*1000))</f>
        <v>Planned:0</v>
      </c>
      <c t="str" s="5" r="L2630">
        <f>concat("Settled:",(O2630*1000))</f>
        <v>Settled:0</v>
      </c>
      <c s="21" r="M2630">
        <v>0</v>
      </c>
      <c s="3" r="N2630"/>
      <c s="10" r="O2630">
        <v>0</v>
      </c>
      <c s="13" r="P2630"/>
      <c s="13" r="Q2630"/>
      <c s="13" r="R2630"/>
      <c s="13" r="S2630"/>
      <c s="11" r="T2630">
        <f>IF((O2630=0),(W2630*8),((R2630/O2630)*8))</f>
        <v>0</v>
      </c>
      <c s="11" r="U2630">
        <f>IF((T2630=0),0,(R2630/T2630))</f>
        <v>0</v>
      </c>
      <c s="4" r="V2630"/>
      <c s="13" r="W2630"/>
      <c s="24" r="X2630"/>
    </row>
    <row r="2631" hidden="1">
      <c s="16" r="A2631">
        <v>40834.5416666667</v>
      </c>
      <c s="6" r="B2631">
        <f>A2631+time(5,0,0)</f>
        <v>40834.75</v>
      </c>
      <c s="19" r="C2631">
        <f>date(year(B2631),month(B2631),day(B2631))</f>
        <v>40834</v>
      </c>
      <c s="17" r="D2631">
        <f>hour(B2631)</f>
        <v>18</v>
      </c>
      <c s="28" r="E2631">
        <f>(8-G2631)-M2631</f>
        <v>8</v>
      </c>
      <c s="10" r="F2631">
        <v>8</v>
      </c>
      <c s="21" r="G2631">
        <v>0</v>
      </c>
      <c t="str" s="21" r="H2631">
        <f>concat("AESbid:",(E2631*1000))</f>
        <v>AESbid:8000</v>
      </c>
      <c t="str" s="21" r="I2631">
        <f>concat("NYISOsched:",(F2631*1000))</f>
        <v>NYISOsched:8000</v>
      </c>
      <c t="s" s="21" r="J2631">
        <v>21</v>
      </c>
      <c t="str" s="21" r="K2631">
        <f>concat("Planned:",(M2631*1000))</f>
        <v>Planned:0</v>
      </c>
      <c t="str" s="5" r="L2631">
        <f>concat("Settled:",(O2631*1000))</f>
        <v>Settled:0</v>
      </c>
      <c s="21" r="M2631">
        <v>0</v>
      </c>
      <c s="3" r="N2631"/>
      <c s="10" r="O2631">
        <v>0</v>
      </c>
      <c s="13" r="P2631"/>
      <c s="13" r="Q2631"/>
      <c s="13" r="R2631"/>
      <c s="13" r="S2631"/>
      <c s="11" r="T2631">
        <f>IF((O2631=0),(W2631*8),((R2631/O2631)*8))</f>
        <v>0</v>
      </c>
      <c s="11" r="U2631">
        <f>IF((T2631=0),0,(R2631/T2631))</f>
        <v>0</v>
      </c>
      <c s="4" r="V2631"/>
      <c s="13" r="W2631"/>
      <c s="24" r="X2631"/>
    </row>
    <row r="2632" hidden="1">
      <c s="16" r="A2632">
        <v>40834.5833333333</v>
      </c>
      <c s="6" r="B2632">
        <f>A2632+time(5,0,0)</f>
        <v>40834.7916666667</v>
      </c>
      <c s="19" r="C2632">
        <f>date(year(B2632),month(B2632),day(B2632))</f>
        <v>40834</v>
      </c>
      <c s="17" r="D2632">
        <f>hour(B2632)</f>
        <v>19</v>
      </c>
      <c s="28" r="E2632">
        <f>(8-G2632)-M2632</f>
        <v>8</v>
      </c>
      <c s="10" r="F2632">
        <v>8</v>
      </c>
      <c s="21" r="G2632">
        <v>0</v>
      </c>
      <c t="str" s="21" r="H2632">
        <f>concat("AESbid:",(E2632*1000))</f>
        <v>AESbid:8000</v>
      </c>
      <c t="str" s="21" r="I2632">
        <f>concat("NYISOsched:",(F2632*1000))</f>
        <v>NYISOsched:8000</v>
      </c>
      <c t="s" s="21" r="J2632">
        <v>21</v>
      </c>
      <c t="str" s="21" r="K2632">
        <f>concat("Planned:",(M2632*1000))</f>
        <v>Planned:0</v>
      </c>
      <c t="str" s="5" r="L2632">
        <f>concat("Settled:",(O2632*1000))</f>
        <v>Settled:0</v>
      </c>
      <c s="21" r="M2632">
        <v>0</v>
      </c>
      <c s="3" r="N2632"/>
      <c s="10" r="O2632">
        <v>0</v>
      </c>
      <c s="13" r="P2632"/>
      <c s="13" r="Q2632"/>
      <c s="13" r="R2632"/>
      <c s="13" r="S2632"/>
      <c s="11" r="T2632">
        <f>IF((O2632=0),(W2632*8),((R2632/O2632)*8))</f>
        <v>0</v>
      </c>
      <c s="11" r="U2632">
        <f>IF((T2632=0),0,(R2632/T2632))</f>
        <v>0</v>
      </c>
      <c s="4" r="V2632"/>
      <c s="13" r="W2632"/>
      <c s="24" r="X2632"/>
    </row>
    <row r="2633" hidden="1">
      <c s="16" r="A2633">
        <v>40834.625</v>
      </c>
      <c s="6" r="B2633">
        <f>A2633+time(5,0,0)</f>
        <v>40834.8333333333</v>
      </c>
      <c s="19" r="C2633">
        <f>date(year(B2633),month(B2633),day(B2633))</f>
        <v>40834</v>
      </c>
      <c s="17" r="D2633">
        <f>hour(B2633)</f>
        <v>20</v>
      </c>
      <c s="28" r="E2633">
        <f>(8-G2633)-M2633</f>
        <v>8</v>
      </c>
      <c s="10" r="F2633">
        <v>8</v>
      </c>
      <c s="21" r="G2633">
        <v>0</v>
      </c>
      <c t="str" s="21" r="H2633">
        <f>concat("AESbid:",(E2633*1000))</f>
        <v>AESbid:8000</v>
      </c>
      <c t="str" s="21" r="I2633">
        <f>concat("NYISOsched:",(F2633*1000))</f>
        <v>NYISOsched:8000</v>
      </c>
      <c t="s" s="21" r="J2633">
        <v>21</v>
      </c>
      <c t="str" s="21" r="K2633">
        <f>concat("Planned:",(M2633*1000))</f>
        <v>Planned:0</v>
      </c>
      <c t="str" s="5" r="L2633">
        <f>concat("Settled:",(O2633*1000))</f>
        <v>Settled:0</v>
      </c>
      <c s="21" r="M2633">
        <v>0</v>
      </c>
      <c s="3" r="N2633"/>
      <c s="10" r="O2633">
        <v>0</v>
      </c>
      <c s="13" r="P2633"/>
      <c s="13" r="Q2633"/>
      <c s="13" r="R2633"/>
      <c s="13" r="S2633"/>
      <c s="11" r="T2633">
        <f>IF((O2633=0),(W2633*8),((R2633/O2633)*8))</f>
        <v>0</v>
      </c>
      <c s="11" r="U2633">
        <f>IF((T2633=0),0,(R2633/T2633))</f>
        <v>0</v>
      </c>
      <c s="4" r="V2633"/>
      <c s="13" r="W2633"/>
      <c s="24" r="X2633"/>
    </row>
    <row r="2634" hidden="1">
      <c s="16" r="A2634">
        <v>40834.6666666667</v>
      </c>
      <c s="6" r="B2634">
        <f>A2634+time(5,0,0)</f>
        <v>40834.875</v>
      </c>
      <c s="19" r="C2634">
        <f>date(year(B2634),month(B2634),day(B2634))</f>
        <v>40834</v>
      </c>
      <c s="17" r="D2634">
        <f>hour(B2634)</f>
        <v>21</v>
      </c>
      <c s="28" r="E2634">
        <f>(8-G2634)-M2634</f>
        <v>8</v>
      </c>
      <c s="10" r="F2634">
        <v>8</v>
      </c>
      <c s="21" r="G2634">
        <v>0</v>
      </c>
      <c t="str" s="21" r="H2634">
        <f>concat("AESbid:",(E2634*1000))</f>
        <v>AESbid:8000</v>
      </c>
      <c t="str" s="21" r="I2634">
        <f>concat("NYISOsched:",(F2634*1000))</f>
        <v>NYISOsched:8000</v>
      </c>
      <c t="s" s="21" r="J2634">
        <v>21</v>
      </c>
      <c t="str" s="21" r="K2634">
        <f>concat("Planned:",(M2634*1000))</f>
        <v>Planned:0</v>
      </c>
      <c t="str" s="5" r="L2634">
        <f>concat("Settled:",(O2634*1000))</f>
        <v>Settled:0</v>
      </c>
      <c s="21" r="M2634">
        <v>0</v>
      </c>
      <c s="3" r="N2634"/>
      <c s="10" r="O2634">
        <v>0</v>
      </c>
      <c s="13" r="P2634"/>
      <c s="13" r="Q2634"/>
      <c s="13" r="R2634"/>
      <c s="13" r="S2634"/>
      <c s="11" r="T2634">
        <f>IF((O2634=0),(W2634*8),((R2634/O2634)*8))</f>
        <v>0</v>
      </c>
      <c s="11" r="U2634">
        <f>IF((T2634=0),0,(R2634/T2634))</f>
        <v>0</v>
      </c>
      <c s="4" r="V2634"/>
      <c s="13" r="W2634"/>
      <c s="24" r="X2634"/>
    </row>
    <row r="2635" hidden="1">
      <c s="16" r="A2635">
        <v>40834.7083333333</v>
      </c>
      <c s="6" r="B2635">
        <f>A2635+time(5,0,0)</f>
        <v>40834.9166666667</v>
      </c>
      <c s="19" r="C2635">
        <f>date(year(B2635),month(B2635),day(B2635))</f>
        <v>40834</v>
      </c>
      <c s="17" r="D2635">
        <f>hour(B2635)</f>
        <v>22</v>
      </c>
      <c s="28" r="E2635">
        <f>(8-G2635)-M2635</f>
        <v>8</v>
      </c>
      <c s="10" r="F2635">
        <v>8</v>
      </c>
      <c s="21" r="G2635">
        <v>0</v>
      </c>
      <c t="str" s="21" r="H2635">
        <f>concat("AESbid:",(E2635*1000))</f>
        <v>AESbid:8000</v>
      </c>
      <c t="str" s="21" r="I2635">
        <f>concat("NYISOsched:",(F2635*1000))</f>
        <v>NYISOsched:8000</v>
      </c>
      <c t="s" s="21" r="J2635">
        <v>21</v>
      </c>
      <c t="str" s="21" r="K2635">
        <f>concat("Planned:",(M2635*1000))</f>
        <v>Planned:0</v>
      </c>
      <c t="str" s="5" r="L2635">
        <f>concat("Settled:",(O2635*1000))</f>
        <v>Settled:0</v>
      </c>
      <c s="21" r="M2635">
        <v>0</v>
      </c>
      <c s="3" r="N2635"/>
      <c s="10" r="O2635">
        <v>0</v>
      </c>
      <c s="13" r="P2635"/>
      <c s="13" r="Q2635"/>
      <c s="13" r="R2635"/>
      <c s="13" r="S2635"/>
      <c s="11" r="T2635">
        <f>IF((O2635=0),(W2635*8),((R2635/O2635)*8))</f>
        <v>0</v>
      </c>
      <c s="11" r="U2635">
        <f>IF((T2635=0),0,(R2635/T2635))</f>
        <v>0</v>
      </c>
      <c s="4" r="V2635"/>
      <c s="13" r="W2635"/>
      <c s="24" r="X2635"/>
    </row>
    <row r="2636" hidden="1">
      <c s="16" r="A2636">
        <v>40834.75</v>
      </c>
      <c s="6" r="B2636">
        <f>A2636+time(5,0,0)</f>
        <v>40834.9583333333</v>
      </c>
      <c s="19" r="C2636">
        <f>date(year(B2636),month(B2636),day(B2636))</f>
        <v>40834</v>
      </c>
      <c s="17" r="D2636">
        <f>hour(B2636)</f>
        <v>23</v>
      </c>
      <c s="28" r="E2636">
        <f>(8-G2636)-M2636</f>
        <v>8</v>
      </c>
      <c s="10" r="F2636">
        <v>8</v>
      </c>
      <c s="21" r="G2636">
        <v>0</v>
      </c>
      <c t="str" s="21" r="H2636">
        <f>concat("AESbid:",(E2636*1000))</f>
        <v>AESbid:8000</v>
      </c>
      <c t="str" s="21" r="I2636">
        <f>concat("NYISOsched:",(F2636*1000))</f>
        <v>NYISOsched:8000</v>
      </c>
      <c t="s" s="21" r="J2636">
        <v>21</v>
      </c>
      <c t="str" s="21" r="K2636">
        <f>concat("Planned:",(M2636*1000))</f>
        <v>Planned:0</v>
      </c>
      <c t="str" s="5" r="L2636">
        <f>concat("Settled:",(O2636*1000))</f>
        <v>Settled:0</v>
      </c>
      <c s="21" r="M2636">
        <v>0</v>
      </c>
      <c s="3" r="N2636"/>
      <c s="10" r="O2636">
        <v>0</v>
      </c>
      <c s="13" r="P2636"/>
      <c s="13" r="Q2636"/>
      <c s="13" r="R2636"/>
      <c s="13" r="S2636"/>
      <c s="11" r="T2636">
        <f>IF((O2636=0),(W2636*8),((R2636/O2636)*8))</f>
        <v>0</v>
      </c>
      <c s="11" r="U2636">
        <f>IF((T2636=0),0,(R2636/T2636))</f>
        <v>0</v>
      </c>
      <c s="4" r="V2636"/>
      <c s="13" r="W2636"/>
      <c s="24" r="X2636"/>
    </row>
    <row r="2637" hidden="1">
      <c s="16" r="A2637">
        <v>40834.7916666667</v>
      </c>
      <c s="19" r="B2637">
        <f>A2637+time(5,0,0)</f>
        <v>40835</v>
      </c>
      <c s="19" r="C2637">
        <f>date(year(B2637),month(B2637),day(B2637))</f>
        <v>40835</v>
      </c>
      <c s="17" r="D2637">
        <f>hour(B2637)</f>
        <v>0</v>
      </c>
      <c s="28" r="E2637">
        <f>(8-G2637)-M2637</f>
        <v>8</v>
      </c>
      <c s="10" r="F2637">
        <v>8</v>
      </c>
      <c s="21" r="G2637">
        <v>0</v>
      </c>
      <c t="str" s="21" r="H2637">
        <f>concat("AESbid:",(E2637*1000))</f>
        <v>AESbid:8000</v>
      </c>
      <c t="str" s="21" r="I2637">
        <f>concat("NYISOsched:",(F2637*1000))</f>
        <v>NYISOsched:8000</v>
      </c>
      <c t="s" s="21" r="J2637">
        <v>21</v>
      </c>
      <c t="str" s="21" r="K2637">
        <f>concat("Planned:",(M2637*1000))</f>
        <v>Planned:0</v>
      </c>
      <c t="str" s="5" r="L2637">
        <f>concat("Settled:",(O2637*1000))</f>
        <v>Settled:0</v>
      </c>
      <c s="21" r="M2637">
        <v>0</v>
      </c>
      <c s="3" r="N2637"/>
      <c s="10" r="O2637">
        <v>0</v>
      </c>
      <c s="13" r="P2637"/>
      <c s="13" r="Q2637"/>
      <c s="13" r="R2637"/>
      <c s="13" r="S2637"/>
      <c s="11" r="T2637">
        <f>IF((O2637=0),(W2637*8),((R2637/O2637)*8))</f>
        <v>0</v>
      </c>
      <c s="11" r="U2637">
        <f>IF((T2637=0),0,(R2637/T2637))</f>
        <v>0</v>
      </c>
      <c s="4" r="V2637"/>
      <c s="13" r="W2637"/>
      <c s="24" r="X2637"/>
    </row>
    <row r="2638" hidden="1">
      <c s="16" r="A2638">
        <v>40834.8333333333</v>
      </c>
      <c s="6" r="B2638">
        <f>A2638+time(5,0,0)</f>
        <v>40835.0416666667</v>
      </c>
      <c s="19" r="C2638">
        <f>date(year(B2638),month(B2638),day(B2638))</f>
        <v>40835</v>
      </c>
      <c s="17" r="D2638">
        <f>hour(B2638)</f>
        <v>1</v>
      </c>
      <c s="28" r="E2638">
        <f>(8-G2638)-M2638</f>
        <v>8</v>
      </c>
      <c s="10" r="F2638">
        <v>8</v>
      </c>
      <c s="21" r="G2638">
        <v>0</v>
      </c>
      <c t="str" s="21" r="H2638">
        <f>concat("AESbid:",(E2638*1000))</f>
        <v>AESbid:8000</v>
      </c>
      <c t="str" s="21" r="I2638">
        <f>concat("NYISOsched:",(F2638*1000))</f>
        <v>NYISOsched:8000</v>
      </c>
      <c t="s" s="21" r="J2638">
        <v>21</v>
      </c>
      <c t="str" s="21" r="K2638">
        <f>concat("Planned:",(M2638*1000))</f>
        <v>Planned:0</v>
      </c>
      <c t="str" s="5" r="L2638">
        <f>concat("Settled:",(O2638*1000))</f>
        <v>Settled:0</v>
      </c>
      <c s="21" r="M2638">
        <v>0</v>
      </c>
      <c s="3" r="N2638"/>
      <c s="10" r="O2638">
        <v>0</v>
      </c>
      <c s="13" r="P2638"/>
      <c s="13" r="Q2638"/>
      <c s="13" r="R2638"/>
      <c s="13" r="S2638"/>
      <c s="11" r="T2638">
        <f>IF((O2638=0),(W2638*8),((R2638/O2638)*8))</f>
        <v>0</v>
      </c>
      <c s="11" r="U2638">
        <f>IF((T2638=0),0,(R2638/T2638))</f>
        <v>0</v>
      </c>
      <c s="4" r="V2638"/>
      <c s="13" r="W2638"/>
      <c s="24" r="X2638"/>
    </row>
    <row r="2639" hidden="1">
      <c s="16" r="A2639">
        <v>40834.875</v>
      </c>
      <c s="6" r="B2639">
        <f>A2639+time(5,0,0)</f>
        <v>40835.0833333333</v>
      </c>
      <c s="19" r="C2639">
        <f>date(year(B2639),month(B2639),day(B2639))</f>
        <v>40835</v>
      </c>
      <c s="17" r="D2639">
        <f>hour(B2639)</f>
        <v>2</v>
      </c>
      <c s="28" r="E2639">
        <f>(8-G2639)-M2639</f>
        <v>8</v>
      </c>
      <c s="10" r="F2639">
        <v>8</v>
      </c>
      <c s="21" r="G2639">
        <v>0</v>
      </c>
      <c t="str" s="21" r="H2639">
        <f>concat("AESbid:",(E2639*1000))</f>
        <v>AESbid:8000</v>
      </c>
      <c t="str" s="21" r="I2639">
        <f>concat("NYISOsched:",(F2639*1000))</f>
        <v>NYISOsched:8000</v>
      </c>
      <c t="s" s="21" r="J2639">
        <v>21</v>
      </c>
      <c t="str" s="21" r="K2639">
        <f>concat("Planned:",(M2639*1000))</f>
        <v>Planned:0</v>
      </c>
      <c t="str" s="5" r="L2639">
        <f>concat("Settled:",(O2639*1000))</f>
        <v>Settled:0</v>
      </c>
      <c s="21" r="M2639">
        <v>0</v>
      </c>
      <c s="3" r="N2639"/>
      <c s="10" r="O2639">
        <v>0</v>
      </c>
      <c s="13" r="P2639"/>
      <c s="13" r="Q2639"/>
      <c s="13" r="R2639"/>
      <c s="13" r="S2639"/>
      <c s="11" r="T2639">
        <f>IF((O2639=0),(W2639*8),((R2639/O2639)*8))</f>
        <v>0</v>
      </c>
      <c s="11" r="U2639">
        <f>IF((T2639=0),0,(R2639/T2639))</f>
        <v>0</v>
      </c>
      <c s="4" r="V2639"/>
      <c s="13" r="W2639"/>
      <c s="24" r="X2639"/>
    </row>
    <row r="2640" hidden="1">
      <c s="16" r="A2640">
        <v>40834.9166666667</v>
      </c>
      <c s="6" r="B2640">
        <f>A2640+time(5,0,0)</f>
        <v>40835.125</v>
      </c>
      <c s="19" r="C2640">
        <f>date(year(B2640),month(B2640),day(B2640))</f>
        <v>40835</v>
      </c>
      <c s="17" r="D2640">
        <f>hour(B2640)</f>
        <v>3</v>
      </c>
      <c s="28" r="E2640">
        <f>(8-G2640)-M2640</f>
        <v>8</v>
      </c>
      <c s="10" r="F2640">
        <v>8</v>
      </c>
      <c s="21" r="G2640">
        <v>0</v>
      </c>
      <c t="str" s="21" r="H2640">
        <f>concat("AESbid:",(E2640*1000))</f>
        <v>AESbid:8000</v>
      </c>
      <c t="str" s="21" r="I2640">
        <f>concat("NYISOsched:",(F2640*1000))</f>
        <v>NYISOsched:8000</v>
      </c>
      <c t="s" s="21" r="J2640">
        <v>21</v>
      </c>
      <c t="str" s="21" r="K2640">
        <f>concat("Planned:",(M2640*1000))</f>
        <v>Planned:0</v>
      </c>
      <c t="str" s="5" r="L2640">
        <f>concat("Settled:",(O2640*1000))</f>
        <v>Settled:0</v>
      </c>
      <c s="21" r="M2640">
        <v>0</v>
      </c>
      <c s="3" r="N2640"/>
      <c s="10" r="O2640">
        <v>0</v>
      </c>
      <c s="13" r="P2640"/>
      <c s="13" r="Q2640"/>
      <c s="13" r="R2640"/>
      <c s="13" r="S2640"/>
      <c s="11" r="T2640">
        <f>IF((O2640=0),(W2640*8),((R2640/O2640)*8))</f>
        <v>0</v>
      </c>
      <c s="11" r="U2640">
        <f>IF((T2640=0),0,(R2640/T2640))</f>
        <v>0</v>
      </c>
      <c s="4" r="V2640"/>
      <c s="13" r="W2640"/>
      <c s="24" r="X2640"/>
    </row>
    <row r="2641" hidden="1">
      <c s="16" r="A2641">
        <v>40834.9583333333</v>
      </c>
      <c s="6" r="B2641">
        <f>A2641+time(5,0,0)</f>
        <v>40835.1666666667</v>
      </c>
      <c s="19" r="C2641">
        <f>date(year(B2641),month(B2641),day(B2641))</f>
        <v>40835</v>
      </c>
      <c s="17" r="D2641">
        <f>hour(B2641)</f>
        <v>4</v>
      </c>
      <c s="28" r="E2641">
        <f>(8-G2641)-M2641</f>
        <v>8</v>
      </c>
      <c s="10" r="F2641">
        <v>8</v>
      </c>
      <c s="21" r="G2641">
        <v>0</v>
      </c>
      <c t="str" s="21" r="H2641">
        <f>concat("AESbid:",(E2641*1000))</f>
        <v>AESbid:8000</v>
      </c>
      <c t="str" s="21" r="I2641">
        <f>concat("NYISOsched:",(F2641*1000))</f>
        <v>NYISOsched:8000</v>
      </c>
      <c t="s" s="21" r="J2641">
        <v>21</v>
      </c>
      <c t="str" s="21" r="K2641">
        <f>concat("Planned:",(M2641*1000))</f>
        <v>Planned:0</v>
      </c>
      <c t="str" s="5" r="L2641">
        <f>concat("Settled:",(O2641*1000))</f>
        <v>Settled:0</v>
      </c>
      <c s="21" r="M2641">
        <v>0</v>
      </c>
      <c s="3" r="N2641"/>
      <c s="10" r="O2641">
        <v>0</v>
      </c>
      <c s="13" r="P2641"/>
      <c s="13" r="Q2641"/>
      <c s="13" r="R2641"/>
      <c s="13" r="S2641"/>
      <c s="11" r="T2641">
        <f>IF((O2641=0),(W2641*8),((R2641/O2641)*8))</f>
        <v>0</v>
      </c>
      <c s="11" r="U2641">
        <f>IF((T2641=0),0,(R2641/T2641))</f>
        <v>0</v>
      </c>
      <c s="4" r="V2641"/>
      <c s="13" r="W2641"/>
      <c s="24" r="X2641"/>
    </row>
    <row r="2642" hidden="1">
      <c s="16" r="A2642">
        <v>40835</v>
      </c>
      <c s="6" r="B2642">
        <f>A2642+time(5,0,0)</f>
        <v>40835.2083333333</v>
      </c>
      <c s="19" r="C2642">
        <f>date(year(B2642),month(B2642),day(B2642))</f>
        <v>40835</v>
      </c>
      <c s="17" r="D2642">
        <f>hour(B2642)</f>
        <v>5</v>
      </c>
      <c s="28" r="E2642">
        <f>(8-G2642)-M2642</f>
        <v>8</v>
      </c>
      <c s="10" r="F2642">
        <v>8</v>
      </c>
      <c s="21" r="G2642">
        <v>0</v>
      </c>
      <c t="str" s="21" r="H2642">
        <f>concat("AESbid:",(E2642*1000))</f>
        <v>AESbid:8000</v>
      </c>
      <c t="str" s="21" r="I2642">
        <f>concat("NYISOsched:",(F2642*1000))</f>
        <v>NYISOsched:8000</v>
      </c>
      <c t="s" s="21" r="J2642">
        <v>21</v>
      </c>
      <c t="str" s="21" r="K2642">
        <f>concat("Planned:",(M2642*1000))</f>
        <v>Planned:0</v>
      </c>
      <c t="str" s="5" r="L2642">
        <f>concat("Settled:",(O2642*1000))</f>
        <v>Settled:0</v>
      </c>
      <c s="21" r="M2642">
        <v>0</v>
      </c>
      <c s="3" r="N2642"/>
      <c s="10" r="O2642">
        <v>0</v>
      </c>
      <c s="13" r="P2642"/>
      <c s="13" r="Q2642"/>
      <c s="13" r="R2642"/>
      <c s="13" r="S2642"/>
      <c s="11" r="T2642">
        <f>IF((O2642=0),(W2642*8),((R2642/O2642)*8))</f>
        <v>0</v>
      </c>
      <c s="11" r="U2642">
        <f>IF((T2642=0),0,(R2642/T2642))</f>
        <v>0</v>
      </c>
      <c s="4" r="V2642"/>
      <c s="13" r="W2642"/>
      <c s="24" r="X2642"/>
    </row>
    <row r="2643" hidden="1">
      <c s="16" r="A2643">
        <v>40835.0416666667</v>
      </c>
      <c s="6" r="B2643">
        <f>A2643+time(5,0,0)</f>
        <v>40835.25</v>
      </c>
      <c s="19" r="C2643">
        <f>date(year(B2643),month(B2643),day(B2643))</f>
        <v>40835</v>
      </c>
      <c s="17" r="D2643">
        <f>hour(B2643)</f>
        <v>6</v>
      </c>
      <c s="28" r="E2643">
        <f>(8-G2643)-M2643</f>
        <v>8</v>
      </c>
      <c s="10" r="F2643">
        <v>8</v>
      </c>
      <c s="21" r="G2643">
        <v>0</v>
      </c>
      <c t="str" s="21" r="H2643">
        <f>concat("AESbid:",(E2643*1000))</f>
        <v>AESbid:8000</v>
      </c>
      <c t="str" s="21" r="I2643">
        <f>concat("NYISOsched:",(F2643*1000))</f>
        <v>NYISOsched:8000</v>
      </c>
      <c t="s" s="21" r="J2643">
        <v>21</v>
      </c>
      <c t="str" s="21" r="K2643">
        <f>concat("Planned:",(M2643*1000))</f>
        <v>Planned:0</v>
      </c>
      <c t="str" s="5" r="L2643">
        <f>concat("Settled:",(O2643*1000))</f>
        <v>Settled:0</v>
      </c>
      <c s="21" r="M2643">
        <v>0</v>
      </c>
      <c s="3" r="N2643"/>
      <c s="10" r="O2643">
        <v>0</v>
      </c>
      <c s="13" r="P2643"/>
      <c s="13" r="Q2643"/>
      <c s="13" r="R2643"/>
      <c s="13" r="S2643"/>
      <c s="11" r="T2643">
        <f>IF((O2643=0),(W2643*8),((R2643/O2643)*8))</f>
        <v>0</v>
      </c>
      <c s="11" r="U2643">
        <f>IF((T2643=0),0,(R2643/T2643))</f>
        <v>0</v>
      </c>
      <c s="4" r="V2643"/>
      <c s="13" r="W2643"/>
      <c s="24" r="X2643"/>
    </row>
    <row r="2644" hidden="1">
      <c s="16" r="A2644">
        <v>40835.0833333333</v>
      </c>
      <c s="6" r="B2644">
        <f>A2644+time(5,0,0)</f>
        <v>40835.2916666667</v>
      </c>
      <c s="19" r="C2644">
        <f>date(year(B2644),month(B2644),day(B2644))</f>
        <v>40835</v>
      </c>
      <c s="17" r="D2644">
        <f>hour(B2644)</f>
        <v>7</v>
      </c>
      <c s="28" r="E2644">
        <f>(8-G2644)-M2644</f>
        <v>8</v>
      </c>
      <c s="10" r="F2644">
        <v>8</v>
      </c>
      <c s="21" r="G2644">
        <v>0</v>
      </c>
      <c t="str" s="21" r="H2644">
        <f>concat("AESbid:",(E2644*1000))</f>
        <v>AESbid:8000</v>
      </c>
      <c t="str" s="21" r="I2644">
        <f>concat("NYISOsched:",(F2644*1000))</f>
        <v>NYISOsched:8000</v>
      </c>
      <c t="s" s="21" r="J2644">
        <v>21</v>
      </c>
      <c t="str" s="21" r="K2644">
        <f>concat("Planned:",(M2644*1000))</f>
        <v>Planned:0</v>
      </c>
      <c t="str" s="5" r="L2644">
        <f>concat("Settled:",(O2644*1000))</f>
        <v>Settled:0</v>
      </c>
      <c s="21" r="M2644">
        <v>0</v>
      </c>
      <c s="3" r="N2644"/>
      <c s="10" r="O2644">
        <v>0</v>
      </c>
      <c s="13" r="P2644"/>
      <c s="13" r="Q2644"/>
      <c s="13" r="R2644"/>
      <c s="13" r="S2644"/>
      <c s="11" r="T2644">
        <f>IF((O2644=0),(W2644*8),((R2644/O2644)*8))</f>
        <v>0</v>
      </c>
      <c s="11" r="U2644">
        <f>IF((T2644=0),0,(R2644/T2644))</f>
        <v>0</v>
      </c>
      <c s="4" r="V2644"/>
      <c s="13" r="W2644"/>
      <c s="24" r="X2644"/>
    </row>
    <row r="2645" hidden="1">
      <c s="16" r="A2645">
        <v>40835.125</v>
      </c>
      <c s="6" r="B2645">
        <f>A2645+time(5,0,0)</f>
        <v>40835.3333333333</v>
      </c>
      <c s="19" r="C2645">
        <f>date(year(B2645),month(B2645),day(B2645))</f>
        <v>40835</v>
      </c>
      <c s="17" r="D2645">
        <f>hour(B2645)</f>
        <v>8</v>
      </c>
      <c s="28" r="E2645">
        <f>(8-G2645)-M2645</f>
        <v>8</v>
      </c>
      <c s="10" r="F2645">
        <v>8</v>
      </c>
      <c s="21" r="G2645">
        <v>0</v>
      </c>
      <c t="str" s="21" r="H2645">
        <f>concat("AESbid:",(E2645*1000))</f>
        <v>AESbid:8000</v>
      </c>
      <c t="str" s="21" r="I2645">
        <f>concat("NYISOsched:",(F2645*1000))</f>
        <v>NYISOsched:8000</v>
      </c>
      <c t="s" s="21" r="J2645">
        <v>21</v>
      </c>
      <c t="str" s="21" r="K2645">
        <f>concat("Planned:",(M2645*1000))</f>
        <v>Planned:0</v>
      </c>
      <c t="str" s="5" r="L2645">
        <f>concat("Settled:",(O2645*1000))</f>
        <v>Settled:0</v>
      </c>
      <c s="21" r="M2645">
        <v>0</v>
      </c>
      <c s="3" r="N2645"/>
      <c s="10" r="O2645">
        <v>0</v>
      </c>
      <c s="13" r="P2645"/>
      <c s="13" r="Q2645"/>
      <c s="13" r="R2645"/>
      <c s="13" r="S2645"/>
      <c s="11" r="T2645">
        <f>IF((O2645=0),(W2645*8),((R2645/O2645)*8))</f>
        <v>0</v>
      </c>
      <c s="11" r="U2645">
        <f>IF((T2645=0),0,(R2645/T2645))</f>
        <v>0</v>
      </c>
      <c s="4" r="V2645"/>
      <c s="13" r="W2645"/>
      <c s="24" r="X2645"/>
    </row>
    <row r="2646" hidden="1">
      <c s="16" r="A2646">
        <v>40835.1666666667</v>
      </c>
      <c s="6" r="B2646">
        <f>A2646+time(5,0,0)</f>
        <v>40835.375</v>
      </c>
      <c s="19" r="C2646">
        <f>date(year(B2646),month(B2646),day(B2646))</f>
        <v>40835</v>
      </c>
      <c s="17" r="D2646">
        <f>hour(B2646)</f>
        <v>9</v>
      </c>
      <c s="28" r="E2646">
        <f>(8-G2646)-M2646</f>
        <v>8</v>
      </c>
      <c s="10" r="F2646">
        <v>8</v>
      </c>
      <c s="21" r="G2646">
        <v>0</v>
      </c>
      <c t="str" s="21" r="H2646">
        <f>concat("AESbid:",(E2646*1000))</f>
        <v>AESbid:8000</v>
      </c>
      <c t="str" s="21" r="I2646">
        <f>concat("NYISOsched:",(F2646*1000))</f>
        <v>NYISOsched:8000</v>
      </c>
      <c t="s" s="21" r="J2646">
        <v>21</v>
      </c>
      <c t="str" s="21" r="K2646">
        <f>concat("Planned:",(M2646*1000))</f>
        <v>Planned:0</v>
      </c>
      <c t="str" s="5" r="L2646">
        <f>concat("Settled:",(O2646*1000))</f>
        <v>Settled:0</v>
      </c>
      <c s="21" r="M2646">
        <v>0</v>
      </c>
      <c s="3" r="N2646"/>
      <c s="10" r="O2646">
        <v>0</v>
      </c>
      <c s="13" r="P2646"/>
      <c s="13" r="Q2646"/>
      <c s="13" r="R2646"/>
      <c s="13" r="S2646"/>
      <c s="11" r="T2646">
        <f>IF((O2646=0),(W2646*8),((R2646/O2646)*8))</f>
        <v>0</v>
      </c>
      <c s="11" r="U2646">
        <f>IF((T2646=0),0,(R2646/T2646))</f>
        <v>0</v>
      </c>
      <c s="4" r="V2646"/>
      <c s="13" r="W2646"/>
      <c s="24" r="X2646"/>
    </row>
    <row r="2647" hidden="1">
      <c s="16" r="A2647">
        <v>40835.2083333333</v>
      </c>
      <c s="6" r="B2647">
        <f>A2647+time(5,0,0)</f>
        <v>40835.4166666667</v>
      </c>
      <c s="19" r="C2647">
        <f>date(year(B2647),month(B2647),day(B2647))</f>
        <v>40835</v>
      </c>
      <c s="17" r="D2647">
        <f>hour(B2647)</f>
        <v>10</v>
      </c>
      <c s="28" r="E2647">
        <f>(8-G2647)-M2647</f>
        <v>8</v>
      </c>
      <c s="10" r="F2647">
        <v>8</v>
      </c>
      <c s="21" r="G2647">
        <v>0</v>
      </c>
      <c t="str" s="21" r="H2647">
        <f>concat("AESbid:",(E2647*1000))</f>
        <v>AESbid:8000</v>
      </c>
      <c t="str" s="21" r="I2647">
        <f>concat("NYISOsched:",(F2647*1000))</f>
        <v>NYISOsched:8000</v>
      </c>
      <c t="s" s="21" r="J2647">
        <v>21</v>
      </c>
      <c t="str" s="21" r="K2647">
        <f>concat("Planned:",(M2647*1000))</f>
        <v>Planned:0</v>
      </c>
      <c t="str" s="5" r="L2647">
        <f>concat("Settled:",(O2647*1000))</f>
        <v>Settled:0</v>
      </c>
      <c s="21" r="M2647">
        <v>0</v>
      </c>
      <c s="3" r="N2647"/>
      <c s="10" r="O2647">
        <v>0</v>
      </c>
      <c s="13" r="P2647"/>
      <c s="13" r="Q2647"/>
      <c s="13" r="R2647"/>
      <c s="13" r="S2647"/>
      <c s="11" r="T2647">
        <f>IF((O2647=0),(W2647*8),((R2647/O2647)*8))</f>
        <v>0</v>
      </c>
      <c s="11" r="U2647">
        <f>IF((T2647=0),0,(R2647/T2647))</f>
        <v>0</v>
      </c>
      <c s="4" r="V2647"/>
      <c s="13" r="W2647"/>
      <c s="24" r="X2647"/>
    </row>
    <row r="2648" hidden="1">
      <c s="16" r="A2648">
        <v>40835.25</v>
      </c>
      <c s="6" r="B2648">
        <f>A2648+time(5,0,0)</f>
        <v>40835.4583333333</v>
      </c>
      <c s="19" r="C2648">
        <f>date(year(B2648),month(B2648),day(B2648))</f>
        <v>40835</v>
      </c>
      <c s="17" r="D2648">
        <f>hour(B2648)</f>
        <v>11</v>
      </c>
      <c s="28" r="E2648">
        <f>(8-G2648)-M2648</f>
        <v>8</v>
      </c>
      <c s="10" r="F2648">
        <v>8</v>
      </c>
      <c s="21" r="G2648">
        <v>0</v>
      </c>
      <c t="str" s="21" r="H2648">
        <f>concat("AESbid:",(E2648*1000))</f>
        <v>AESbid:8000</v>
      </c>
      <c t="str" s="21" r="I2648">
        <f>concat("NYISOsched:",(F2648*1000))</f>
        <v>NYISOsched:8000</v>
      </c>
      <c t="s" s="21" r="J2648">
        <v>21</v>
      </c>
      <c t="str" s="21" r="K2648">
        <f>concat("Planned:",(M2648*1000))</f>
        <v>Planned:0</v>
      </c>
      <c t="str" s="5" r="L2648">
        <f>concat("Settled:",(O2648*1000))</f>
        <v>Settled:0</v>
      </c>
      <c s="21" r="M2648">
        <v>0</v>
      </c>
      <c s="3" r="N2648"/>
      <c s="10" r="O2648">
        <v>0</v>
      </c>
      <c s="13" r="P2648"/>
      <c s="13" r="Q2648"/>
      <c s="13" r="R2648"/>
      <c s="13" r="S2648"/>
      <c s="11" r="T2648">
        <f>IF((O2648=0),(W2648*8),((R2648/O2648)*8))</f>
        <v>0</v>
      </c>
      <c s="11" r="U2648">
        <f>IF((T2648=0),0,(R2648/T2648))</f>
        <v>0</v>
      </c>
      <c s="4" r="V2648"/>
      <c s="13" r="W2648"/>
      <c s="24" r="X2648"/>
    </row>
    <row r="2649" hidden="1">
      <c s="16" r="A2649">
        <v>40835.2916666667</v>
      </c>
      <c s="6" r="B2649">
        <f>A2649+time(5,0,0)</f>
        <v>40835.5</v>
      </c>
      <c s="19" r="C2649">
        <f>date(year(B2649),month(B2649),day(B2649))</f>
        <v>40835</v>
      </c>
      <c s="17" r="D2649">
        <f>hour(B2649)</f>
        <v>12</v>
      </c>
      <c s="28" r="E2649">
        <f>(8-G2649)-M2649</f>
        <v>8</v>
      </c>
      <c s="10" r="F2649">
        <v>8</v>
      </c>
      <c s="21" r="G2649">
        <v>0</v>
      </c>
      <c t="str" s="21" r="H2649">
        <f>concat("AESbid:",(E2649*1000))</f>
        <v>AESbid:8000</v>
      </c>
      <c t="str" s="21" r="I2649">
        <f>concat("NYISOsched:",(F2649*1000))</f>
        <v>NYISOsched:8000</v>
      </c>
      <c t="s" s="21" r="J2649">
        <v>21</v>
      </c>
      <c t="str" s="21" r="K2649">
        <f>concat("Planned:",(M2649*1000))</f>
        <v>Planned:0</v>
      </c>
      <c t="str" s="5" r="L2649">
        <f>concat("Settled:",(O2649*1000))</f>
        <v>Settled:0</v>
      </c>
      <c s="21" r="M2649">
        <v>0</v>
      </c>
      <c s="3" r="N2649"/>
      <c s="10" r="O2649">
        <v>0</v>
      </c>
      <c s="13" r="P2649"/>
      <c s="13" r="Q2649"/>
      <c s="13" r="R2649"/>
      <c s="13" r="S2649"/>
      <c s="11" r="T2649">
        <f>IF((O2649=0),(W2649*8),((R2649/O2649)*8))</f>
        <v>0</v>
      </c>
      <c s="11" r="U2649">
        <f>IF((T2649=0),0,(R2649/T2649))</f>
        <v>0</v>
      </c>
      <c s="4" r="V2649"/>
      <c s="13" r="W2649"/>
      <c s="24" r="X2649"/>
    </row>
    <row r="2650" hidden="1">
      <c s="16" r="A2650">
        <v>40835.3333333333</v>
      </c>
      <c s="6" r="B2650">
        <f>A2650+time(5,0,0)</f>
        <v>40835.5416666667</v>
      </c>
      <c s="19" r="C2650">
        <f>date(year(B2650),month(B2650),day(B2650))</f>
        <v>40835</v>
      </c>
      <c s="17" r="D2650">
        <f>hour(B2650)</f>
        <v>13</v>
      </c>
      <c s="28" r="E2650">
        <f>(8-G2650)-M2650</f>
        <v>8</v>
      </c>
      <c s="10" r="F2650">
        <v>8</v>
      </c>
      <c s="21" r="G2650">
        <v>0</v>
      </c>
      <c t="str" s="21" r="H2650">
        <f>concat("AESbid:",(E2650*1000))</f>
        <v>AESbid:8000</v>
      </c>
      <c t="str" s="21" r="I2650">
        <f>concat("NYISOsched:",(F2650*1000))</f>
        <v>NYISOsched:8000</v>
      </c>
      <c t="s" s="21" r="J2650">
        <v>21</v>
      </c>
      <c t="str" s="21" r="K2650">
        <f>concat("Planned:",(M2650*1000))</f>
        <v>Planned:0</v>
      </c>
      <c t="str" s="5" r="L2650">
        <f>concat("Settled:",(O2650*1000))</f>
        <v>Settled:0</v>
      </c>
      <c s="21" r="M2650">
        <v>0</v>
      </c>
      <c s="3" r="N2650"/>
      <c s="10" r="O2650">
        <v>0</v>
      </c>
      <c s="13" r="P2650"/>
      <c s="13" r="Q2650"/>
      <c s="13" r="R2650"/>
      <c s="13" r="S2650"/>
      <c s="11" r="T2650">
        <f>IF((O2650=0),(W2650*8),((R2650/O2650)*8))</f>
        <v>0</v>
      </c>
      <c s="11" r="U2650">
        <f>IF((T2650=0),0,(R2650/T2650))</f>
        <v>0</v>
      </c>
      <c s="4" r="V2650"/>
      <c s="13" r="W2650"/>
      <c s="24" r="X2650"/>
    </row>
    <row r="2651" hidden="1">
      <c s="16" r="A2651">
        <v>40835.375</v>
      </c>
      <c s="6" r="B2651">
        <f>A2651+time(5,0,0)</f>
        <v>40835.5833333333</v>
      </c>
      <c s="19" r="C2651">
        <f>date(year(B2651),month(B2651),day(B2651))</f>
        <v>40835</v>
      </c>
      <c s="17" r="D2651">
        <f>hour(B2651)</f>
        <v>14</v>
      </c>
      <c s="28" r="E2651">
        <f>(8-G2651)-M2651</f>
        <v>8</v>
      </c>
      <c s="10" r="F2651">
        <v>8</v>
      </c>
      <c s="21" r="G2651">
        <v>0</v>
      </c>
      <c t="str" s="21" r="H2651">
        <f>concat("AESbid:",(E2651*1000))</f>
        <v>AESbid:8000</v>
      </c>
      <c t="str" s="21" r="I2651">
        <f>concat("NYISOsched:",(F2651*1000))</f>
        <v>NYISOsched:8000</v>
      </c>
      <c t="s" s="21" r="J2651">
        <v>21</v>
      </c>
      <c t="str" s="21" r="K2651">
        <f>concat("Planned:",(M2651*1000))</f>
        <v>Planned:0</v>
      </c>
      <c t="str" s="5" r="L2651">
        <f>concat("Settled:",(O2651*1000))</f>
        <v>Settled:0</v>
      </c>
      <c s="21" r="M2651">
        <v>0</v>
      </c>
      <c s="3" r="N2651"/>
      <c s="10" r="O2651">
        <v>0</v>
      </c>
      <c s="13" r="P2651"/>
      <c s="13" r="Q2651"/>
      <c s="13" r="R2651"/>
      <c s="13" r="S2651"/>
      <c s="11" r="T2651">
        <f>IF((O2651=0),(W2651*8),((R2651/O2651)*8))</f>
        <v>0</v>
      </c>
      <c s="11" r="U2651">
        <f>IF((T2651=0),0,(R2651/T2651))</f>
        <v>0</v>
      </c>
      <c s="4" r="V2651"/>
      <c s="13" r="W2651"/>
      <c s="24" r="X2651"/>
    </row>
    <row r="2652" hidden="1">
      <c s="16" r="A2652">
        <v>40835.4166666667</v>
      </c>
      <c s="6" r="B2652">
        <f>A2652+time(5,0,0)</f>
        <v>40835.625</v>
      </c>
      <c s="19" r="C2652">
        <f>date(year(B2652),month(B2652),day(B2652))</f>
        <v>40835</v>
      </c>
      <c s="17" r="D2652">
        <f>hour(B2652)</f>
        <v>15</v>
      </c>
      <c s="28" r="E2652">
        <f>(8-G2652)-M2652</f>
        <v>8</v>
      </c>
      <c s="10" r="F2652">
        <v>8</v>
      </c>
      <c s="21" r="G2652">
        <v>0</v>
      </c>
      <c t="str" s="21" r="H2652">
        <f>concat("AESbid:",(E2652*1000))</f>
        <v>AESbid:8000</v>
      </c>
      <c t="str" s="21" r="I2652">
        <f>concat("NYISOsched:",(F2652*1000))</f>
        <v>NYISOsched:8000</v>
      </c>
      <c t="s" s="21" r="J2652">
        <v>21</v>
      </c>
      <c t="str" s="21" r="K2652">
        <f>concat("Planned:",(M2652*1000))</f>
        <v>Planned:0</v>
      </c>
      <c t="str" s="5" r="L2652">
        <f>concat("Settled:",(O2652*1000))</f>
        <v>Settled:0</v>
      </c>
      <c s="21" r="M2652">
        <v>0</v>
      </c>
      <c s="3" r="N2652"/>
      <c s="10" r="O2652">
        <v>0</v>
      </c>
      <c s="13" r="P2652"/>
      <c s="13" r="Q2652"/>
      <c s="13" r="R2652"/>
      <c s="13" r="S2652"/>
      <c s="11" r="T2652">
        <f>IF((O2652=0),(W2652*8),((R2652/O2652)*8))</f>
        <v>0</v>
      </c>
      <c s="11" r="U2652">
        <f>IF((T2652=0),0,(R2652/T2652))</f>
        <v>0</v>
      </c>
      <c s="4" r="V2652"/>
      <c s="13" r="W2652"/>
      <c s="24" r="X2652"/>
    </row>
    <row r="2653" hidden="1">
      <c s="16" r="A2653">
        <v>40835.4583333333</v>
      </c>
      <c s="6" r="B2653">
        <f>A2653+time(5,0,0)</f>
        <v>40835.6666666667</v>
      </c>
      <c s="19" r="C2653">
        <f>date(year(B2653),month(B2653),day(B2653))</f>
        <v>40835</v>
      </c>
      <c s="17" r="D2653">
        <f>hour(B2653)</f>
        <v>16</v>
      </c>
      <c s="28" r="E2653">
        <f>(8-G2653)-M2653</f>
        <v>8</v>
      </c>
      <c s="10" r="F2653">
        <v>8</v>
      </c>
      <c s="21" r="G2653">
        <v>0</v>
      </c>
      <c t="str" s="21" r="H2653">
        <f>concat("AESbid:",(E2653*1000))</f>
        <v>AESbid:8000</v>
      </c>
      <c t="str" s="21" r="I2653">
        <f>concat("NYISOsched:",(F2653*1000))</f>
        <v>NYISOsched:8000</v>
      </c>
      <c t="s" s="21" r="J2653">
        <v>21</v>
      </c>
      <c t="str" s="21" r="K2653">
        <f>concat("Planned:",(M2653*1000))</f>
        <v>Planned:0</v>
      </c>
      <c t="str" s="5" r="L2653">
        <f>concat("Settled:",(O2653*1000))</f>
        <v>Settled:0</v>
      </c>
      <c s="21" r="M2653">
        <v>0</v>
      </c>
      <c s="3" r="N2653"/>
      <c s="10" r="O2653">
        <v>0</v>
      </c>
      <c s="13" r="P2653"/>
      <c s="13" r="Q2653"/>
      <c s="13" r="R2653"/>
      <c s="13" r="S2653"/>
      <c s="11" r="T2653">
        <f>IF((O2653=0),(W2653*8),((R2653/O2653)*8))</f>
        <v>0</v>
      </c>
      <c s="11" r="U2653">
        <f>IF((T2653=0),0,(R2653/T2653))</f>
        <v>0</v>
      </c>
      <c s="4" r="V2653"/>
      <c s="13" r="W2653"/>
      <c s="24" r="X2653"/>
    </row>
    <row r="2654" hidden="1">
      <c s="16" r="A2654">
        <v>40835.5</v>
      </c>
      <c s="6" r="B2654">
        <f>A2654+time(5,0,0)</f>
        <v>40835.7083333333</v>
      </c>
      <c s="19" r="C2654">
        <f>date(year(B2654),month(B2654),day(B2654))</f>
        <v>40835</v>
      </c>
      <c s="17" r="D2654">
        <f>hour(B2654)</f>
        <v>17</v>
      </c>
      <c s="28" r="E2654">
        <f>(8-G2654)-M2654</f>
        <v>8</v>
      </c>
      <c s="10" r="F2654">
        <v>8</v>
      </c>
      <c s="21" r="G2654">
        <v>0</v>
      </c>
      <c t="str" s="21" r="H2654">
        <f>concat("AESbid:",(E2654*1000))</f>
        <v>AESbid:8000</v>
      </c>
      <c t="str" s="21" r="I2654">
        <f>concat("NYISOsched:",(F2654*1000))</f>
        <v>NYISOsched:8000</v>
      </c>
      <c t="s" s="21" r="J2654">
        <v>21</v>
      </c>
      <c t="str" s="21" r="K2654">
        <f>concat("Planned:",(M2654*1000))</f>
        <v>Planned:0</v>
      </c>
      <c t="str" s="5" r="L2654">
        <f>concat("Settled:",(O2654*1000))</f>
        <v>Settled:0</v>
      </c>
      <c s="21" r="M2654">
        <v>0</v>
      </c>
      <c s="3" r="N2654"/>
      <c s="10" r="O2654">
        <v>0</v>
      </c>
      <c s="13" r="P2654"/>
      <c s="13" r="Q2654"/>
      <c s="13" r="R2654"/>
      <c s="13" r="S2654"/>
      <c s="11" r="T2654">
        <f>IF((O2654=0),(W2654*8),((R2654/O2654)*8))</f>
        <v>0</v>
      </c>
      <c s="11" r="U2654">
        <f>IF((T2654=0),0,(R2654/T2654))</f>
        <v>0</v>
      </c>
      <c s="4" r="V2654"/>
      <c s="13" r="W2654"/>
      <c s="24" r="X2654"/>
    </row>
    <row r="2655" hidden="1">
      <c s="16" r="A2655">
        <v>40835.5416666667</v>
      </c>
      <c s="6" r="B2655">
        <f>A2655+time(5,0,0)</f>
        <v>40835.75</v>
      </c>
      <c s="19" r="C2655">
        <f>date(year(B2655),month(B2655),day(B2655))</f>
        <v>40835</v>
      </c>
      <c s="17" r="D2655">
        <f>hour(B2655)</f>
        <v>18</v>
      </c>
      <c s="28" r="E2655">
        <f>(8-G2655)-M2655</f>
        <v>8</v>
      </c>
      <c s="10" r="F2655">
        <v>8</v>
      </c>
      <c s="21" r="G2655">
        <v>0</v>
      </c>
      <c t="str" s="21" r="H2655">
        <f>concat("AESbid:",(E2655*1000))</f>
        <v>AESbid:8000</v>
      </c>
      <c t="str" s="21" r="I2655">
        <f>concat("NYISOsched:",(F2655*1000))</f>
        <v>NYISOsched:8000</v>
      </c>
      <c t="s" s="21" r="J2655">
        <v>21</v>
      </c>
      <c t="str" s="21" r="K2655">
        <f>concat("Planned:",(M2655*1000))</f>
        <v>Planned:0</v>
      </c>
      <c t="str" s="5" r="L2655">
        <f>concat("Settled:",(O2655*1000))</f>
        <v>Settled:0</v>
      </c>
      <c s="21" r="M2655">
        <v>0</v>
      </c>
      <c s="3" r="N2655"/>
      <c s="10" r="O2655">
        <v>0</v>
      </c>
      <c s="13" r="P2655"/>
      <c s="13" r="Q2655"/>
      <c s="13" r="R2655"/>
      <c s="13" r="S2655"/>
      <c s="11" r="T2655">
        <f>IF((O2655=0),(W2655*8),((R2655/O2655)*8))</f>
        <v>0</v>
      </c>
      <c s="11" r="U2655">
        <f>IF((T2655=0),0,(R2655/T2655))</f>
        <v>0</v>
      </c>
      <c s="4" r="V2655"/>
      <c s="13" r="W2655"/>
      <c s="24" r="X2655"/>
    </row>
    <row r="2656" hidden="1">
      <c s="16" r="A2656">
        <v>40835.5833333333</v>
      </c>
      <c s="6" r="B2656">
        <f>A2656+time(5,0,0)</f>
        <v>40835.7916666667</v>
      </c>
      <c s="19" r="C2656">
        <f>date(year(B2656),month(B2656),day(B2656))</f>
        <v>40835</v>
      </c>
      <c s="17" r="D2656">
        <f>hour(B2656)</f>
        <v>19</v>
      </c>
      <c s="28" r="E2656">
        <f>(8-G2656)-M2656</f>
        <v>8</v>
      </c>
      <c s="10" r="F2656">
        <v>8</v>
      </c>
      <c s="21" r="G2656">
        <v>0</v>
      </c>
      <c t="str" s="21" r="H2656">
        <f>concat("AESbid:",(E2656*1000))</f>
        <v>AESbid:8000</v>
      </c>
      <c t="str" s="21" r="I2656">
        <f>concat("NYISOsched:",(F2656*1000))</f>
        <v>NYISOsched:8000</v>
      </c>
      <c t="s" s="21" r="J2656">
        <v>21</v>
      </c>
      <c t="str" s="21" r="K2656">
        <f>concat("Planned:",(M2656*1000))</f>
        <v>Planned:0</v>
      </c>
      <c t="str" s="5" r="L2656">
        <f>concat("Settled:",(O2656*1000))</f>
        <v>Settled:0</v>
      </c>
      <c s="21" r="M2656">
        <v>0</v>
      </c>
      <c s="3" r="N2656"/>
      <c s="10" r="O2656">
        <v>0</v>
      </c>
      <c s="13" r="P2656"/>
      <c s="13" r="Q2656"/>
      <c s="13" r="R2656"/>
      <c s="13" r="S2656"/>
      <c s="11" r="T2656">
        <f>IF((O2656=0),(W2656*8),((R2656/O2656)*8))</f>
        <v>0</v>
      </c>
      <c s="11" r="U2656">
        <f>IF((T2656=0),0,(R2656/T2656))</f>
        <v>0</v>
      </c>
      <c s="4" r="V2656"/>
      <c s="13" r="W2656"/>
      <c s="24" r="X2656"/>
    </row>
    <row r="2657" hidden="1">
      <c s="16" r="A2657">
        <v>40835.625</v>
      </c>
      <c s="6" r="B2657">
        <f>A2657+time(5,0,0)</f>
        <v>40835.8333333333</v>
      </c>
      <c s="19" r="C2657">
        <f>date(year(B2657),month(B2657),day(B2657))</f>
        <v>40835</v>
      </c>
      <c s="17" r="D2657">
        <f>hour(B2657)</f>
        <v>20</v>
      </c>
      <c s="28" r="E2657">
        <f>(8-G2657)-M2657</f>
        <v>8</v>
      </c>
      <c s="10" r="F2657">
        <v>8</v>
      </c>
      <c s="21" r="G2657">
        <v>0</v>
      </c>
      <c t="str" s="21" r="H2657">
        <f>concat("AESbid:",(E2657*1000))</f>
        <v>AESbid:8000</v>
      </c>
      <c t="str" s="21" r="I2657">
        <f>concat("NYISOsched:",(F2657*1000))</f>
        <v>NYISOsched:8000</v>
      </c>
      <c t="s" s="21" r="J2657">
        <v>21</v>
      </c>
      <c t="str" s="21" r="K2657">
        <f>concat("Planned:",(M2657*1000))</f>
        <v>Planned:0</v>
      </c>
      <c t="str" s="5" r="L2657">
        <f>concat("Settled:",(O2657*1000))</f>
        <v>Settled:0</v>
      </c>
      <c s="21" r="M2657">
        <v>0</v>
      </c>
      <c s="3" r="N2657"/>
      <c s="10" r="O2657">
        <v>0</v>
      </c>
      <c s="13" r="P2657"/>
      <c s="13" r="Q2657"/>
      <c s="13" r="R2657"/>
      <c s="13" r="S2657"/>
      <c s="11" r="T2657">
        <f>IF((O2657=0),(W2657*8),((R2657/O2657)*8))</f>
        <v>0</v>
      </c>
      <c s="11" r="U2657">
        <f>IF((T2657=0),0,(R2657/T2657))</f>
        <v>0</v>
      </c>
      <c s="4" r="V2657"/>
      <c s="13" r="W2657"/>
      <c s="24" r="X2657"/>
    </row>
    <row r="2658" hidden="1">
      <c s="16" r="A2658">
        <v>40835.6666666667</v>
      </c>
      <c s="6" r="B2658">
        <f>A2658+time(5,0,0)</f>
        <v>40835.875</v>
      </c>
      <c s="19" r="C2658">
        <f>date(year(B2658),month(B2658),day(B2658))</f>
        <v>40835</v>
      </c>
      <c s="17" r="D2658">
        <f>hour(B2658)</f>
        <v>21</v>
      </c>
      <c s="28" r="E2658">
        <f>(8-G2658)-M2658</f>
        <v>8</v>
      </c>
      <c s="10" r="F2658">
        <v>8</v>
      </c>
      <c s="21" r="G2658">
        <v>0</v>
      </c>
      <c t="str" s="21" r="H2658">
        <f>concat("AESbid:",(E2658*1000))</f>
        <v>AESbid:8000</v>
      </c>
      <c t="str" s="21" r="I2658">
        <f>concat("NYISOsched:",(F2658*1000))</f>
        <v>NYISOsched:8000</v>
      </c>
      <c t="s" s="21" r="J2658">
        <v>21</v>
      </c>
      <c t="str" s="21" r="K2658">
        <f>concat("Planned:",(M2658*1000))</f>
        <v>Planned:0</v>
      </c>
      <c t="str" s="5" r="L2658">
        <f>concat("Settled:",(O2658*1000))</f>
        <v>Settled:0</v>
      </c>
      <c s="21" r="M2658">
        <v>0</v>
      </c>
      <c s="3" r="N2658"/>
      <c s="10" r="O2658">
        <v>0</v>
      </c>
      <c s="13" r="P2658"/>
      <c s="13" r="Q2658"/>
      <c s="13" r="R2658"/>
      <c s="13" r="S2658"/>
      <c s="11" r="T2658">
        <f>IF((O2658=0),(W2658*8),((R2658/O2658)*8))</f>
        <v>0</v>
      </c>
      <c s="11" r="U2658">
        <f>IF((T2658=0),0,(R2658/T2658))</f>
        <v>0</v>
      </c>
      <c s="4" r="V2658"/>
      <c s="13" r="W2658"/>
      <c s="24" r="X2658"/>
    </row>
    <row r="2659" hidden="1">
      <c s="16" r="A2659">
        <v>40835.7083333333</v>
      </c>
      <c s="6" r="B2659">
        <f>A2659+time(5,0,0)</f>
        <v>40835.9166666667</v>
      </c>
      <c s="19" r="C2659">
        <f>date(year(B2659),month(B2659),day(B2659))</f>
        <v>40835</v>
      </c>
      <c s="17" r="D2659">
        <f>hour(B2659)</f>
        <v>22</v>
      </c>
      <c s="28" r="E2659">
        <f>(8-G2659)-M2659</f>
        <v>8</v>
      </c>
      <c s="10" r="F2659">
        <v>8</v>
      </c>
      <c s="21" r="G2659">
        <v>0</v>
      </c>
      <c t="str" s="21" r="H2659">
        <f>concat("AESbid:",(E2659*1000))</f>
        <v>AESbid:8000</v>
      </c>
      <c t="str" s="21" r="I2659">
        <f>concat("NYISOsched:",(F2659*1000))</f>
        <v>NYISOsched:8000</v>
      </c>
      <c t="s" s="21" r="J2659">
        <v>21</v>
      </c>
      <c t="str" s="21" r="K2659">
        <f>concat("Planned:",(M2659*1000))</f>
        <v>Planned:0</v>
      </c>
      <c t="str" s="5" r="L2659">
        <f>concat("Settled:",(O2659*1000))</f>
        <v>Settled:0</v>
      </c>
      <c s="21" r="M2659">
        <v>0</v>
      </c>
      <c s="3" r="N2659"/>
      <c s="10" r="O2659">
        <v>0</v>
      </c>
      <c s="13" r="P2659"/>
      <c s="13" r="Q2659"/>
      <c s="13" r="R2659"/>
      <c s="13" r="S2659"/>
      <c s="11" r="T2659">
        <f>IF((O2659=0),(W2659*8),((R2659/O2659)*8))</f>
        <v>0</v>
      </c>
      <c s="11" r="U2659">
        <f>IF((T2659=0),0,(R2659/T2659))</f>
        <v>0</v>
      </c>
      <c s="4" r="V2659"/>
      <c s="13" r="W2659"/>
      <c s="24" r="X2659"/>
    </row>
    <row r="2660" hidden="1">
      <c s="16" r="A2660">
        <v>40835.75</v>
      </c>
      <c s="6" r="B2660">
        <f>A2660+time(5,0,0)</f>
        <v>40835.9583333333</v>
      </c>
      <c s="19" r="C2660">
        <f>date(year(B2660),month(B2660),day(B2660))</f>
        <v>40835</v>
      </c>
      <c s="17" r="D2660">
        <f>hour(B2660)</f>
        <v>23</v>
      </c>
      <c s="28" r="E2660">
        <f>(8-G2660)-M2660</f>
        <v>8</v>
      </c>
      <c s="10" r="F2660">
        <v>8</v>
      </c>
      <c s="21" r="G2660">
        <v>0</v>
      </c>
      <c t="str" s="21" r="H2660">
        <f>concat("AESbid:",(E2660*1000))</f>
        <v>AESbid:8000</v>
      </c>
      <c t="str" s="21" r="I2660">
        <f>concat("NYISOsched:",(F2660*1000))</f>
        <v>NYISOsched:8000</v>
      </c>
      <c t="s" s="21" r="J2660">
        <v>21</v>
      </c>
      <c t="str" s="21" r="K2660">
        <f>concat("Planned:",(M2660*1000))</f>
        <v>Planned:0</v>
      </c>
      <c t="str" s="5" r="L2660">
        <f>concat("Settled:",(O2660*1000))</f>
        <v>Settled:0</v>
      </c>
      <c s="21" r="M2660">
        <v>0</v>
      </c>
      <c s="3" r="N2660"/>
      <c s="10" r="O2660">
        <v>0</v>
      </c>
      <c s="13" r="P2660"/>
      <c s="13" r="Q2660"/>
      <c s="13" r="R2660"/>
      <c s="13" r="S2660"/>
      <c s="11" r="T2660">
        <f>IF((O2660=0),(W2660*8),((R2660/O2660)*8))</f>
        <v>0</v>
      </c>
      <c s="11" r="U2660">
        <f>IF((T2660=0),0,(R2660/T2660))</f>
        <v>0</v>
      </c>
      <c s="4" r="V2660"/>
      <c s="13" r="W2660"/>
      <c s="24" r="X2660"/>
    </row>
    <row r="2661" hidden="1">
      <c s="16" r="A2661">
        <v>40835.7916666667</v>
      </c>
      <c s="19" r="B2661">
        <f>A2661+time(5,0,0)</f>
        <v>40836</v>
      </c>
      <c s="19" r="C2661">
        <f>date(year(B2661),month(B2661),day(B2661))</f>
        <v>40836</v>
      </c>
      <c s="17" r="D2661">
        <f>hour(B2661)</f>
        <v>0</v>
      </c>
      <c s="28" r="E2661">
        <f>(8-G2661)-M2661</f>
        <v>8</v>
      </c>
      <c s="10" r="F2661">
        <v>8</v>
      </c>
      <c s="21" r="G2661">
        <v>0</v>
      </c>
      <c t="str" s="21" r="H2661">
        <f>concat("AESbid:",(E2661*1000))</f>
        <v>AESbid:8000</v>
      </c>
      <c t="str" s="21" r="I2661">
        <f>concat("NYISOsched:",(F2661*1000))</f>
        <v>NYISOsched:8000</v>
      </c>
      <c t="s" s="21" r="J2661">
        <v>21</v>
      </c>
      <c t="str" s="21" r="K2661">
        <f>concat("Planned:",(M2661*1000))</f>
        <v>Planned:0</v>
      </c>
      <c t="str" s="5" r="L2661">
        <f>concat("Settled:",(O2661*1000))</f>
        <v>Settled:0</v>
      </c>
      <c s="21" r="M2661">
        <v>0</v>
      </c>
      <c s="3" r="N2661"/>
      <c s="10" r="O2661">
        <v>0</v>
      </c>
      <c s="13" r="P2661"/>
      <c s="13" r="Q2661"/>
      <c s="13" r="R2661"/>
      <c s="13" r="S2661"/>
      <c s="11" r="T2661">
        <f>IF((O2661=0),(W2661*8),((R2661/O2661)*8))</f>
        <v>0</v>
      </c>
      <c s="11" r="U2661">
        <f>IF((T2661=0),0,(R2661/T2661))</f>
        <v>0</v>
      </c>
      <c s="4" r="V2661"/>
      <c s="13" r="W2661"/>
      <c s="24" r="X2661"/>
    </row>
    <row r="2662" hidden="1">
      <c s="16" r="A2662">
        <v>40835.8333333333</v>
      </c>
      <c s="6" r="B2662">
        <f>A2662+time(5,0,0)</f>
        <v>40836.0416666667</v>
      </c>
      <c s="19" r="C2662">
        <f>date(year(B2662),month(B2662),day(B2662))</f>
        <v>40836</v>
      </c>
      <c s="17" r="D2662">
        <f>hour(B2662)</f>
        <v>1</v>
      </c>
      <c s="28" r="E2662">
        <f>(8-G2662)-M2662</f>
        <v>8</v>
      </c>
      <c s="10" r="F2662">
        <v>8</v>
      </c>
      <c s="21" r="G2662">
        <v>0</v>
      </c>
      <c t="str" s="21" r="H2662">
        <f>concat("AESbid:",(E2662*1000))</f>
        <v>AESbid:8000</v>
      </c>
      <c t="str" s="21" r="I2662">
        <f>concat("NYISOsched:",(F2662*1000))</f>
        <v>NYISOsched:8000</v>
      </c>
      <c t="s" s="21" r="J2662">
        <v>21</v>
      </c>
      <c t="str" s="21" r="K2662">
        <f>concat("Planned:",(M2662*1000))</f>
        <v>Planned:0</v>
      </c>
      <c t="str" s="5" r="L2662">
        <f>concat("Settled:",(O2662*1000))</f>
        <v>Settled:0</v>
      </c>
      <c s="21" r="M2662">
        <v>0</v>
      </c>
      <c s="3" r="N2662"/>
      <c s="10" r="O2662">
        <v>0</v>
      </c>
      <c s="13" r="P2662"/>
      <c s="13" r="Q2662"/>
      <c s="13" r="R2662"/>
      <c s="13" r="S2662"/>
      <c s="11" r="T2662">
        <f>IF((O2662=0),(W2662*8),((R2662/O2662)*8))</f>
        <v>0</v>
      </c>
      <c s="11" r="U2662">
        <f>IF((T2662=0),0,(R2662/T2662))</f>
        <v>0</v>
      </c>
      <c s="4" r="V2662"/>
      <c s="13" r="W2662"/>
      <c s="24" r="X2662"/>
    </row>
    <row r="2663" hidden="1">
      <c s="16" r="A2663">
        <v>40835.875</v>
      </c>
      <c s="6" r="B2663">
        <f>A2663+time(5,0,0)</f>
        <v>40836.0833333333</v>
      </c>
      <c s="19" r="C2663">
        <f>date(year(B2663),month(B2663),day(B2663))</f>
        <v>40836</v>
      </c>
      <c s="17" r="D2663">
        <f>hour(B2663)</f>
        <v>2</v>
      </c>
      <c s="28" r="E2663">
        <f>(8-G2663)-M2663</f>
        <v>8</v>
      </c>
      <c s="10" r="F2663">
        <v>8</v>
      </c>
      <c s="21" r="G2663">
        <v>0</v>
      </c>
      <c t="str" s="21" r="H2663">
        <f>concat("AESbid:",(E2663*1000))</f>
        <v>AESbid:8000</v>
      </c>
      <c t="str" s="21" r="I2663">
        <f>concat("NYISOsched:",(F2663*1000))</f>
        <v>NYISOsched:8000</v>
      </c>
      <c t="s" s="21" r="J2663">
        <v>21</v>
      </c>
      <c t="str" s="21" r="K2663">
        <f>concat("Planned:",(M2663*1000))</f>
        <v>Planned:0</v>
      </c>
      <c t="str" s="5" r="L2663">
        <f>concat("Settled:",(O2663*1000))</f>
        <v>Settled:0</v>
      </c>
      <c s="21" r="M2663">
        <v>0</v>
      </c>
      <c s="3" r="N2663"/>
      <c s="10" r="O2663">
        <v>0</v>
      </c>
      <c s="13" r="P2663"/>
      <c s="13" r="Q2663"/>
      <c s="13" r="R2663"/>
      <c s="13" r="S2663"/>
      <c s="11" r="T2663">
        <f>IF((O2663=0),(W2663*8),((R2663/O2663)*8))</f>
        <v>0</v>
      </c>
      <c s="11" r="U2663">
        <f>IF((T2663=0),0,(R2663/T2663))</f>
        <v>0</v>
      </c>
      <c s="4" r="V2663"/>
      <c s="13" r="W2663"/>
      <c s="24" r="X2663"/>
    </row>
    <row r="2664" hidden="1">
      <c s="16" r="A2664">
        <v>40835.9166666667</v>
      </c>
      <c s="6" r="B2664">
        <f>A2664+time(5,0,0)</f>
        <v>40836.125</v>
      </c>
      <c s="19" r="C2664">
        <f>date(year(B2664),month(B2664),day(B2664))</f>
        <v>40836</v>
      </c>
      <c s="17" r="D2664">
        <f>hour(B2664)</f>
        <v>3</v>
      </c>
      <c s="28" r="E2664">
        <f>(8-G2664)-M2664</f>
        <v>8</v>
      </c>
      <c s="10" r="F2664">
        <v>8</v>
      </c>
      <c s="21" r="G2664">
        <v>0</v>
      </c>
      <c t="str" s="21" r="H2664">
        <f>concat("AESbid:",(E2664*1000))</f>
        <v>AESbid:8000</v>
      </c>
      <c t="str" s="21" r="I2664">
        <f>concat("NYISOsched:",(F2664*1000))</f>
        <v>NYISOsched:8000</v>
      </c>
      <c t="s" s="21" r="J2664">
        <v>21</v>
      </c>
      <c t="str" s="21" r="K2664">
        <f>concat("Planned:",(M2664*1000))</f>
        <v>Planned:0</v>
      </c>
      <c t="str" s="5" r="L2664">
        <f>concat("Settled:",(O2664*1000))</f>
        <v>Settled:0</v>
      </c>
      <c s="21" r="M2664">
        <v>0</v>
      </c>
      <c s="3" r="N2664"/>
      <c s="10" r="O2664">
        <v>0</v>
      </c>
      <c s="13" r="P2664"/>
      <c s="13" r="Q2664"/>
      <c s="13" r="R2664"/>
      <c s="13" r="S2664"/>
      <c s="11" r="T2664">
        <f>IF((O2664=0),(W2664*8),((R2664/O2664)*8))</f>
        <v>0</v>
      </c>
      <c s="11" r="U2664">
        <f>IF((T2664=0),0,(R2664/T2664))</f>
        <v>0</v>
      </c>
      <c s="4" r="V2664"/>
      <c s="13" r="W2664"/>
      <c s="24" r="X2664"/>
    </row>
    <row r="2665" hidden="1">
      <c s="16" r="A2665">
        <v>40835.9583333333</v>
      </c>
      <c s="6" r="B2665">
        <f>A2665+time(5,0,0)</f>
        <v>40836.1666666667</v>
      </c>
      <c s="19" r="C2665">
        <f>date(year(B2665),month(B2665),day(B2665))</f>
        <v>40836</v>
      </c>
      <c s="17" r="D2665">
        <f>hour(B2665)</f>
        <v>4</v>
      </c>
      <c s="28" r="E2665">
        <f>(8-G2665)-M2665</f>
        <v>8</v>
      </c>
      <c s="10" r="F2665">
        <v>8</v>
      </c>
      <c s="21" r="G2665">
        <v>0</v>
      </c>
      <c t="str" s="21" r="H2665">
        <f>concat("AESbid:",(E2665*1000))</f>
        <v>AESbid:8000</v>
      </c>
      <c t="str" s="21" r="I2665">
        <f>concat("NYISOsched:",(F2665*1000))</f>
        <v>NYISOsched:8000</v>
      </c>
      <c t="s" s="21" r="J2665">
        <v>21</v>
      </c>
      <c t="str" s="21" r="K2665">
        <f>concat("Planned:",(M2665*1000))</f>
        <v>Planned:0</v>
      </c>
      <c t="str" s="5" r="L2665">
        <f>concat("Settled:",(O2665*1000))</f>
        <v>Settled:0</v>
      </c>
      <c s="21" r="M2665">
        <v>0</v>
      </c>
      <c s="3" r="N2665"/>
      <c s="10" r="O2665">
        <v>0</v>
      </c>
      <c s="13" r="P2665"/>
      <c s="13" r="Q2665"/>
      <c s="13" r="R2665"/>
      <c s="13" r="S2665"/>
      <c s="11" r="T2665">
        <f>IF((O2665=0),(W2665*8),((R2665/O2665)*8))</f>
        <v>0</v>
      </c>
      <c s="11" r="U2665">
        <f>IF((T2665=0),0,(R2665/T2665))</f>
        <v>0</v>
      </c>
      <c s="4" r="V2665"/>
      <c s="13" r="W2665"/>
      <c s="24" r="X2665"/>
    </row>
    <row r="2666" hidden="1">
      <c s="16" r="A2666">
        <v>40836</v>
      </c>
      <c s="6" r="B2666">
        <f>A2666+time(5,0,0)</f>
        <v>40836.2083333333</v>
      </c>
      <c s="19" r="C2666">
        <f>date(year(B2666),month(B2666),day(B2666))</f>
        <v>40836</v>
      </c>
      <c s="17" r="D2666">
        <f>hour(B2666)</f>
        <v>5</v>
      </c>
      <c s="28" r="E2666">
        <f>(8-G2666)-M2666</f>
        <v>8</v>
      </c>
      <c s="10" r="F2666">
        <v>8</v>
      </c>
      <c s="21" r="G2666">
        <v>0</v>
      </c>
      <c t="str" s="21" r="H2666">
        <f>concat("AESbid:",(E2666*1000))</f>
        <v>AESbid:8000</v>
      </c>
      <c t="str" s="21" r="I2666">
        <f>concat("NYISOsched:",(F2666*1000))</f>
        <v>NYISOsched:8000</v>
      </c>
      <c t="s" s="21" r="J2666">
        <v>21</v>
      </c>
      <c t="str" s="21" r="K2666">
        <f>concat("Planned:",(M2666*1000))</f>
        <v>Planned:0</v>
      </c>
      <c t="str" s="5" r="L2666">
        <f>concat("Settled:",(O2666*1000))</f>
        <v>Settled:0</v>
      </c>
      <c s="21" r="M2666">
        <v>0</v>
      </c>
      <c s="3" r="N2666"/>
      <c s="10" r="O2666">
        <v>0</v>
      </c>
      <c s="13" r="P2666"/>
      <c s="13" r="Q2666"/>
      <c s="13" r="R2666"/>
      <c s="13" r="S2666"/>
      <c s="11" r="T2666">
        <f>IF((O2666=0),(W2666*8),((R2666/O2666)*8))</f>
        <v>0</v>
      </c>
      <c s="11" r="U2666">
        <f>IF((T2666=0),0,(R2666/T2666))</f>
        <v>0</v>
      </c>
      <c s="4" r="V2666"/>
      <c s="13" r="W2666"/>
      <c s="24" r="X2666"/>
    </row>
    <row r="2667" hidden="1">
      <c s="16" r="A2667">
        <v>40836.0416666667</v>
      </c>
      <c s="6" r="B2667">
        <f>A2667+time(5,0,0)</f>
        <v>40836.25</v>
      </c>
      <c s="19" r="C2667">
        <f>date(year(B2667),month(B2667),day(B2667))</f>
        <v>40836</v>
      </c>
      <c s="17" r="D2667">
        <f>hour(B2667)</f>
        <v>6</v>
      </c>
      <c s="28" r="E2667">
        <f>(8-G2667)-M2667</f>
        <v>8</v>
      </c>
      <c s="10" r="F2667">
        <v>8</v>
      </c>
      <c s="21" r="G2667">
        <v>0</v>
      </c>
      <c t="str" s="21" r="H2667">
        <f>concat("AESbid:",(E2667*1000))</f>
        <v>AESbid:8000</v>
      </c>
      <c t="str" s="21" r="I2667">
        <f>concat("NYISOsched:",(F2667*1000))</f>
        <v>NYISOsched:8000</v>
      </c>
      <c t="s" s="21" r="J2667">
        <v>21</v>
      </c>
      <c t="str" s="21" r="K2667">
        <f>concat("Planned:",(M2667*1000))</f>
        <v>Planned:0</v>
      </c>
      <c t="str" s="5" r="L2667">
        <f>concat("Settled:",(O2667*1000))</f>
        <v>Settled:0</v>
      </c>
      <c s="21" r="M2667">
        <v>0</v>
      </c>
      <c s="3" r="N2667"/>
      <c s="10" r="O2667">
        <v>0</v>
      </c>
      <c s="13" r="P2667"/>
      <c s="13" r="Q2667"/>
      <c s="13" r="R2667"/>
      <c s="13" r="S2667"/>
      <c s="11" r="T2667">
        <f>IF((O2667=0),(W2667*8),((R2667/O2667)*8))</f>
        <v>0</v>
      </c>
      <c s="11" r="U2667">
        <f>IF((T2667=0),0,(R2667/T2667))</f>
        <v>0</v>
      </c>
      <c s="4" r="V2667"/>
      <c s="13" r="W2667"/>
      <c s="24" r="X2667"/>
    </row>
    <row r="2668" hidden="1">
      <c s="16" r="A2668">
        <v>40836.0833333333</v>
      </c>
      <c s="6" r="B2668">
        <f>A2668+time(5,0,0)</f>
        <v>40836.2916666667</v>
      </c>
      <c s="19" r="C2668">
        <f>date(year(B2668),month(B2668),day(B2668))</f>
        <v>40836</v>
      </c>
      <c s="17" r="D2668">
        <f>hour(B2668)</f>
        <v>7</v>
      </c>
      <c s="28" r="E2668">
        <f>(8-G2668)-M2668</f>
        <v>8</v>
      </c>
      <c s="10" r="F2668">
        <v>8</v>
      </c>
      <c s="21" r="G2668">
        <v>0</v>
      </c>
      <c t="str" s="21" r="H2668">
        <f>concat("AESbid:",(E2668*1000))</f>
        <v>AESbid:8000</v>
      </c>
      <c t="str" s="21" r="I2668">
        <f>concat("NYISOsched:",(F2668*1000))</f>
        <v>NYISOsched:8000</v>
      </c>
      <c t="s" s="21" r="J2668">
        <v>21</v>
      </c>
      <c t="str" s="21" r="K2668">
        <f>concat("Planned:",(M2668*1000))</f>
        <v>Planned:0</v>
      </c>
      <c t="str" s="5" r="L2668">
        <f>concat("Settled:",(O2668*1000))</f>
        <v>Settled:0</v>
      </c>
      <c s="21" r="M2668">
        <v>0</v>
      </c>
      <c s="3" r="N2668"/>
      <c s="10" r="O2668">
        <v>0</v>
      </c>
      <c s="13" r="P2668"/>
      <c s="13" r="Q2668"/>
      <c s="13" r="R2668"/>
      <c s="13" r="S2668"/>
      <c s="11" r="T2668">
        <f>IF((O2668=0),(W2668*8),((R2668/O2668)*8))</f>
        <v>0</v>
      </c>
      <c s="11" r="U2668">
        <f>IF((T2668=0),0,(R2668/T2668))</f>
        <v>0</v>
      </c>
      <c s="4" r="V2668"/>
      <c s="13" r="W2668"/>
      <c s="24" r="X2668"/>
    </row>
    <row r="2669" hidden="1">
      <c s="16" r="A2669">
        <v>40836.125</v>
      </c>
      <c s="6" r="B2669">
        <f>A2669+time(5,0,0)</f>
        <v>40836.3333333333</v>
      </c>
      <c s="19" r="C2669">
        <f>date(year(B2669),month(B2669),day(B2669))</f>
        <v>40836</v>
      </c>
      <c s="17" r="D2669">
        <f>hour(B2669)</f>
        <v>8</v>
      </c>
      <c s="28" r="E2669">
        <f>(8-G2669)-M2669</f>
        <v>8</v>
      </c>
      <c s="10" r="F2669">
        <v>8</v>
      </c>
      <c s="21" r="G2669">
        <v>0</v>
      </c>
      <c t="str" s="21" r="H2669">
        <f>concat("AESbid:",(E2669*1000))</f>
        <v>AESbid:8000</v>
      </c>
      <c t="str" s="21" r="I2669">
        <f>concat("NYISOsched:",(F2669*1000))</f>
        <v>NYISOsched:8000</v>
      </c>
      <c t="s" s="21" r="J2669">
        <v>21</v>
      </c>
      <c t="str" s="21" r="K2669">
        <f>concat("Planned:",(M2669*1000))</f>
        <v>Planned:0</v>
      </c>
      <c t="str" s="5" r="L2669">
        <f>concat("Settled:",(O2669*1000))</f>
        <v>Settled:0</v>
      </c>
      <c s="21" r="M2669">
        <v>0</v>
      </c>
      <c s="3" r="N2669"/>
      <c s="10" r="O2669">
        <v>0</v>
      </c>
      <c s="13" r="P2669"/>
      <c s="13" r="Q2669"/>
      <c s="13" r="R2669"/>
      <c s="13" r="S2669"/>
      <c s="11" r="T2669">
        <f>IF((O2669=0),(W2669*8),((R2669/O2669)*8))</f>
        <v>0</v>
      </c>
      <c s="11" r="U2669">
        <f>IF((T2669=0),0,(R2669/T2669))</f>
        <v>0</v>
      </c>
      <c s="4" r="V2669"/>
      <c s="13" r="W2669"/>
      <c s="24" r="X2669"/>
    </row>
    <row r="2670" hidden="1">
      <c s="16" r="A2670">
        <v>40836.1666666667</v>
      </c>
      <c s="6" r="B2670">
        <f>A2670+time(5,0,0)</f>
        <v>40836.375</v>
      </c>
      <c s="19" r="C2670">
        <f>date(year(B2670),month(B2670),day(B2670))</f>
        <v>40836</v>
      </c>
      <c s="17" r="D2670">
        <f>hour(B2670)</f>
        <v>9</v>
      </c>
      <c s="28" r="E2670">
        <f>(8-G2670)-M2670</f>
        <v>8</v>
      </c>
      <c s="10" r="F2670">
        <v>8</v>
      </c>
      <c s="21" r="G2670">
        <v>0</v>
      </c>
      <c t="str" s="21" r="H2670">
        <f>concat("AESbid:",(E2670*1000))</f>
        <v>AESbid:8000</v>
      </c>
      <c t="str" s="21" r="I2670">
        <f>concat("NYISOsched:",(F2670*1000))</f>
        <v>NYISOsched:8000</v>
      </c>
      <c t="s" s="21" r="J2670">
        <v>21</v>
      </c>
      <c t="str" s="21" r="K2670">
        <f>concat("Planned:",(M2670*1000))</f>
        <v>Planned:0</v>
      </c>
      <c t="str" s="5" r="L2670">
        <f>concat("Settled:",(O2670*1000))</f>
        <v>Settled:0</v>
      </c>
      <c s="21" r="M2670">
        <v>0</v>
      </c>
      <c s="3" r="N2670"/>
      <c s="10" r="O2670">
        <v>0</v>
      </c>
      <c s="13" r="P2670"/>
      <c s="13" r="Q2670"/>
      <c s="13" r="R2670"/>
      <c s="13" r="S2670"/>
      <c s="11" r="T2670">
        <f>IF((O2670=0),(W2670*8),((R2670/O2670)*8))</f>
        <v>0</v>
      </c>
      <c s="11" r="U2670">
        <f>IF((T2670=0),0,(R2670/T2670))</f>
        <v>0</v>
      </c>
      <c s="4" r="V2670"/>
      <c s="13" r="W2670"/>
      <c s="24" r="X2670"/>
    </row>
    <row r="2671" hidden="1">
      <c s="16" r="A2671">
        <v>40836.2083333333</v>
      </c>
      <c s="6" r="B2671">
        <f>A2671+time(5,0,0)</f>
        <v>40836.4166666667</v>
      </c>
      <c s="19" r="C2671">
        <f>date(year(B2671),month(B2671),day(B2671))</f>
        <v>40836</v>
      </c>
      <c s="17" r="D2671">
        <f>hour(B2671)</f>
        <v>10</v>
      </c>
      <c s="28" r="E2671">
        <f>(8-G2671)-M2671</f>
        <v>8</v>
      </c>
      <c s="10" r="F2671">
        <v>8</v>
      </c>
      <c s="21" r="G2671">
        <v>0</v>
      </c>
      <c t="str" s="21" r="H2671">
        <f>concat("AESbid:",(E2671*1000))</f>
        <v>AESbid:8000</v>
      </c>
      <c t="str" s="21" r="I2671">
        <f>concat("NYISOsched:",(F2671*1000))</f>
        <v>NYISOsched:8000</v>
      </c>
      <c t="s" s="21" r="J2671">
        <v>21</v>
      </c>
      <c t="str" s="21" r="K2671">
        <f>concat("Planned:",(M2671*1000))</f>
        <v>Planned:0</v>
      </c>
      <c t="str" s="5" r="L2671">
        <f>concat("Settled:",(O2671*1000))</f>
        <v>Settled:0</v>
      </c>
      <c s="21" r="M2671">
        <v>0</v>
      </c>
      <c s="3" r="N2671"/>
      <c s="10" r="O2671">
        <v>0</v>
      </c>
      <c s="13" r="P2671"/>
      <c s="13" r="Q2671"/>
      <c s="13" r="R2671"/>
      <c s="13" r="S2671"/>
      <c s="11" r="T2671">
        <f>IF((O2671=0),(W2671*8),((R2671/O2671)*8))</f>
        <v>0</v>
      </c>
      <c s="11" r="U2671">
        <f>IF((T2671=0),0,(R2671/T2671))</f>
        <v>0</v>
      </c>
      <c s="4" r="V2671"/>
      <c s="13" r="W2671"/>
      <c s="24" r="X2671"/>
    </row>
    <row r="2672" hidden="1">
      <c s="16" r="A2672">
        <v>40836.25</v>
      </c>
      <c s="6" r="B2672">
        <f>A2672+time(5,0,0)</f>
        <v>40836.4583333333</v>
      </c>
      <c s="19" r="C2672">
        <f>date(year(B2672),month(B2672),day(B2672))</f>
        <v>40836</v>
      </c>
      <c s="17" r="D2672">
        <f>hour(B2672)</f>
        <v>11</v>
      </c>
      <c s="28" r="E2672">
        <f>(8-G2672)-M2672</f>
        <v>8</v>
      </c>
      <c s="10" r="F2672">
        <v>8</v>
      </c>
      <c s="21" r="G2672">
        <v>0</v>
      </c>
      <c t="str" s="21" r="H2672">
        <f>concat("AESbid:",(E2672*1000))</f>
        <v>AESbid:8000</v>
      </c>
      <c t="str" s="21" r="I2672">
        <f>concat("NYISOsched:",(F2672*1000))</f>
        <v>NYISOsched:8000</v>
      </c>
      <c t="s" s="21" r="J2672">
        <v>21</v>
      </c>
      <c t="str" s="21" r="K2672">
        <f>concat("Planned:",(M2672*1000))</f>
        <v>Planned:0</v>
      </c>
      <c t="str" s="5" r="L2672">
        <f>concat("Settled:",(O2672*1000))</f>
        <v>Settled:0</v>
      </c>
      <c s="21" r="M2672">
        <v>0</v>
      </c>
      <c s="3" r="N2672"/>
      <c s="10" r="O2672">
        <v>0</v>
      </c>
      <c s="13" r="P2672"/>
      <c s="13" r="Q2672"/>
      <c s="13" r="R2672"/>
      <c s="13" r="S2672"/>
      <c s="11" r="T2672">
        <f>IF((O2672=0),(W2672*8),((R2672/O2672)*8))</f>
        <v>0</v>
      </c>
      <c s="11" r="U2672">
        <f>IF((T2672=0),0,(R2672/T2672))</f>
        <v>0</v>
      </c>
      <c s="4" r="V2672"/>
      <c s="13" r="W2672"/>
      <c s="24" r="X2672"/>
    </row>
    <row r="2673" hidden="1">
      <c s="16" r="A2673">
        <v>40836.2916666667</v>
      </c>
      <c s="6" r="B2673">
        <f>A2673+time(5,0,0)</f>
        <v>40836.5</v>
      </c>
      <c s="19" r="C2673">
        <f>date(year(B2673),month(B2673),day(B2673))</f>
        <v>40836</v>
      </c>
      <c s="17" r="D2673">
        <f>hour(B2673)</f>
        <v>12</v>
      </c>
      <c s="28" r="E2673">
        <f>(8-G2673)-M2673</f>
        <v>8</v>
      </c>
      <c s="10" r="F2673">
        <v>8</v>
      </c>
      <c s="21" r="G2673">
        <v>0</v>
      </c>
      <c t="str" s="21" r="H2673">
        <f>concat("AESbid:",(E2673*1000))</f>
        <v>AESbid:8000</v>
      </c>
      <c t="str" s="21" r="I2673">
        <f>concat("NYISOsched:",(F2673*1000))</f>
        <v>NYISOsched:8000</v>
      </c>
      <c t="s" s="21" r="J2673">
        <v>21</v>
      </c>
      <c t="str" s="21" r="K2673">
        <f>concat("Planned:",(M2673*1000))</f>
        <v>Planned:0</v>
      </c>
      <c t="str" s="5" r="L2673">
        <f>concat("Settled:",(O2673*1000))</f>
        <v>Settled:0</v>
      </c>
      <c s="21" r="M2673">
        <v>0</v>
      </c>
      <c s="3" r="N2673"/>
      <c s="10" r="O2673">
        <v>0</v>
      </c>
      <c s="13" r="P2673"/>
      <c s="13" r="Q2673"/>
      <c s="13" r="R2673"/>
      <c s="13" r="S2673"/>
      <c s="11" r="T2673">
        <f>IF((O2673=0),(W2673*8),((R2673/O2673)*8))</f>
        <v>0</v>
      </c>
      <c s="11" r="U2673">
        <f>IF((T2673=0),0,(R2673/T2673))</f>
        <v>0</v>
      </c>
      <c s="4" r="V2673"/>
      <c s="13" r="W2673"/>
      <c s="24" r="X2673"/>
    </row>
    <row r="2674" hidden="1">
      <c s="16" r="A2674">
        <v>40836.3333333333</v>
      </c>
      <c s="6" r="B2674">
        <f>A2674+time(5,0,0)</f>
        <v>40836.5416666667</v>
      </c>
      <c s="19" r="C2674">
        <f>date(year(B2674),month(B2674),day(B2674))</f>
        <v>40836</v>
      </c>
      <c s="17" r="D2674">
        <f>hour(B2674)</f>
        <v>13</v>
      </c>
      <c s="28" r="E2674">
        <f>(8-G2674)-M2674</f>
        <v>8</v>
      </c>
      <c s="10" r="F2674">
        <v>8</v>
      </c>
      <c s="21" r="G2674">
        <v>0</v>
      </c>
      <c t="str" s="21" r="H2674">
        <f>concat("AESbid:",(E2674*1000))</f>
        <v>AESbid:8000</v>
      </c>
      <c t="str" s="21" r="I2674">
        <f>concat("NYISOsched:",(F2674*1000))</f>
        <v>NYISOsched:8000</v>
      </c>
      <c t="s" s="21" r="J2674">
        <v>21</v>
      </c>
      <c t="str" s="21" r="K2674">
        <f>concat("Planned:",(M2674*1000))</f>
        <v>Planned:0</v>
      </c>
      <c t="str" s="5" r="L2674">
        <f>concat("Settled:",(O2674*1000))</f>
        <v>Settled:0</v>
      </c>
      <c s="21" r="M2674">
        <v>0</v>
      </c>
      <c s="3" r="N2674"/>
      <c s="10" r="O2674">
        <v>0</v>
      </c>
      <c s="13" r="P2674"/>
      <c s="13" r="Q2674"/>
      <c s="13" r="R2674"/>
      <c s="13" r="S2674"/>
      <c s="11" r="T2674">
        <f>IF((O2674=0),(W2674*8),((R2674/O2674)*8))</f>
        <v>0</v>
      </c>
      <c s="11" r="U2674">
        <f>IF((T2674=0),0,(R2674/T2674))</f>
        <v>0</v>
      </c>
      <c s="4" r="V2674"/>
      <c s="13" r="W2674"/>
      <c s="24" r="X2674"/>
    </row>
    <row r="2675" hidden="1">
      <c s="16" r="A2675">
        <v>40836.375</v>
      </c>
      <c s="6" r="B2675">
        <f>A2675+time(5,0,0)</f>
        <v>40836.5833333333</v>
      </c>
      <c s="19" r="C2675">
        <f>date(year(B2675),month(B2675),day(B2675))</f>
        <v>40836</v>
      </c>
      <c s="17" r="D2675">
        <f>hour(B2675)</f>
        <v>14</v>
      </c>
      <c s="28" r="E2675">
        <f>(8-G2675)-M2675</f>
        <v>8</v>
      </c>
      <c s="10" r="F2675">
        <v>8</v>
      </c>
      <c s="21" r="G2675">
        <v>0</v>
      </c>
      <c t="str" s="21" r="H2675">
        <f>concat("AESbid:",(E2675*1000))</f>
        <v>AESbid:8000</v>
      </c>
      <c t="str" s="21" r="I2675">
        <f>concat("NYISOsched:",(F2675*1000))</f>
        <v>NYISOsched:8000</v>
      </c>
      <c t="s" s="21" r="J2675">
        <v>21</v>
      </c>
      <c t="str" s="21" r="K2675">
        <f>concat("Planned:",(M2675*1000))</f>
        <v>Planned:0</v>
      </c>
      <c t="str" s="5" r="L2675">
        <f>concat("Settled:",(O2675*1000))</f>
        <v>Settled:0</v>
      </c>
      <c s="21" r="M2675">
        <v>0</v>
      </c>
      <c s="3" r="N2675"/>
      <c s="10" r="O2675">
        <v>0</v>
      </c>
      <c s="13" r="P2675"/>
      <c s="13" r="Q2675"/>
      <c s="13" r="R2675"/>
      <c s="13" r="S2675"/>
      <c s="11" r="T2675">
        <f>IF((O2675=0),(W2675*8),((R2675/O2675)*8))</f>
        <v>0</v>
      </c>
      <c s="11" r="U2675">
        <f>IF((T2675=0),0,(R2675/T2675))</f>
        <v>0</v>
      </c>
      <c s="4" r="V2675"/>
      <c s="13" r="W2675"/>
      <c s="24" r="X2675"/>
    </row>
    <row r="2676" hidden="1">
      <c s="16" r="A2676">
        <v>40836.4166666667</v>
      </c>
      <c s="6" r="B2676">
        <f>A2676+time(5,0,0)</f>
        <v>40836.625</v>
      </c>
      <c s="19" r="C2676">
        <f>date(year(B2676),month(B2676),day(B2676))</f>
        <v>40836</v>
      </c>
      <c s="17" r="D2676">
        <f>hour(B2676)</f>
        <v>15</v>
      </c>
      <c s="28" r="E2676">
        <f>(8-G2676)-M2676</f>
        <v>8</v>
      </c>
      <c s="10" r="F2676">
        <v>8</v>
      </c>
      <c s="21" r="G2676">
        <v>0</v>
      </c>
      <c t="str" s="21" r="H2676">
        <f>concat("AESbid:",(E2676*1000))</f>
        <v>AESbid:8000</v>
      </c>
      <c t="str" s="21" r="I2676">
        <f>concat("NYISOsched:",(F2676*1000))</f>
        <v>NYISOsched:8000</v>
      </c>
      <c t="s" s="21" r="J2676">
        <v>21</v>
      </c>
      <c t="str" s="21" r="K2676">
        <f>concat("Planned:",(M2676*1000))</f>
        <v>Planned:0</v>
      </c>
      <c t="str" s="5" r="L2676">
        <f>concat("Settled:",(O2676*1000))</f>
        <v>Settled:0</v>
      </c>
      <c s="21" r="M2676">
        <v>0</v>
      </c>
      <c s="3" r="N2676"/>
      <c s="10" r="O2676">
        <v>0</v>
      </c>
      <c s="13" r="P2676"/>
      <c s="13" r="Q2676"/>
      <c s="13" r="R2676"/>
      <c s="13" r="S2676"/>
      <c s="11" r="T2676">
        <f>IF((O2676=0),(W2676*8),((R2676/O2676)*8))</f>
        <v>0</v>
      </c>
      <c s="11" r="U2676">
        <f>IF((T2676=0),0,(R2676/T2676))</f>
        <v>0</v>
      </c>
      <c s="4" r="V2676"/>
      <c s="13" r="W2676"/>
      <c s="24" r="X2676"/>
    </row>
    <row r="2677" hidden="1">
      <c s="16" r="A2677">
        <v>40836.4583333333</v>
      </c>
      <c s="6" r="B2677">
        <f>A2677+time(5,0,0)</f>
        <v>40836.6666666667</v>
      </c>
      <c s="19" r="C2677">
        <f>date(year(B2677),month(B2677),day(B2677))</f>
        <v>40836</v>
      </c>
      <c s="17" r="D2677">
        <f>hour(B2677)</f>
        <v>16</v>
      </c>
      <c s="28" r="E2677">
        <f>(8-G2677)-M2677</f>
        <v>8</v>
      </c>
      <c s="10" r="F2677">
        <v>8</v>
      </c>
      <c s="21" r="G2677">
        <v>0</v>
      </c>
      <c t="str" s="21" r="H2677">
        <f>concat("AESbid:",(E2677*1000))</f>
        <v>AESbid:8000</v>
      </c>
      <c t="str" s="21" r="I2677">
        <f>concat("NYISOsched:",(F2677*1000))</f>
        <v>NYISOsched:8000</v>
      </c>
      <c t="s" s="21" r="J2677">
        <v>21</v>
      </c>
      <c t="str" s="21" r="K2677">
        <f>concat("Planned:",(M2677*1000))</f>
        <v>Planned:0</v>
      </c>
      <c t="str" s="5" r="L2677">
        <f>concat("Settled:",(O2677*1000))</f>
        <v>Settled:0</v>
      </c>
      <c s="21" r="M2677">
        <v>0</v>
      </c>
      <c s="3" r="N2677"/>
      <c s="10" r="O2677">
        <v>0</v>
      </c>
      <c s="13" r="P2677"/>
      <c s="13" r="Q2677"/>
      <c s="13" r="R2677"/>
      <c s="13" r="S2677"/>
      <c s="11" r="T2677">
        <f>IF((O2677=0),(W2677*8),((R2677/O2677)*8))</f>
        <v>0</v>
      </c>
      <c s="11" r="U2677">
        <f>IF((T2677=0),0,(R2677/T2677))</f>
        <v>0</v>
      </c>
      <c s="4" r="V2677"/>
      <c s="13" r="W2677"/>
      <c s="24" r="X2677"/>
    </row>
    <row r="2678" hidden="1">
      <c s="16" r="A2678">
        <v>40836.5</v>
      </c>
      <c s="6" r="B2678">
        <f>A2678+time(5,0,0)</f>
        <v>40836.7083333333</v>
      </c>
      <c s="19" r="C2678">
        <f>date(year(B2678),month(B2678),day(B2678))</f>
        <v>40836</v>
      </c>
      <c s="17" r="D2678">
        <f>hour(B2678)</f>
        <v>17</v>
      </c>
      <c s="28" r="E2678">
        <f>(8-G2678)-M2678</f>
        <v>8</v>
      </c>
      <c s="10" r="F2678">
        <v>8</v>
      </c>
      <c s="21" r="G2678">
        <v>0</v>
      </c>
      <c t="str" s="21" r="H2678">
        <f>concat("AESbid:",(E2678*1000))</f>
        <v>AESbid:8000</v>
      </c>
      <c t="str" s="21" r="I2678">
        <f>concat("NYISOsched:",(F2678*1000))</f>
        <v>NYISOsched:8000</v>
      </c>
      <c t="s" s="21" r="J2678">
        <v>21</v>
      </c>
      <c t="str" s="21" r="K2678">
        <f>concat("Planned:",(M2678*1000))</f>
        <v>Planned:0</v>
      </c>
      <c t="str" s="5" r="L2678">
        <f>concat("Settled:",(O2678*1000))</f>
        <v>Settled:0</v>
      </c>
      <c s="21" r="M2678">
        <v>0</v>
      </c>
      <c s="3" r="N2678"/>
      <c s="10" r="O2678">
        <v>0</v>
      </c>
      <c s="13" r="P2678"/>
      <c s="13" r="Q2678"/>
      <c s="13" r="R2678"/>
      <c s="13" r="S2678"/>
      <c s="11" r="T2678">
        <f>IF((O2678=0),(W2678*8),((R2678/O2678)*8))</f>
        <v>0</v>
      </c>
      <c s="11" r="U2678">
        <f>IF((T2678=0),0,(R2678/T2678))</f>
        <v>0</v>
      </c>
      <c s="4" r="V2678"/>
      <c s="13" r="W2678"/>
      <c s="24" r="X2678"/>
    </row>
    <row r="2679" hidden="1">
      <c s="16" r="A2679">
        <v>40836.5416666667</v>
      </c>
      <c s="6" r="B2679">
        <f>A2679+time(5,0,0)</f>
        <v>40836.75</v>
      </c>
      <c s="19" r="C2679">
        <f>date(year(B2679),month(B2679),day(B2679))</f>
        <v>40836</v>
      </c>
      <c s="17" r="D2679">
        <f>hour(B2679)</f>
        <v>18</v>
      </c>
      <c s="28" r="E2679">
        <f>(8-G2679)-M2679</f>
        <v>8</v>
      </c>
      <c s="10" r="F2679">
        <v>8</v>
      </c>
      <c s="21" r="G2679">
        <v>0</v>
      </c>
      <c t="str" s="21" r="H2679">
        <f>concat("AESbid:",(E2679*1000))</f>
        <v>AESbid:8000</v>
      </c>
      <c t="str" s="21" r="I2679">
        <f>concat("NYISOsched:",(F2679*1000))</f>
        <v>NYISOsched:8000</v>
      </c>
      <c t="s" s="21" r="J2679">
        <v>21</v>
      </c>
      <c t="str" s="21" r="K2679">
        <f>concat("Planned:",(M2679*1000))</f>
        <v>Planned:0</v>
      </c>
      <c t="str" s="5" r="L2679">
        <f>concat("Settled:",(O2679*1000))</f>
        <v>Settled:0</v>
      </c>
      <c s="21" r="M2679">
        <v>0</v>
      </c>
      <c s="3" r="N2679"/>
      <c s="10" r="O2679">
        <v>0</v>
      </c>
      <c s="13" r="P2679"/>
      <c s="13" r="Q2679"/>
      <c s="13" r="R2679"/>
      <c s="13" r="S2679"/>
      <c s="11" r="T2679">
        <f>IF((O2679=0),(W2679*8),((R2679/O2679)*8))</f>
        <v>0</v>
      </c>
      <c s="11" r="U2679">
        <f>IF((T2679=0),0,(R2679/T2679))</f>
        <v>0</v>
      </c>
      <c s="4" r="V2679"/>
      <c s="13" r="W2679"/>
      <c s="24" r="X2679"/>
    </row>
    <row r="2680" hidden="1">
      <c s="16" r="A2680">
        <v>40836.5833333333</v>
      </c>
      <c s="6" r="B2680">
        <f>A2680+time(5,0,0)</f>
        <v>40836.7916666667</v>
      </c>
      <c s="19" r="C2680">
        <f>date(year(B2680),month(B2680),day(B2680))</f>
        <v>40836</v>
      </c>
      <c s="17" r="D2680">
        <f>hour(B2680)</f>
        <v>19</v>
      </c>
      <c s="28" r="E2680">
        <f>(8-G2680)-M2680</f>
        <v>8</v>
      </c>
      <c s="10" r="F2680">
        <v>8</v>
      </c>
      <c s="21" r="G2680">
        <v>0</v>
      </c>
      <c t="str" s="21" r="H2680">
        <f>concat("AESbid:",(E2680*1000))</f>
        <v>AESbid:8000</v>
      </c>
      <c t="str" s="21" r="I2680">
        <f>concat("NYISOsched:",(F2680*1000))</f>
        <v>NYISOsched:8000</v>
      </c>
      <c t="s" s="21" r="J2680">
        <v>21</v>
      </c>
      <c t="str" s="21" r="K2680">
        <f>concat("Planned:",(M2680*1000))</f>
        <v>Planned:0</v>
      </c>
      <c t="str" s="5" r="L2680">
        <f>concat("Settled:",(O2680*1000))</f>
        <v>Settled:0</v>
      </c>
      <c s="21" r="M2680">
        <v>0</v>
      </c>
      <c s="3" r="N2680"/>
      <c s="10" r="O2680">
        <v>0</v>
      </c>
      <c s="13" r="P2680"/>
      <c s="13" r="Q2680"/>
      <c s="13" r="R2680"/>
      <c s="13" r="S2680"/>
      <c s="11" r="T2680">
        <f>IF((O2680=0),(W2680*8),((R2680/O2680)*8))</f>
        <v>0</v>
      </c>
      <c s="11" r="U2680">
        <f>IF((T2680=0),0,(R2680/T2680))</f>
        <v>0</v>
      </c>
      <c s="4" r="V2680"/>
      <c s="13" r="W2680"/>
      <c s="24" r="X2680"/>
    </row>
    <row r="2681" hidden="1">
      <c s="16" r="A2681">
        <v>40836.625</v>
      </c>
      <c s="6" r="B2681">
        <f>A2681+time(5,0,0)</f>
        <v>40836.8333333333</v>
      </c>
      <c s="19" r="C2681">
        <f>date(year(B2681),month(B2681),day(B2681))</f>
        <v>40836</v>
      </c>
      <c s="17" r="D2681">
        <f>hour(B2681)</f>
        <v>20</v>
      </c>
      <c s="28" r="E2681">
        <f>(8-G2681)-M2681</f>
        <v>8</v>
      </c>
      <c s="10" r="F2681">
        <v>8</v>
      </c>
      <c s="21" r="G2681">
        <v>0</v>
      </c>
      <c t="str" s="21" r="H2681">
        <f>concat("AESbid:",(E2681*1000))</f>
        <v>AESbid:8000</v>
      </c>
      <c t="str" s="21" r="I2681">
        <f>concat("NYISOsched:",(F2681*1000))</f>
        <v>NYISOsched:8000</v>
      </c>
      <c t="s" s="21" r="J2681">
        <v>21</v>
      </c>
      <c t="str" s="21" r="K2681">
        <f>concat("Planned:",(M2681*1000))</f>
        <v>Planned:0</v>
      </c>
      <c t="str" s="5" r="L2681">
        <f>concat("Settled:",(O2681*1000))</f>
        <v>Settled:0</v>
      </c>
      <c s="21" r="M2681">
        <v>0</v>
      </c>
      <c s="3" r="N2681"/>
      <c s="10" r="O2681">
        <v>0</v>
      </c>
      <c s="13" r="P2681"/>
      <c s="13" r="Q2681"/>
      <c s="13" r="R2681"/>
      <c s="13" r="S2681"/>
      <c s="11" r="T2681">
        <f>IF((O2681=0),(W2681*8),((R2681/O2681)*8))</f>
        <v>0</v>
      </c>
      <c s="11" r="U2681">
        <f>IF((T2681=0),0,(R2681/T2681))</f>
        <v>0</v>
      </c>
      <c s="4" r="V2681"/>
      <c s="13" r="W2681"/>
      <c s="24" r="X2681"/>
    </row>
    <row r="2682" hidden="1">
      <c s="16" r="A2682">
        <v>40836.6666666667</v>
      </c>
      <c s="6" r="B2682">
        <f>A2682+time(5,0,0)</f>
        <v>40836.875</v>
      </c>
      <c s="19" r="C2682">
        <f>date(year(B2682),month(B2682),day(B2682))</f>
        <v>40836</v>
      </c>
      <c s="17" r="D2682">
        <f>hour(B2682)</f>
        <v>21</v>
      </c>
      <c s="28" r="E2682">
        <f>(8-G2682)-M2682</f>
        <v>8</v>
      </c>
      <c s="10" r="F2682">
        <v>8</v>
      </c>
      <c s="21" r="G2682">
        <v>0</v>
      </c>
      <c t="str" s="21" r="H2682">
        <f>concat("AESbid:",(E2682*1000))</f>
        <v>AESbid:8000</v>
      </c>
      <c t="str" s="21" r="I2682">
        <f>concat("NYISOsched:",(F2682*1000))</f>
        <v>NYISOsched:8000</v>
      </c>
      <c t="s" s="21" r="J2682">
        <v>21</v>
      </c>
      <c t="str" s="21" r="K2682">
        <f>concat("Planned:",(M2682*1000))</f>
        <v>Planned:0</v>
      </c>
      <c t="str" s="5" r="L2682">
        <f>concat("Settled:",(O2682*1000))</f>
        <v>Settled:0</v>
      </c>
      <c s="21" r="M2682">
        <v>0</v>
      </c>
      <c s="3" r="N2682"/>
      <c s="10" r="O2682">
        <v>0</v>
      </c>
      <c s="13" r="P2682"/>
      <c s="13" r="Q2682"/>
      <c s="13" r="R2682"/>
      <c s="13" r="S2682"/>
      <c s="11" r="T2682">
        <f>IF((O2682=0),(W2682*8),((R2682/O2682)*8))</f>
        <v>0</v>
      </c>
      <c s="11" r="U2682">
        <f>IF((T2682=0),0,(R2682/T2682))</f>
        <v>0</v>
      </c>
      <c s="4" r="V2682"/>
      <c s="13" r="W2682"/>
      <c s="24" r="X2682"/>
    </row>
    <row r="2683" hidden="1">
      <c s="16" r="A2683">
        <v>40836.7083333333</v>
      </c>
      <c s="6" r="B2683">
        <f>A2683+time(5,0,0)</f>
        <v>40836.9166666667</v>
      </c>
      <c s="19" r="C2683">
        <f>date(year(B2683),month(B2683),day(B2683))</f>
        <v>40836</v>
      </c>
      <c s="17" r="D2683">
        <f>hour(B2683)</f>
        <v>22</v>
      </c>
      <c s="28" r="E2683">
        <f>(8-G2683)-M2683</f>
        <v>8</v>
      </c>
      <c s="10" r="F2683">
        <v>8</v>
      </c>
      <c s="21" r="G2683">
        <v>0</v>
      </c>
      <c t="str" s="21" r="H2683">
        <f>concat("AESbid:",(E2683*1000))</f>
        <v>AESbid:8000</v>
      </c>
      <c t="str" s="21" r="I2683">
        <f>concat("NYISOsched:",(F2683*1000))</f>
        <v>NYISOsched:8000</v>
      </c>
      <c t="s" s="21" r="J2683">
        <v>21</v>
      </c>
      <c t="str" s="21" r="K2683">
        <f>concat("Planned:",(M2683*1000))</f>
        <v>Planned:0</v>
      </c>
      <c t="str" s="5" r="L2683">
        <f>concat("Settled:",(O2683*1000))</f>
        <v>Settled:0</v>
      </c>
      <c s="21" r="M2683">
        <v>0</v>
      </c>
      <c s="3" r="N2683"/>
      <c s="10" r="O2683">
        <v>0</v>
      </c>
      <c s="13" r="P2683"/>
      <c s="13" r="Q2683"/>
      <c s="13" r="R2683"/>
      <c s="13" r="S2683"/>
      <c s="11" r="T2683">
        <f>IF((O2683=0),(W2683*8),((R2683/O2683)*8))</f>
        <v>0</v>
      </c>
      <c s="11" r="U2683">
        <f>IF((T2683=0),0,(R2683/T2683))</f>
        <v>0</v>
      </c>
      <c s="4" r="V2683"/>
      <c s="13" r="W2683"/>
      <c s="24" r="X2683"/>
    </row>
    <row r="2684" hidden="1">
      <c s="16" r="A2684">
        <v>40836.75</v>
      </c>
      <c s="6" r="B2684">
        <f>A2684+time(5,0,0)</f>
        <v>40836.9583333333</v>
      </c>
      <c s="19" r="C2684">
        <f>date(year(B2684),month(B2684),day(B2684))</f>
        <v>40836</v>
      </c>
      <c s="17" r="D2684">
        <f>hour(B2684)</f>
        <v>23</v>
      </c>
      <c s="28" r="E2684">
        <f>(8-G2684)-M2684</f>
        <v>8</v>
      </c>
      <c s="10" r="F2684">
        <v>8</v>
      </c>
      <c s="21" r="G2684">
        <v>0</v>
      </c>
      <c t="str" s="21" r="H2684">
        <f>concat("AESbid:",(E2684*1000))</f>
        <v>AESbid:8000</v>
      </c>
      <c t="str" s="21" r="I2684">
        <f>concat("NYISOsched:",(F2684*1000))</f>
        <v>NYISOsched:8000</v>
      </c>
      <c t="s" s="21" r="J2684">
        <v>21</v>
      </c>
      <c t="str" s="21" r="K2684">
        <f>concat("Planned:",(M2684*1000))</f>
        <v>Planned:0</v>
      </c>
      <c t="str" s="5" r="L2684">
        <f>concat("Settled:",(O2684*1000))</f>
        <v>Settled:0</v>
      </c>
      <c s="21" r="M2684">
        <v>0</v>
      </c>
      <c s="3" r="N2684"/>
      <c s="10" r="O2684">
        <v>0</v>
      </c>
      <c s="13" r="P2684"/>
      <c s="13" r="Q2684"/>
      <c s="13" r="R2684"/>
      <c s="13" r="S2684"/>
      <c s="11" r="T2684">
        <f>IF((O2684=0),(W2684*8),((R2684/O2684)*8))</f>
        <v>0</v>
      </c>
      <c s="11" r="U2684">
        <f>IF((T2684=0),0,(R2684/T2684))</f>
        <v>0</v>
      </c>
      <c s="4" r="V2684"/>
      <c s="13" r="W2684"/>
      <c s="24" r="X2684"/>
    </row>
    <row r="2685" hidden="1">
      <c s="16" r="A2685">
        <v>40836.7916666667</v>
      </c>
      <c s="19" r="B2685">
        <f>A2685+time(5,0,0)</f>
        <v>40837</v>
      </c>
      <c s="19" r="C2685">
        <f>date(year(B2685),month(B2685),day(B2685))</f>
        <v>40837</v>
      </c>
      <c s="17" r="D2685">
        <f>hour(B2685)</f>
        <v>0</v>
      </c>
      <c s="28" r="E2685">
        <f>(8-G2685)-M2685</f>
        <v>8</v>
      </c>
      <c s="10" r="F2685">
        <v>8</v>
      </c>
      <c s="21" r="G2685">
        <v>0</v>
      </c>
      <c t="str" s="21" r="H2685">
        <f>concat("AESbid:",(E2685*1000))</f>
        <v>AESbid:8000</v>
      </c>
      <c t="str" s="21" r="I2685">
        <f>concat("NYISOsched:",(F2685*1000))</f>
        <v>NYISOsched:8000</v>
      </c>
      <c t="s" s="21" r="J2685">
        <v>21</v>
      </c>
      <c t="str" s="21" r="K2685">
        <f>concat("Planned:",(M2685*1000))</f>
        <v>Planned:0</v>
      </c>
      <c t="str" s="5" r="L2685">
        <f>concat("Settled:",(O2685*1000))</f>
        <v>Settled:0</v>
      </c>
      <c s="21" r="M2685">
        <v>0</v>
      </c>
      <c s="3" r="N2685"/>
      <c s="10" r="O2685">
        <v>0</v>
      </c>
      <c s="13" r="P2685"/>
      <c s="13" r="Q2685"/>
      <c s="13" r="R2685"/>
      <c s="13" r="S2685"/>
      <c s="11" r="T2685">
        <f>IF((O2685=0),(W2685*8),((R2685/O2685)*8))</f>
        <v>0</v>
      </c>
      <c s="11" r="U2685">
        <f>IF((T2685=0),0,(R2685/T2685))</f>
        <v>0</v>
      </c>
      <c s="4" r="V2685"/>
      <c s="13" r="W2685"/>
      <c s="24" r="X2685"/>
    </row>
    <row r="2686" hidden="1">
      <c s="16" r="A2686">
        <v>40836.8333333333</v>
      </c>
      <c s="6" r="B2686">
        <f>A2686+time(5,0,0)</f>
        <v>40837.0416666667</v>
      </c>
      <c s="19" r="C2686">
        <f>date(year(B2686),month(B2686),day(B2686))</f>
        <v>40837</v>
      </c>
      <c s="17" r="D2686">
        <f>hour(B2686)</f>
        <v>1</v>
      </c>
      <c s="28" r="E2686">
        <f>(8-G2686)-M2686</f>
        <v>8</v>
      </c>
      <c s="10" r="F2686">
        <v>8</v>
      </c>
      <c s="21" r="G2686">
        <v>0</v>
      </c>
      <c t="str" s="21" r="H2686">
        <f>concat("AESbid:",(E2686*1000))</f>
        <v>AESbid:8000</v>
      </c>
      <c t="str" s="21" r="I2686">
        <f>concat("NYISOsched:",(F2686*1000))</f>
        <v>NYISOsched:8000</v>
      </c>
      <c t="s" s="21" r="J2686">
        <v>21</v>
      </c>
      <c t="str" s="21" r="K2686">
        <f>concat("Planned:",(M2686*1000))</f>
        <v>Planned:0</v>
      </c>
      <c t="str" s="5" r="L2686">
        <f>concat("Settled:",(O2686*1000))</f>
        <v>Settled:0</v>
      </c>
      <c s="21" r="M2686">
        <v>0</v>
      </c>
      <c s="3" r="N2686"/>
      <c s="10" r="O2686">
        <v>0</v>
      </c>
      <c s="13" r="P2686"/>
      <c s="13" r="Q2686"/>
      <c s="13" r="R2686"/>
      <c s="13" r="S2686"/>
      <c s="11" r="T2686">
        <f>IF((O2686=0),(W2686*8),((R2686/O2686)*8))</f>
        <v>0</v>
      </c>
      <c s="11" r="U2686">
        <f>IF((T2686=0),0,(R2686/T2686))</f>
        <v>0</v>
      </c>
      <c s="4" r="V2686"/>
      <c s="13" r="W2686"/>
      <c s="24" r="X2686"/>
    </row>
    <row r="2687" hidden="1">
      <c s="16" r="A2687">
        <v>40836.875</v>
      </c>
      <c s="6" r="B2687">
        <f>A2687+time(5,0,0)</f>
        <v>40837.0833333333</v>
      </c>
      <c s="19" r="C2687">
        <f>date(year(B2687),month(B2687),day(B2687))</f>
        <v>40837</v>
      </c>
      <c s="17" r="D2687">
        <f>hour(B2687)</f>
        <v>2</v>
      </c>
      <c s="28" r="E2687">
        <f>(8-G2687)-M2687</f>
        <v>8</v>
      </c>
      <c s="10" r="F2687">
        <v>8</v>
      </c>
      <c s="21" r="G2687">
        <v>0</v>
      </c>
      <c t="str" s="21" r="H2687">
        <f>concat("AESbid:",(E2687*1000))</f>
        <v>AESbid:8000</v>
      </c>
      <c t="str" s="21" r="I2687">
        <f>concat("NYISOsched:",(F2687*1000))</f>
        <v>NYISOsched:8000</v>
      </c>
      <c t="s" s="21" r="J2687">
        <v>21</v>
      </c>
      <c t="str" s="21" r="K2687">
        <f>concat("Planned:",(M2687*1000))</f>
        <v>Planned:0</v>
      </c>
      <c t="str" s="5" r="L2687">
        <f>concat("Settled:",(O2687*1000))</f>
        <v>Settled:0</v>
      </c>
      <c s="21" r="M2687">
        <v>0</v>
      </c>
      <c s="3" r="N2687"/>
      <c s="10" r="O2687">
        <v>0</v>
      </c>
      <c s="13" r="P2687"/>
      <c s="13" r="Q2687"/>
      <c s="13" r="R2687"/>
      <c s="13" r="S2687"/>
      <c s="11" r="T2687">
        <f>IF((O2687=0),(W2687*8),((R2687/O2687)*8))</f>
        <v>0</v>
      </c>
      <c s="11" r="U2687">
        <f>IF((T2687=0),0,(R2687/T2687))</f>
        <v>0</v>
      </c>
      <c s="4" r="V2687"/>
      <c s="13" r="W2687"/>
      <c s="24" r="X2687"/>
    </row>
    <row r="2688" hidden="1">
      <c s="16" r="A2688">
        <v>40836.9166666667</v>
      </c>
      <c s="6" r="B2688">
        <f>A2688+time(5,0,0)</f>
        <v>40837.125</v>
      </c>
      <c s="19" r="C2688">
        <f>date(year(B2688),month(B2688),day(B2688))</f>
        <v>40837</v>
      </c>
      <c s="17" r="D2688">
        <f>hour(B2688)</f>
        <v>3</v>
      </c>
      <c s="28" r="E2688">
        <f>(8-G2688)-M2688</f>
        <v>8</v>
      </c>
      <c s="10" r="F2688">
        <v>8</v>
      </c>
      <c s="21" r="G2688">
        <v>0</v>
      </c>
      <c t="str" s="21" r="H2688">
        <f>concat("AESbid:",(E2688*1000))</f>
        <v>AESbid:8000</v>
      </c>
      <c t="str" s="21" r="I2688">
        <f>concat("NYISOsched:",(F2688*1000))</f>
        <v>NYISOsched:8000</v>
      </c>
      <c t="s" s="21" r="J2688">
        <v>21</v>
      </c>
      <c t="str" s="21" r="K2688">
        <f>concat("Planned:",(M2688*1000))</f>
        <v>Planned:0</v>
      </c>
      <c t="str" s="5" r="L2688">
        <f>concat("Settled:",(O2688*1000))</f>
        <v>Settled:0</v>
      </c>
      <c s="21" r="M2688">
        <v>0</v>
      </c>
      <c s="3" r="N2688"/>
      <c s="10" r="O2688">
        <v>0</v>
      </c>
      <c s="13" r="P2688"/>
      <c s="13" r="Q2688"/>
      <c s="13" r="R2688"/>
      <c s="13" r="S2688"/>
      <c s="11" r="T2688">
        <f>IF((O2688=0),(W2688*8),((R2688/O2688)*8))</f>
        <v>0</v>
      </c>
      <c s="11" r="U2688">
        <f>IF((T2688=0),0,(R2688/T2688))</f>
        <v>0</v>
      </c>
      <c s="4" r="V2688"/>
      <c s="13" r="W2688"/>
      <c s="24" r="X2688"/>
    </row>
    <row r="2689" hidden="1">
      <c s="16" r="A2689">
        <v>40836.9583333333</v>
      </c>
      <c s="6" r="B2689">
        <f>A2689+time(5,0,0)</f>
        <v>40837.1666666667</v>
      </c>
      <c s="19" r="C2689">
        <f>date(year(B2689),month(B2689),day(B2689))</f>
        <v>40837</v>
      </c>
      <c s="17" r="D2689">
        <f>hour(B2689)</f>
        <v>4</v>
      </c>
      <c s="28" r="E2689">
        <f>(8-G2689)-M2689</f>
        <v>8</v>
      </c>
      <c s="10" r="F2689">
        <v>8</v>
      </c>
      <c s="21" r="G2689">
        <v>0</v>
      </c>
      <c t="str" s="21" r="H2689">
        <f>concat("AESbid:",(E2689*1000))</f>
        <v>AESbid:8000</v>
      </c>
      <c t="str" s="21" r="I2689">
        <f>concat("NYISOsched:",(F2689*1000))</f>
        <v>NYISOsched:8000</v>
      </c>
      <c t="s" s="21" r="J2689">
        <v>21</v>
      </c>
      <c t="str" s="21" r="K2689">
        <f>concat("Planned:",(M2689*1000))</f>
        <v>Planned:0</v>
      </c>
      <c t="str" s="5" r="L2689">
        <f>concat("Settled:",(O2689*1000))</f>
        <v>Settled:0</v>
      </c>
      <c s="21" r="M2689">
        <v>0</v>
      </c>
      <c s="3" r="N2689"/>
      <c s="10" r="O2689">
        <v>0</v>
      </c>
      <c s="13" r="P2689"/>
      <c s="13" r="Q2689"/>
      <c s="13" r="R2689"/>
      <c s="13" r="S2689"/>
      <c s="11" r="T2689">
        <f>IF((O2689=0),(W2689*8),((R2689/O2689)*8))</f>
        <v>0</v>
      </c>
      <c s="11" r="U2689">
        <f>IF((T2689=0),0,(R2689/T2689))</f>
        <v>0</v>
      </c>
      <c s="4" r="V2689"/>
      <c s="13" r="W2689"/>
      <c s="24" r="X2689"/>
    </row>
    <row r="2690" hidden="1">
      <c s="16" r="A2690">
        <v>40837</v>
      </c>
      <c s="6" r="B2690">
        <f>A2690+time(5,0,0)</f>
        <v>40837.2083333333</v>
      </c>
      <c s="19" r="C2690">
        <f>date(year(B2690),month(B2690),day(B2690))</f>
        <v>40837</v>
      </c>
      <c s="17" r="D2690">
        <f>hour(B2690)</f>
        <v>5</v>
      </c>
      <c s="28" r="E2690">
        <f>(8-G2690)-M2690</f>
        <v>8</v>
      </c>
      <c s="10" r="F2690">
        <v>8</v>
      </c>
      <c s="21" r="G2690">
        <v>0</v>
      </c>
      <c t="str" s="21" r="H2690">
        <f>concat("AESbid:",(E2690*1000))</f>
        <v>AESbid:8000</v>
      </c>
      <c t="str" s="21" r="I2690">
        <f>concat("NYISOsched:",(F2690*1000))</f>
        <v>NYISOsched:8000</v>
      </c>
      <c t="s" s="21" r="J2690">
        <v>21</v>
      </c>
      <c t="str" s="21" r="K2690">
        <f>concat("Planned:",(M2690*1000))</f>
        <v>Planned:0</v>
      </c>
      <c t="str" s="5" r="L2690">
        <f>concat("Settled:",(O2690*1000))</f>
        <v>Settled:0</v>
      </c>
      <c s="21" r="M2690">
        <v>0</v>
      </c>
      <c s="3" r="N2690"/>
      <c s="10" r="O2690">
        <v>0</v>
      </c>
      <c s="13" r="P2690"/>
      <c s="13" r="Q2690"/>
      <c s="13" r="R2690"/>
      <c s="13" r="S2690"/>
      <c s="11" r="T2690">
        <f>IF((O2690=0),(W2690*8),((R2690/O2690)*8))</f>
        <v>0</v>
      </c>
      <c s="11" r="U2690">
        <f>IF((T2690=0),0,(R2690/T2690))</f>
        <v>0</v>
      </c>
      <c s="4" r="V2690"/>
      <c s="13" r="W2690"/>
      <c s="24" r="X2690"/>
    </row>
    <row r="2691" hidden="1">
      <c s="16" r="A2691">
        <v>40837.0416666667</v>
      </c>
      <c s="6" r="B2691">
        <f>A2691+time(5,0,0)</f>
        <v>40837.25</v>
      </c>
      <c s="19" r="C2691">
        <f>date(year(B2691),month(B2691),day(B2691))</f>
        <v>40837</v>
      </c>
      <c s="17" r="D2691">
        <f>hour(B2691)</f>
        <v>6</v>
      </c>
      <c s="28" r="E2691">
        <f>(8-G2691)-M2691</f>
        <v>8</v>
      </c>
      <c s="10" r="F2691">
        <v>8</v>
      </c>
      <c s="21" r="G2691">
        <v>0</v>
      </c>
      <c t="str" s="21" r="H2691">
        <f>concat("AESbid:",(E2691*1000))</f>
        <v>AESbid:8000</v>
      </c>
      <c t="str" s="21" r="I2691">
        <f>concat("NYISOsched:",(F2691*1000))</f>
        <v>NYISOsched:8000</v>
      </c>
      <c t="s" s="21" r="J2691">
        <v>21</v>
      </c>
      <c t="str" s="21" r="K2691">
        <f>concat("Planned:",(M2691*1000))</f>
        <v>Planned:0</v>
      </c>
      <c t="str" s="5" r="L2691">
        <f>concat("Settled:",(O2691*1000))</f>
        <v>Settled:0</v>
      </c>
      <c s="21" r="M2691">
        <v>0</v>
      </c>
      <c s="3" r="N2691"/>
      <c s="10" r="O2691">
        <v>0</v>
      </c>
      <c s="13" r="P2691"/>
      <c s="13" r="Q2691"/>
      <c s="13" r="R2691"/>
      <c s="13" r="S2691"/>
      <c s="11" r="T2691">
        <f>IF((O2691=0),(W2691*8),((R2691/O2691)*8))</f>
        <v>0</v>
      </c>
      <c s="11" r="U2691">
        <f>IF((T2691=0),0,(R2691/T2691))</f>
        <v>0</v>
      </c>
      <c s="4" r="V2691"/>
      <c s="13" r="W2691"/>
      <c s="24" r="X2691"/>
    </row>
    <row r="2692" hidden="1">
      <c s="16" r="A2692">
        <v>40837.0833333333</v>
      </c>
      <c s="6" r="B2692">
        <f>A2692+time(5,0,0)</f>
        <v>40837.2916666667</v>
      </c>
      <c s="19" r="C2692">
        <f>date(year(B2692),month(B2692),day(B2692))</f>
        <v>40837</v>
      </c>
      <c s="17" r="D2692">
        <f>hour(B2692)</f>
        <v>7</v>
      </c>
      <c s="28" r="E2692">
        <f>(8-G2692)-M2692</f>
        <v>8</v>
      </c>
      <c s="10" r="F2692">
        <v>8</v>
      </c>
      <c s="21" r="G2692">
        <v>0</v>
      </c>
      <c t="str" s="21" r="H2692">
        <f>concat("AESbid:",(E2692*1000))</f>
        <v>AESbid:8000</v>
      </c>
      <c t="str" s="21" r="I2692">
        <f>concat("NYISOsched:",(F2692*1000))</f>
        <v>NYISOsched:8000</v>
      </c>
      <c t="s" s="21" r="J2692">
        <v>21</v>
      </c>
      <c t="str" s="21" r="K2692">
        <f>concat("Planned:",(M2692*1000))</f>
        <v>Planned:0</v>
      </c>
      <c t="str" s="5" r="L2692">
        <f>concat("Settled:",(O2692*1000))</f>
        <v>Settled:0</v>
      </c>
      <c s="21" r="M2692">
        <v>0</v>
      </c>
      <c s="3" r="N2692"/>
      <c s="10" r="O2692">
        <v>0</v>
      </c>
      <c s="13" r="P2692"/>
      <c s="13" r="Q2692"/>
      <c s="13" r="R2692"/>
      <c s="13" r="S2692"/>
      <c s="11" r="T2692">
        <f>IF((O2692=0),(W2692*8),((R2692/O2692)*8))</f>
        <v>0</v>
      </c>
      <c s="11" r="U2692">
        <f>IF((T2692=0),0,(R2692/T2692))</f>
        <v>0</v>
      </c>
      <c s="4" r="V2692"/>
      <c s="13" r="W2692"/>
      <c s="24" r="X2692"/>
    </row>
    <row r="2693" hidden="1">
      <c s="16" r="A2693">
        <v>40837.125</v>
      </c>
      <c s="6" r="B2693">
        <f>A2693+time(5,0,0)</f>
        <v>40837.3333333333</v>
      </c>
      <c s="19" r="C2693">
        <f>date(year(B2693),month(B2693),day(B2693))</f>
        <v>40837</v>
      </c>
      <c s="17" r="D2693">
        <f>hour(B2693)</f>
        <v>8</v>
      </c>
      <c s="28" r="E2693">
        <f>(8-G2693)-M2693</f>
        <v>8</v>
      </c>
      <c s="10" r="F2693">
        <v>8</v>
      </c>
      <c s="21" r="G2693">
        <v>0</v>
      </c>
      <c t="str" s="21" r="H2693">
        <f>concat("AESbid:",(E2693*1000))</f>
        <v>AESbid:8000</v>
      </c>
      <c t="str" s="21" r="I2693">
        <f>concat("NYISOsched:",(F2693*1000))</f>
        <v>NYISOsched:8000</v>
      </c>
      <c t="s" s="21" r="J2693">
        <v>21</v>
      </c>
      <c t="str" s="21" r="K2693">
        <f>concat("Planned:",(M2693*1000))</f>
        <v>Planned:0</v>
      </c>
      <c t="str" s="5" r="L2693">
        <f>concat("Settled:",(O2693*1000))</f>
        <v>Settled:0</v>
      </c>
      <c s="21" r="M2693">
        <v>0</v>
      </c>
      <c s="3" r="N2693"/>
      <c s="10" r="O2693">
        <v>0</v>
      </c>
      <c s="13" r="P2693"/>
      <c s="13" r="Q2693"/>
      <c s="13" r="R2693"/>
      <c s="13" r="S2693"/>
      <c s="11" r="T2693">
        <f>IF((O2693=0),(W2693*8),((R2693/O2693)*8))</f>
        <v>0</v>
      </c>
      <c s="11" r="U2693">
        <f>IF((T2693=0),0,(R2693/T2693))</f>
        <v>0</v>
      </c>
      <c s="4" r="V2693"/>
      <c s="13" r="W2693"/>
      <c s="24" r="X2693"/>
    </row>
    <row r="2694" hidden="1">
      <c s="16" r="A2694">
        <v>40837.1666666667</v>
      </c>
      <c s="6" r="B2694">
        <f>A2694+time(5,0,0)</f>
        <v>40837.375</v>
      </c>
      <c s="19" r="C2694">
        <f>date(year(B2694),month(B2694),day(B2694))</f>
        <v>40837</v>
      </c>
      <c s="17" r="D2694">
        <f>hour(B2694)</f>
        <v>9</v>
      </c>
      <c s="28" r="E2694">
        <f>(8-G2694)-M2694</f>
        <v>8</v>
      </c>
      <c s="10" r="F2694">
        <v>8</v>
      </c>
      <c s="21" r="G2694">
        <v>0</v>
      </c>
      <c t="str" s="21" r="H2694">
        <f>concat("AESbid:",(E2694*1000))</f>
        <v>AESbid:8000</v>
      </c>
      <c t="str" s="21" r="I2694">
        <f>concat("NYISOsched:",(F2694*1000))</f>
        <v>NYISOsched:8000</v>
      </c>
      <c t="s" s="21" r="J2694">
        <v>21</v>
      </c>
      <c t="str" s="21" r="K2694">
        <f>concat("Planned:",(M2694*1000))</f>
        <v>Planned:0</v>
      </c>
      <c t="str" s="5" r="L2694">
        <f>concat("Settled:",(O2694*1000))</f>
        <v>Settled:0</v>
      </c>
      <c s="21" r="M2694">
        <v>0</v>
      </c>
      <c s="3" r="N2694"/>
      <c s="10" r="O2694">
        <v>0</v>
      </c>
      <c s="13" r="P2694"/>
      <c s="13" r="Q2694"/>
      <c s="13" r="R2694"/>
      <c s="13" r="S2694"/>
      <c s="11" r="T2694">
        <f>IF((O2694=0),(W2694*8),((R2694/O2694)*8))</f>
        <v>0</v>
      </c>
      <c s="11" r="U2694">
        <f>IF((T2694=0),0,(R2694/T2694))</f>
        <v>0</v>
      </c>
      <c s="4" r="V2694"/>
      <c s="13" r="W2694"/>
      <c s="24" r="X2694"/>
    </row>
    <row r="2695" hidden="1">
      <c s="16" r="A2695">
        <v>40837.2083333333</v>
      </c>
      <c s="6" r="B2695">
        <f>A2695+time(5,0,0)</f>
        <v>40837.4166666667</v>
      </c>
      <c s="19" r="C2695">
        <f>date(year(B2695),month(B2695),day(B2695))</f>
        <v>40837</v>
      </c>
      <c s="17" r="D2695">
        <f>hour(B2695)</f>
        <v>10</v>
      </c>
      <c s="28" r="E2695">
        <f>(8-G2695)-M2695</f>
        <v>8</v>
      </c>
      <c s="10" r="F2695">
        <v>8</v>
      </c>
      <c s="21" r="G2695">
        <v>0</v>
      </c>
      <c t="str" s="21" r="H2695">
        <f>concat("AESbid:",(E2695*1000))</f>
        <v>AESbid:8000</v>
      </c>
      <c t="str" s="21" r="I2695">
        <f>concat("NYISOsched:",(F2695*1000))</f>
        <v>NYISOsched:8000</v>
      </c>
      <c t="s" s="21" r="J2695">
        <v>21</v>
      </c>
      <c t="str" s="21" r="K2695">
        <f>concat("Planned:",(M2695*1000))</f>
        <v>Planned:0</v>
      </c>
      <c t="str" s="5" r="L2695">
        <f>concat("Settled:",(O2695*1000))</f>
        <v>Settled:0</v>
      </c>
      <c s="21" r="M2695">
        <v>0</v>
      </c>
      <c s="3" r="N2695"/>
      <c s="10" r="O2695">
        <v>0</v>
      </c>
      <c s="13" r="P2695"/>
      <c s="13" r="Q2695"/>
      <c s="13" r="R2695"/>
      <c s="13" r="S2695"/>
      <c s="11" r="T2695">
        <f>IF((O2695=0),(W2695*8),((R2695/O2695)*8))</f>
        <v>0</v>
      </c>
      <c s="11" r="U2695">
        <f>IF((T2695=0),0,(R2695/T2695))</f>
        <v>0</v>
      </c>
      <c s="4" r="V2695"/>
      <c s="13" r="W2695"/>
      <c s="24" r="X2695"/>
    </row>
    <row r="2696" hidden="1">
      <c s="16" r="A2696">
        <v>40837.25</v>
      </c>
      <c s="6" r="B2696">
        <f>A2696+time(5,0,0)</f>
        <v>40837.4583333333</v>
      </c>
      <c s="19" r="C2696">
        <f>date(year(B2696),month(B2696),day(B2696))</f>
        <v>40837</v>
      </c>
      <c s="17" r="D2696">
        <f>hour(B2696)</f>
        <v>11</v>
      </c>
      <c s="28" r="E2696">
        <f>(8-G2696)-M2696</f>
        <v>8</v>
      </c>
      <c s="10" r="F2696">
        <v>8</v>
      </c>
      <c s="21" r="G2696">
        <v>0</v>
      </c>
      <c t="str" s="21" r="H2696">
        <f>concat("AESbid:",(E2696*1000))</f>
        <v>AESbid:8000</v>
      </c>
      <c t="str" s="21" r="I2696">
        <f>concat("NYISOsched:",(F2696*1000))</f>
        <v>NYISOsched:8000</v>
      </c>
      <c t="s" s="21" r="J2696">
        <v>21</v>
      </c>
      <c t="str" s="21" r="K2696">
        <f>concat("Planned:",(M2696*1000))</f>
        <v>Planned:0</v>
      </c>
      <c t="str" s="5" r="L2696">
        <f>concat("Settled:",(O2696*1000))</f>
        <v>Settled:0</v>
      </c>
      <c s="21" r="M2696">
        <v>0</v>
      </c>
      <c s="3" r="N2696"/>
      <c s="10" r="O2696">
        <v>0</v>
      </c>
      <c s="13" r="P2696"/>
      <c s="13" r="Q2696"/>
      <c s="13" r="R2696"/>
      <c s="13" r="S2696"/>
      <c s="11" r="T2696">
        <f>IF((O2696=0),(W2696*8),((R2696/O2696)*8))</f>
        <v>0</v>
      </c>
      <c s="11" r="U2696">
        <f>IF((T2696=0),0,(R2696/T2696))</f>
        <v>0</v>
      </c>
      <c s="4" r="V2696"/>
      <c s="13" r="W2696"/>
      <c s="24" r="X2696"/>
    </row>
    <row r="2697" hidden="1">
      <c s="16" r="A2697">
        <v>40837.2916666667</v>
      </c>
      <c s="6" r="B2697">
        <f>A2697+time(5,0,0)</f>
        <v>40837.5</v>
      </c>
      <c s="19" r="C2697">
        <f>date(year(B2697),month(B2697),day(B2697))</f>
        <v>40837</v>
      </c>
      <c s="17" r="D2697">
        <f>hour(B2697)</f>
        <v>12</v>
      </c>
      <c s="28" r="E2697">
        <f>(8-G2697)-M2697</f>
        <v>8</v>
      </c>
      <c s="10" r="F2697">
        <v>8</v>
      </c>
      <c s="21" r="G2697">
        <v>0</v>
      </c>
      <c t="str" s="21" r="H2697">
        <f>concat("AESbid:",(E2697*1000))</f>
        <v>AESbid:8000</v>
      </c>
      <c t="str" s="21" r="I2697">
        <f>concat("NYISOsched:",(F2697*1000))</f>
        <v>NYISOsched:8000</v>
      </c>
      <c t="s" s="21" r="J2697">
        <v>21</v>
      </c>
      <c t="str" s="21" r="K2697">
        <f>concat("Planned:",(M2697*1000))</f>
        <v>Planned:0</v>
      </c>
      <c t="str" s="5" r="L2697">
        <f>concat("Settled:",(O2697*1000))</f>
        <v>Settled:0</v>
      </c>
      <c s="21" r="M2697">
        <v>0</v>
      </c>
      <c s="3" r="N2697"/>
      <c s="10" r="O2697">
        <v>0</v>
      </c>
      <c s="13" r="P2697"/>
      <c s="13" r="Q2697"/>
      <c s="13" r="R2697"/>
      <c s="13" r="S2697"/>
      <c s="11" r="T2697">
        <f>IF((O2697=0),(W2697*8),((R2697/O2697)*8))</f>
        <v>0</v>
      </c>
      <c s="11" r="U2697">
        <f>IF((T2697=0),0,(R2697/T2697))</f>
        <v>0</v>
      </c>
      <c s="4" r="V2697"/>
      <c s="13" r="W2697"/>
      <c s="24" r="X2697"/>
    </row>
    <row r="2698" hidden="1">
      <c s="16" r="A2698">
        <v>40837.3333333333</v>
      </c>
      <c s="6" r="B2698">
        <f>A2698+time(5,0,0)</f>
        <v>40837.5416666667</v>
      </c>
      <c s="19" r="C2698">
        <f>date(year(B2698),month(B2698),day(B2698))</f>
        <v>40837</v>
      </c>
      <c s="17" r="D2698">
        <f>hour(B2698)</f>
        <v>13</v>
      </c>
      <c s="28" r="E2698">
        <f>(8-G2698)-M2698</f>
        <v>8</v>
      </c>
      <c s="10" r="F2698">
        <v>8</v>
      </c>
      <c s="21" r="G2698">
        <v>0</v>
      </c>
      <c t="str" s="21" r="H2698">
        <f>concat("AESbid:",(E2698*1000))</f>
        <v>AESbid:8000</v>
      </c>
      <c t="str" s="21" r="I2698">
        <f>concat("NYISOsched:",(F2698*1000))</f>
        <v>NYISOsched:8000</v>
      </c>
      <c t="s" s="21" r="J2698">
        <v>21</v>
      </c>
      <c t="str" s="21" r="K2698">
        <f>concat("Planned:",(M2698*1000))</f>
        <v>Planned:0</v>
      </c>
      <c t="str" s="5" r="L2698">
        <f>concat("Settled:",(O2698*1000))</f>
        <v>Settled:0</v>
      </c>
      <c s="21" r="M2698">
        <v>0</v>
      </c>
      <c s="3" r="N2698"/>
      <c s="10" r="O2698">
        <v>0</v>
      </c>
      <c s="13" r="P2698"/>
      <c s="13" r="Q2698"/>
      <c s="13" r="R2698"/>
      <c s="13" r="S2698"/>
      <c s="11" r="T2698">
        <f>IF((O2698=0),(W2698*8),((R2698/O2698)*8))</f>
        <v>0</v>
      </c>
      <c s="11" r="U2698">
        <f>IF((T2698=0),0,(R2698/T2698))</f>
        <v>0</v>
      </c>
      <c s="4" r="V2698"/>
      <c s="13" r="W2698"/>
      <c s="24" r="X2698"/>
    </row>
    <row r="2699" hidden="1">
      <c s="16" r="A2699">
        <v>40837.375</v>
      </c>
      <c s="6" r="B2699">
        <f>A2699+time(5,0,0)</f>
        <v>40837.5833333333</v>
      </c>
      <c s="19" r="C2699">
        <f>date(year(B2699),month(B2699),day(B2699))</f>
        <v>40837</v>
      </c>
      <c s="17" r="D2699">
        <f>hour(B2699)</f>
        <v>14</v>
      </c>
      <c s="28" r="E2699">
        <f>(8-G2699)-M2699</f>
        <v>8</v>
      </c>
      <c s="10" r="F2699">
        <v>8</v>
      </c>
      <c s="21" r="G2699">
        <v>0</v>
      </c>
      <c t="str" s="21" r="H2699">
        <f>concat("AESbid:",(E2699*1000))</f>
        <v>AESbid:8000</v>
      </c>
      <c t="str" s="21" r="I2699">
        <f>concat("NYISOsched:",(F2699*1000))</f>
        <v>NYISOsched:8000</v>
      </c>
      <c t="s" s="21" r="J2699">
        <v>21</v>
      </c>
      <c t="str" s="21" r="K2699">
        <f>concat("Planned:",(M2699*1000))</f>
        <v>Planned:0</v>
      </c>
      <c t="str" s="5" r="L2699">
        <f>concat("Settled:",(O2699*1000))</f>
        <v>Settled:0</v>
      </c>
      <c s="21" r="M2699">
        <v>0</v>
      </c>
      <c s="3" r="N2699"/>
      <c s="10" r="O2699">
        <v>0</v>
      </c>
      <c s="13" r="P2699"/>
      <c s="13" r="Q2699"/>
      <c s="13" r="R2699"/>
      <c s="13" r="S2699"/>
      <c s="11" r="T2699">
        <f>IF((O2699=0),(W2699*8),((R2699/O2699)*8))</f>
        <v>0</v>
      </c>
      <c s="11" r="U2699">
        <f>IF((T2699=0),0,(R2699/T2699))</f>
        <v>0</v>
      </c>
      <c s="4" r="V2699"/>
      <c s="13" r="W2699"/>
      <c s="24" r="X2699"/>
    </row>
    <row r="2700" hidden="1">
      <c s="16" r="A2700">
        <v>40837.4166666667</v>
      </c>
      <c s="6" r="B2700">
        <f>A2700+time(5,0,0)</f>
        <v>40837.625</v>
      </c>
      <c s="19" r="C2700">
        <f>date(year(B2700),month(B2700),day(B2700))</f>
        <v>40837</v>
      </c>
      <c s="17" r="D2700">
        <f>hour(B2700)</f>
        <v>15</v>
      </c>
      <c s="28" r="E2700">
        <f>(8-G2700)-M2700</f>
        <v>8</v>
      </c>
      <c s="10" r="F2700">
        <v>8</v>
      </c>
      <c s="21" r="G2700">
        <v>0</v>
      </c>
      <c t="str" s="21" r="H2700">
        <f>concat("AESbid:",(E2700*1000))</f>
        <v>AESbid:8000</v>
      </c>
      <c t="str" s="21" r="I2700">
        <f>concat("NYISOsched:",(F2700*1000))</f>
        <v>NYISOsched:8000</v>
      </c>
      <c t="s" s="21" r="J2700">
        <v>21</v>
      </c>
      <c t="str" s="21" r="K2700">
        <f>concat("Planned:",(M2700*1000))</f>
        <v>Planned:0</v>
      </c>
      <c t="str" s="5" r="L2700">
        <f>concat("Settled:",(O2700*1000))</f>
        <v>Settled:0</v>
      </c>
      <c s="21" r="M2700">
        <v>0</v>
      </c>
      <c s="3" r="N2700"/>
      <c s="10" r="O2700">
        <v>0</v>
      </c>
      <c s="13" r="P2700"/>
      <c s="13" r="Q2700"/>
      <c s="13" r="R2700"/>
      <c s="13" r="S2700"/>
      <c s="11" r="T2700">
        <f>IF((O2700=0),(W2700*8),((R2700/O2700)*8))</f>
        <v>0</v>
      </c>
      <c s="11" r="U2700">
        <f>IF((T2700=0),0,(R2700/T2700))</f>
        <v>0</v>
      </c>
      <c s="4" r="V2700"/>
      <c s="13" r="W2700"/>
      <c s="24" r="X2700"/>
    </row>
    <row r="2701" hidden="1">
      <c s="16" r="A2701">
        <v>40837.4583333333</v>
      </c>
      <c s="6" r="B2701">
        <f>A2701+time(5,0,0)</f>
        <v>40837.6666666667</v>
      </c>
      <c s="19" r="C2701">
        <f>date(year(B2701),month(B2701),day(B2701))</f>
        <v>40837</v>
      </c>
      <c s="17" r="D2701">
        <f>hour(B2701)</f>
        <v>16</v>
      </c>
      <c s="28" r="E2701">
        <f>(8-G2701)-M2701</f>
        <v>8</v>
      </c>
      <c s="10" r="F2701">
        <v>8</v>
      </c>
      <c s="21" r="G2701">
        <v>0</v>
      </c>
      <c t="str" s="21" r="H2701">
        <f>concat("AESbid:",(E2701*1000))</f>
        <v>AESbid:8000</v>
      </c>
      <c t="str" s="21" r="I2701">
        <f>concat("NYISOsched:",(F2701*1000))</f>
        <v>NYISOsched:8000</v>
      </c>
      <c t="s" s="21" r="J2701">
        <v>21</v>
      </c>
      <c t="str" s="21" r="K2701">
        <f>concat("Planned:",(M2701*1000))</f>
        <v>Planned:0</v>
      </c>
      <c t="str" s="5" r="L2701">
        <f>concat("Settled:",(O2701*1000))</f>
        <v>Settled:0</v>
      </c>
      <c s="21" r="M2701">
        <v>0</v>
      </c>
      <c s="3" r="N2701"/>
      <c s="10" r="O2701">
        <v>0</v>
      </c>
      <c s="13" r="P2701"/>
      <c s="13" r="Q2701"/>
      <c s="13" r="R2701"/>
      <c s="13" r="S2701"/>
      <c s="11" r="T2701">
        <f>IF((O2701=0),(W2701*8),((R2701/O2701)*8))</f>
        <v>0</v>
      </c>
      <c s="11" r="U2701">
        <f>IF((T2701=0),0,(R2701/T2701))</f>
        <v>0</v>
      </c>
      <c s="4" r="V2701"/>
      <c s="13" r="W2701"/>
      <c s="24" r="X2701"/>
    </row>
    <row r="2702" hidden="1">
      <c s="16" r="A2702">
        <v>40837.5</v>
      </c>
      <c s="6" r="B2702">
        <f>A2702+time(5,0,0)</f>
        <v>40837.7083333333</v>
      </c>
      <c s="19" r="C2702">
        <f>date(year(B2702),month(B2702),day(B2702))</f>
        <v>40837</v>
      </c>
      <c s="17" r="D2702">
        <f>hour(B2702)</f>
        <v>17</v>
      </c>
      <c s="28" r="E2702">
        <f>(8-G2702)-M2702</f>
        <v>8</v>
      </c>
      <c s="10" r="F2702">
        <v>8</v>
      </c>
      <c s="21" r="G2702">
        <v>0</v>
      </c>
      <c t="str" s="21" r="H2702">
        <f>concat("AESbid:",(E2702*1000))</f>
        <v>AESbid:8000</v>
      </c>
      <c t="str" s="21" r="I2702">
        <f>concat("NYISOsched:",(F2702*1000))</f>
        <v>NYISOsched:8000</v>
      </c>
      <c t="s" s="21" r="J2702">
        <v>21</v>
      </c>
      <c t="str" s="21" r="K2702">
        <f>concat("Planned:",(M2702*1000))</f>
        <v>Planned:0</v>
      </c>
      <c t="str" s="5" r="L2702">
        <f>concat("Settled:",(O2702*1000))</f>
        <v>Settled:0</v>
      </c>
      <c s="21" r="M2702">
        <v>0</v>
      </c>
      <c s="3" r="N2702"/>
      <c s="10" r="O2702">
        <v>0</v>
      </c>
      <c s="13" r="P2702"/>
      <c s="13" r="Q2702"/>
      <c s="13" r="R2702"/>
      <c s="13" r="S2702"/>
      <c s="11" r="T2702">
        <f>IF((O2702=0),(W2702*8),((R2702/O2702)*8))</f>
        <v>0</v>
      </c>
      <c s="11" r="U2702">
        <f>IF((T2702=0),0,(R2702/T2702))</f>
        <v>0</v>
      </c>
      <c s="4" r="V2702"/>
      <c s="13" r="W2702"/>
      <c s="24" r="X2702"/>
    </row>
    <row r="2703" hidden="1">
      <c s="16" r="A2703">
        <v>40837.5416666667</v>
      </c>
      <c s="6" r="B2703">
        <f>A2703+time(5,0,0)</f>
        <v>40837.75</v>
      </c>
      <c s="19" r="C2703">
        <f>date(year(B2703),month(B2703),day(B2703))</f>
        <v>40837</v>
      </c>
      <c s="17" r="D2703">
        <f>hour(B2703)</f>
        <v>18</v>
      </c>
      <c s="28" r="E2703">
        <f>(8-G2703)-M2703</f>
        <v>8</v>
      </c>
      <c s="10" r="F2703">
        <v>8</v>
      </c>
      <c s="21" r="G2703">
        <v>0</v>
      </c>
      <c t="str" s="21" r="H2703">
        <f>concat("AESbid:",(E2703*1000))</f>
        <v>AESbid:8000</v>
      </c>
      <c t="str" s="21" r="I2703">
        <f>concat("NYISOsched:",(F2703*1000))</f>
        <v>NYISOsched:8000</v>
      </c>
      <c t="s" s="21" r="J2703">
        <v>21</v>
      </c>
      <c t="str" s="21" r="K2703">
        <f>concat("Planned:",(M2703*1000))</f>
        <v>Planned:0</v>
      </c>
      <c t="str" s="5" r="L2703">
        <f>concat("Settled:",(O2703*1000))</f>
        <v>Settled:0</v>
      </c>
      <c s="21" r="M2703">
        <v>0</v>
      </c>
      <c s="3" r="N2703"/>
      <c s="10" r="O2703">
        <v>0</v>
      </c>
      <c s="13" r="P2703"/>
      <c s="13" r="Q2703"/>
      <c s="13" r="R2703"/>
      <c s="13" r="S2703"/>
      <c s="11" r="T2703">
        <f>IF((O2703=0),(W2703*8),((R2703/O2703)*8))</f>
        <v>0</v>
      </c>
      <c s="11" r="U2703">
        <f>IF((T2703=0),0,(R2703/T2703))</f>
        <v>0</v>
      </c>
      <c s="4" r="V2703"/>
      <c s="13" r="W2703"/>
      <c s="24" r="X2703"/>
    </row>
    <row r="2704" hidden="1">
      <c s="16" r="A2704">
        <v>40837.5833333333</v>
      </c>
      <c s="6" r="B2704">
        <f>A2704+time(5,0,0)</f>
        <v>40837.7916666667</v>
      </c>
      <c s="19" r="C2704">
        <f>date(year(B2704),month(B2704),day(B2704))</f>
        <v>40837</v>
      </c>
      <c s="17" r="D2704">
        <f>hour(B2704)</f>
        <v>19</v>
      </c>
      <c s="28" r="E2704">
        <f>(8-G2704)-M2704</f>
        <v>8</v>
      </c>
      <c s="10" r="F2704">
        <v>8</v>
      </c>
      <c s="21" r="G2704">
        <v>0</v>
      </c>
      <c t="str" s="21" r="H2704">
        <f>concat("AESbid:",(E2704*1000))</f>
        <v>AESbid:8000</v>
      </c>
      <c t="str" s="21" r="I2704">
        <f>concat("NYISOsched:",(F2704*1000))</f>
        <v>NYISOsched:8000</v>
      </c>
      <c t="s" s="21" r="J2704">
        <v>21</v>
      </c>
      <c t="str" s="21" r="K2704">
        <f>concat("Planned:",(M2704*1000))</f>
        <v>Planned:0</v>
      </c>
      <c t="str" s="5" r="L2704">
        <f>concat("Settled:",(O2704*1000))</f>
        <v>Settled:0</v>
      </c>
      <c s="21" r="M2704">
        <v>0</v>
      </c>
      <c s="3" r="N2704"/>
      <c s="10" r="O2704">
        <v>0</v>
      </c>
      <c s="13" r="P2704"/>
      <c s="13" r="Q2704"/>
      <c s="13" r="R2704"/>
      <c s="13" r="S2704"/>
      <c s="11" r="T2704">
        <f>IF((O2704=0),(W2704*8),((R2704/O2704)*8))</f>
        <v>0</v>
      </c>
      <c s="11" r="U2704">
        <f>IF((T2704=0),0,(R2704/T2704))</f>
        <v>0</v>
      </c>
      <c s="4" r="V2704"/>
      <c s="13" r="W2704"/>
      <c s="24" r="X2704"/>
    </row>
    <row r="2705" hidden="1">
      <c s="16" r="A2705">
        <v>40837.625</v>
      </c>
      <c s="6" r="B2705">
        <f>A2705+time(5,0,0)</f>
        <v>40837.8333333333</v>
      </c>
      <c s="19" r="C2705">
        <f>date(year(B2705),month(B2705),day(B2705))</f>
        <v>40837</v>
      </c>
      <c s="17" r="D2705">
        <f>hour(B2705)</f>
        <v>20</v>
      </c>
      <c s="28" r="E2705">
        <f>(8-G2705)-M2705</f>
        <v>8</v>
      </c>
      <c s="10" r="F2705">
        <v>8</v>
      </c>
      <c s="21" r="G2705">
        <v>0</v>
      </c>
      <c t="str" s="21" r="H2705">
        <f>concat("AESbid:",(E2705*1000))</f>
        <v>AESbid:8000</v>
      </c>
      <c t="str" s="21" r="I2705">
        <f>concat("NYISOsched:",(F2705*1000))</f>
        <v>NYISOsched:8000</v>
      </c>
      <c t="s" s="21" r="J2705">
        <v>21</v>
      </c>
      <c t="str" s="21" r="K2705">
        <f>concat("Planned:",(M2705*1000))</f>
        <v>Planned:0</v>
      </c>
      <c t="str" s="5" r="L2705">
        <f>concat("Settled:",(O2705*1000))</f>
        <v>Settled:0</v>
      </c>
      <c s="21" r="M2705">
        <v>0</v>
      </c>
      <c s="3" r="N2705"/>
      <c s="10" r="O2705">
        <v>0</v>
      </c>
      <c s="13" r="P2705"/>
      <c s="13" r="Q2705"/>
      <c s="13" r="R2705"/>
      <c s="13" r="S2705"/>
      <c s="11" r="T2705">
        <f>IF((O2705=0),(W2705*8),((R2705/O2705)*8))</f>
        <v>0</v>
      </c>
      <c s="11" r="U2705">
        <f>IF((T2705=0),0,(R2705/T2705))</f>
        <v>0</v>
      </c>
      <c s="4" r="V2705"/>
      <c s="13" r="W2705"/>
      <c s="24" r="X2705"/>
    </row>
    <row r="2706" hidden="1">
      <c s="16" r="A2706">
        <v>40837.6666666667</v>
      </c>
      <c s="6" r="B2706">
        <f>A2706+time(5,0,0)</f>
        <v>40837.875</v>
      </c>
      <c s="19" r="C2706">
        <f>date(year(B2706),month(B2706),day(B2706))</f>
        <v>40837</v>
      </c>
      <c s="17" r="D2706">
        <f>hour(B2706)</f>
        <v>21</v>
      </c>
      <c s="28" r="E2706">
        <f>(8-G2706)-M2706</f>
        <v>8</v>
      </c>
      <c s="10" r="F2706">
        <v>8</v>
      </c>
      <c s="21" r="G2706">
        <v>0</v>
      </c>
      <c t="str" s="21" r="H2706">
        <f>concat("AESbid:",(E2706*1000))</f>
        <v>AESbid:8000</v>
      </c>
      <c t="str" s="21" r="I2706">
        <f>concat("NYISOsched:",(F2706*1000))</f>
        <v>NYISOsched:8000</v>
      </c>
      <c t="s" s="21" r="J2706">
        <v>21</v>
      </c>
      <c t="str" s="21" r="K2706">
        <f>concat("Planned:",(M2706*1000))</f>
        <v>Planned:0</v>
      </c>
      <c t="str" s="5" r="L2706">
        <f>concat("Settled:",(O2706*1000))</f>
        <v>Settled:0</v>
      </c>
      <c s="21" r="M2706">
        <v>0</v>
      </c>
      <c s="3" r="N2706"/>
      <c s="10" r="O2706">
        <v>0</v>
      </c>
      <c s="13" r="P2706"/>
      <c s="13" r="Q2706"/>
      <c s="13" r="R2706"/>
      <c s="13" r="S2706"/>
      <c s="11" r="T2706">
        <f>IF((O2706=0),(W2706*8),((R2706/O2706)*8))</f>
        <v>0</v>
      </c>
      <c s="11" r="U2706">
        <f>IF((T2706=0),0,(R2706/T2706))</f>
        <v>0</v>
      </c>
      <c s="4" r="V2706"/>
      <c s="13" r="W2706"/>
      <c s="24" r="X2706"/>
    </row>
    <row r="2707" hidden="1">
      <c s="16" r="A2707">
        <v>40837.7083333333</v>
      </c>
      <c s="6" r="B2707">
        <f>A2707+time(5,0,0)</f>
        <v>40837.9166666667</v>
      </c>
      <c s="19" r="C2707">
        <f>date(year(B2707),month(B2707),day(B2707))</f>
        <v>40837</v>
      </c>
      <c s="17" r="D2707">
        <f>hour(B2707)</f>
        <v>22</v>
      </c>
      <c s="28" r="E2707">
        <f>(8-G2707)-M2707</f>
        <v>8</v>
      </c>
      <c s="10" r="F2707">
        <v>8</v>
      </c>
      <c s="21" r="G2707">
        <v>0</v>
      </c>
      <c t="str" s="21" r="H2707">
        <f>concat("AESbid:",(E2707*1000))</f>
        <v>AESbid:8000</v>
      </c>
      <c t="str" s="21" r="I2707">
        <f>concat("NYISOsched:",(F2707*1000))</f>
        <v>NYISOsched:8000</v>
      </c>
      <c t="s" s="21" r="J2707">
        <v>21</v>
      </c>
      <c t="str" s="21" r="K2707">
        <f>concat("Planned:",(M2707*1000))</f>
        <v>Planned:0</v>
      </c>
      <c t="str" s="5" r="L2707">
        <f>concat("Settled:",(O2707*1000))</f>
        <v>Settled:0</v>
      </c>
      <c s="21" r="M2707">
        <v>0</v>
      </c>
      <c s="3" r="N2707"/>
      <c s="10" r="O2707">
        <v>0</v>
      </c>
      <c s="13" r="P2707"/>
      <c s="13" r="Q2707"/>
      <c s="13" r="R2707"/>
      <c s="13" r="S2707"/>
      <c s="11" r="T2707">
        <f>IF((O2707=0),(W2707*8),((R2707/O2707)*8))</f>
        <v>0</v>
      </c>
      <c s="11" r="U2707">
        <f>IF((T2707=0),0,(R2707/T2707))</f>
        <v>0</v>
      </c>
      <c s="4" r="V2707"/>
      <c s="13" r="W2707"/>
      <c s="24" r="X2707"/>
    </row>
    <row r="2708" hidden="1">
      <c s="16" r="A2708">
        <v>40837.75</v>
      </c>
      <c s="6" r="B2708">
        <f>A2708+time(5,0,0)</f>
        <v>40837.9583333333</v>
      </c>
      <c s="19" r="C2708">
        <f>date(year(B2708),month(B2708),day(B2708))</f>
        <v>40837</v>
      </c>
      <c s="17" r="D2708">
        <f>hour(B2708)</f>
        <v>23</v>
      </c>
      <c s="28" r="E2708">
        <f>(8-G2708)-M2708</f>
        <v>8</v>
      </c>
      <c s="10" r="F2708">
        <v>8</v>
      </c>
      <c s="21" r="G2708">
        <v>0</v>
      </c>
      <c t="str" s="21" r="H2708">
        <f>concat("AESbid:",(E2708*1000))</f>
        <v>AESbid:8000</v>
      </c>
      <c t="str" s="21" r="I2708">
        <f>concat("NYISOsched:",(F2708*1000))</f>
        <v>NYISOsched:8000</v>
      </c>
      <c t="s" s="21" r="J2708">
        <v>21</v>
      </c>
      <c t="str" s="21" r="K2708">
        <f>concat("Planned:",(M2708*1000))</f>
        <v>Planned:0</v>
      </c>
      <c t="str" s="5" r="L2708">
        <f>concat("Settled:",(O2708*1000))</f>
        <v>Settled:0</v>
      </c>
      <c s="21" r="M2708">
        <v>0</v>
      </c>
      <c s="3" r="N2708"/>
      <c s="10" r="O2708">
        <v>0</v>
      </c>
      <c s="13" r="P2708"/>
      <c s="13" r="Q2708"/>
      <c s="13" r="R2708"/>
      <c s="13" r="S2708"/>
      <c s="11" r="T2708">
        <f>IF((O2708=0),(W2708*8),((R2708/O2708)*8))</f>
        <v>0</v>
      </c>
      <c s="11" r="U2708">
        <f>IF((T2708=0),0,(R2708/T2708))</f>
        <v>0</v>
      </c>
      <c s="4" r="V2708"/>
      <c s="13" r="W2708"/>
      <c s="24" r="X2708"/>
    </row>
    <row r="2709" hidden="1">
      <c s="16" r="A2709">
        <v>40837.7916666667</v>
      </c>
      <c s="19" r="B2709">
        <f>A2709+time(5,0,0)</f>
        <v>40838</v>
      </c>
      <c s="19" r="C2709">
        <f>date(year(B2709),month(B2709),day(B2709))</f>
        <v>40838</v>
      </c>
      <c s="17" r="D2709">
        <f>hour(B2709)</f>
        <v>0</v>
      </c>
      <c s="28" r="E2709">
        <f>(8-G2709)-M2709</f>
        <v>8</v>
      </c>
      <c s="10" r="F2709">
        <v>8</v>
      </c>
      <c s="21" r="G2709">
        <v>0</v>
      </c>
      <c t="str" s="21" r="H2709">
        <f>concat("AESbid:",(E2709*1000))</f>
        <v>AESbid:8000</v>
      </c>
      <c t="str" s="21" r="I2709">
        <f>concat("NYISOsched:",(F2709*1000))</f>
        <v>NYISOsched:8000</v>
      </c>
      <c t="s" s="21" r="J2709">
        <v>21</v>
      </c>
      <c t="str" s="21" r="K2709">
        <f>concat("Planned:",(M2709*1000))</f>
        <v>Planned:0</v>
      </c>
      <c t="str" s="5" r="L2709">
        <f>concat("Settled:",(O2709*1000))</f>
        <v>Settled:0</v>
      </c>
      <c s="21" r="M2709">
        <v>0</v>
      </c>
      <c s="3" r="N2709"/>
      <c s="10" r="O2709">
        <v>0</v>
      </c>
      <c s="13" r="P2709"/>
      <c s="13" r="Q2709"/>
      <c s="13" r="R2709"/>
      <c s="13" r="S2709"/>
      <c s="11" r="T2709">
        <f>IF((O2709=0),(W2709*8),((R2709/O2709)*8))</f>
        <v>0</v>
      </c>
      <c s="11" r="U2709">
        <f>IF((T2709=0),0,(R2709/T2709))</f>
        <v>0</v>
      </c>
      <c s="4" r="V2709"/>
      <c s="13" r="W2709"/>
      <c s="24" r="X2709"/>
    </row>
    <row r="2710" hidden="1">
      <c s="16" r="A2710">
        <v>40837.8333333333</v>
      </c>
      <c s="6" r="B2710">
        <f>A2710+time(5,0,0)</f>
        <v>40838.0416666667</v>
      </c>
      <c s="19" r="C2710">
        <f>date(year(B2710),month(B2710),day(B2710))</f>
        <v>40838</v>
      </c>
      <c s="17" r="D2710">
        <f>hour(B2710)</f>
        <v>1</v>
      </c>
      <c s="28" r="E2710">
        <f>(8-G2710)-M2710</f>
        <v>8</v>
      </c>
      <c s="10" r="F2710">
        <v>8</v>
      </c>
      <c s="21" r="G2710">
        <v>0</v>
      </c>
      <c t="str" s="21" r="H2710">
        <f>concat("AESbid:",(E2710*1000))</f>
        <v>AESbid:8000</v>
      </c>
      <c t="str" s="21" r="I2710">
        <f>concat("NYISOsched:",(F2710*1000))</f>
        <v>NYISOsched:8000</v>
      </c>
      <c t="s" s="21" r="J2710">
        <v>21</v>
      </c>
      <c t="str" s="21" r="K2710">
        <f>concat("Planned:",(M2710*1000))</f>
        <v>Planned:0</v>
      </c>
      <c t="str" s="5" r="L2710">
        <f>concat("Settled:",(O2710*1000))</f>
        <v>Settled:0</v>
      </c>
      <c s="21" r="M2710">
        <v>0</v>
      </c>
      <c s="3" r="N2710"/>
      <c s="10" r="O2710">
        <v>0</v>
      </c>
      <c s="13" r="P2710"/>
      <c s="13" r="Q2710"/>
      <c s="13" r="R2710"/>
      <c s="13" r="S2710"/>
      <c s="11" r="T2710">
        <f>IF((O2710=0),(W2710*8),((R2710/O2710)*8))</f>
        <v>0</v>
      </c>
      <c s="11" r="U2710">
        <f>IF((T2710=0),0,(R2710/T2710))</f>
        <v>0</v>
      </c>
      <c s="4" r="V2710"/>
      <c s="13" r="W2710"/>
      <c s="24" r="X2710"/>
    </row>
    <row r="2711" hidden="1">
      <c s="16" r="A2711">
        <v>40837.875</v>
      </c>
      <c s="6" r="B2711">
        <f>A2711+time(5,0,0)</f>
        <v>40838.0833333333</v>
      </c>
      <c s="19" r="C2711">
        <f>date(year(B2711),month(B2711),day(B2711))</f>
        <v>40838</v>
      </c>
      <c s="17" r="D2711">
        <f>hour(B2711)</f>
        <v>2</v>
      </c>
      <c s="28" r="E2711">
        <f>(8-G2711)-M2711</f>
        <v>8</v>
      </c>
      <c s="10" r="F2711">
        <v>8</v>
      </c>
      <c s="21" r="G2711">
        <v>0</v>
      </c>
      <c t="str" s="21" r="H2711">
        <f>concat("AESbid:",(E2711*1000))</f>
        <v>AESbid:8000</v>
      </c>
      <c t="str" s="21" r="I2711">
        <f>concat("NYISOsched:",(F2711*1000))</f>
        <v>NYISOsched:8000</v>
      </c>
      <c t="s" s="21" r="J2711">
        <v>21</v>
      </c>
      <c t="str" s="21" r="K2711">
        <f>concat("Planned:",(M2711*1000))</f>
        <v>Planned:0</v>
      </c>
      <c t="str" s="5" r="L2711">
        <f>concat("Settled:",(O2711*1000))</f>
        <v>Settled:0</v>
      </c>
      <c s="21" r="M2711">
        <v>0</v>
      </c>
      <c s="3" r="N2711"/>
      <c s="10" r="O2711">
        <v>0</v>
      </c>
      <c s="13" r="P2711"/>
      <c s="13" r="Q2711"/>
      <c s="13" r="R2711"/>
      <c s="13" r="S2711"/>
      <c s="11" r="T2711">
        <f>IF((O2711=0),(W2711*8),((R2711/O2711)*8))</f>
        <v>0</v>
      </c>
      <c s="11" r="U2711">
        <f>IF((T2711=0),0,(R2711/T2711))</f>
        <v>0</v>
      </c>
      <c s="4" r="V2711"/>
      <c s="13" r="W2711"/>
      <c s="24" r="X2711"/>
    </row>
    <row r="2712" hidden="1">
      <c s="16" r="A2712">
        <v>40837.9166666667</v>
      </c>
      <c s="6" r="B2712">
        <f>A2712+time(5,0,0)</f>
        <v>40838.125</v>
      </c>
      <c s="19" r="C2712">
        <f>date(year(B2712),month(B2712),day(B2712))</f>
        <v>40838</v>
      </c>
      <c s="17" r="D2712">
        <f>hour(B2712)</f>
        <v>3</v>
      </c>
      <c s="28" r="E2712">
        <f>(8-G2712)-M2712</f>
        <v>8</v>
      </c>
      <c s="10" r="F2712">
        <v>8</v>
      </c>
      <c s="21" r="G2712">
        <v>0</v>
      </c>
      <c t="str" s="21" r="H2712">
        <f>concat("AESbid:",(E2712*1000))</f>
        <v>AESbid:8000</v>
      </c>
      <c t="str" s="21" r="I2712">
        <f>concat("NYISOsched:",(F2712*1000))</f>
        <v>NYISOsched:8000</v>
      </c>
      <c t="s" s="21" r="J2712">
        <v>21</v>
      </c>
      <c t="str" s="21" r="K2712">
        <f>concat("Planned:",(M2712*1000))</f>
        <v>Planned:0</v>
      </c>
      <c t="str" s="5" r="L2712">
        <f>concat("Settled:",(O2712*1000))</f>
        <v>Settled:0</v>
      </c>
      <c s="21" r="M2712">
        <v>0</v>
      </c>
      <c s="3" r="N2712"/>
      <c s="10" r="O2712">
        <v>0</v>
      </c>
      <c s="13" r="P2712"/>
      <c s="13" r="Q2712"/>
      <c s="13" r="R2712"/>
      <c s="13" r="S2712"/>
      <c s="11" r="T2712">
        <f>IF((O2712=0),(W2712*8),((R2712/O2712)*8))</f>
        <v>0</v>
      </c>
      <c s="11" r="U2712">
        <f>IF((T2712=0),0,(R2712/T2712))</f>
        <v>0</v>
      </c>
      <c s="4" r="V2712"/>
      <c s="13" r="W2712"/>
      <c s="24" r="X2712"/>
    </row>
    <row r="2713" hidden="1">
      <c s="16" r="A2713">
        <v>40837.9583333333</v>
      </c>
      <c s="6" r="B2713">
        <f>A2713+time(5,0,0)</f>
        <v>40838.1666666667</v>
      </c>
      <c s="19" r="C2713">
        <f>date(year(B2713),month(B2713),day(B2713))</f>
        <v>40838</v>
      </c>
      <c s="17" r="D2713">
        <f>hour(B2713)</f>
        <v>4</v>
      </c>
      <c s="28" r="E2713">
        <f>(8-G2713)-M2713</f>
        <v>8</v>
      </c>
      <c s="10" r="F2713">
        <v>8</v>
      </c>
      <c s="21" r="G2713">
        <v>0</v>
      </c>
      <c t="str" s="21" r="H2713">
        <f>concat("AESbid:",(E2713*1000))</f>
        <v>AESbid:8000</v>
      </c>
      <c t="str" s="21" r="I2713">
        <f>concat("NYISOsched:",(F2713*1000))</f>
        <v>NYISOsched:8000</v>
      </c>
      <c t="s" s="21" r="J2713">
        <v>21</v>
      </c>
      <c t="str" s="21" r="K2713">
        <f>concat("Planned:",(M2713*1000))</f>
        <v>Planned:0</v>
      </c>
      <c t="str" s="5" r="L2713">
        <f>concat("Settled:",(O2713*1000))</f>
        <v>Settled:0</v>
      </c>
      <c s="21" r="M2713">
        <v>0</v>
      </c>
      <c s="3" r="N2713"/>
      <c s="10" r="O2713">
        <v>0</v>
      </c>
      <c s="13" r="P2713"/>
      <c s="13" r="Q2713"/>
      <c s="13" r="R2713"/>
      <c s="13" r="S2713"/>
      <c s="11" r="T2713">
        <f>IF((O2713=0),(W2713*8),((R2713/O2713)*8))</f>
        <v>0</v>
      </c>
      <c s="11" r="U2713">
        <f>IF((T2713=0),0,(R2713/T2713))</f>
        <v>0</v>
      </c>
      <c s="4" r="V2713"/>
      <c s="13" r="W2713"/>
      <c s="24" r="X2713"/>
    </row>
    <row r="2714" hidden="1">
      <c s="16" r="A2714">
        <v>40838</v>
      </c>
      <c s="6" r="B2714">
        <f>A2714+time(5,0,0)</f>
        <v>40838.2083333333</v>
      </c>
      <c s="19" r="C2714">
        <f>date(year(B2714),month(B2714),day(B2714))</f>
        <v>40838</v>
      </c>
      <c s="17" r="D2714">
        <f>hour(B2714)</f>
        <v>5</v>
      </c>
      <c s="28" r="E2714">
        <f>(8-G2714)-M2714</f>
        <v>8</v>
      </c>
      <c s="10" r="F2714">
        <v>8</v>
      </c>
      <c s="21" r="G2714">
        <v>0</v>
      </c>
      <c t="str" s="21" r="H2714">
        <f>concat("AESbid:",(E2714*1000))</f>
        <v>AESbid:8000</v>
      </c>
      <c t="str" s="21" r="I2714">
        <f>concat("NYISOsched:",(F2714*1000))</f>
        <v>NYISOsched:8000</v>
      </c>
      <c t="s" s="21" r="J2714">
        <v>21</v>
      </c>
      <c t="str" s="21" r="K2714">
        <f>concat("Planned:",(M2714*1000))</f>
        <v>Planned:0</v>
      </c>
      <c t="str" s="5" r="L2714">
        <f>concat("Settled:",(O2714*1000))</f>
        <v>Settled:0</v>
      </c>
      <c s="21" r="M2714">
        <v>0</v>
      </c>
      <c s="3" r="N2714"/>
      <c s="10" r="O2714">
        <v>0</v>
      </c>
      <c s="13" r="P2714"/>
      <c s="13" r="Q2714"/>
      <c s="13" r="R2714"/>
      <c s="13" r="S2714"/>
      <c s="11" r="T2714">
        <f>IF((O2714=0),(W2714*8),((R2714/O2714)*8))</f>
        <v>0</v>
      </c>
      <c s="11" r="U2714">
        <f>IF((T2714=0),0,(R2714/T2714))</f>
        <v>0</v>
      </c>
      <c s="4" r="V2714"/>
      <c s="13" r="W2714"/>
      <c s="24" r="X2714"/>
    </row>
    <row r="2715" hidden="1">
      <c s="16" r="A2715">
        <v>40838.0416666667</v>
      </c>
      <c s="6" r="B2715">
        <f>A2715+time(5,0,0)</f>
        <v>40838.25</v>
      </c>
      <c s="19" r="C2715">
        <f>date(year(B2715),month(B2715),day(B2715))</f>
        <v>40838</v>
      </c>
      <c s="17" r="D2715">
        <f>hour(B2715)</f>
        <v>6</v>
      </c>
      <c s="28" r="E2715">
        <f>(8-G2715)-M2715</f>
        <v>8</v>
      </c>
      <c s="10" r="F2715">
        <v>8</v>
      </c>
      <c s="21" r="G2715">
        <v>0</v>
      </c>
      <c t="str" s="21" r="H2715">
        <f>concat("AESbid:",(E2715*1000))</f>
        <v>AESbid:8000</v>
      </c>
      <c t="str" s="21" r="I2715">
        <f>concat("NYISOsched:",(F2715*1000))</f>
        <v>NYISOsched:8000</v>
      </c>
      <c t="s" s="21" r="J2715">
        <v>21</v>
      </c>
      <c t="str" s="21" r="K2715">
        <f>concat("Planned:",(M2715*1000))</f>
        <v>Planned:0</v>
      </c>
      <c t="str" s="5" r="L2715">
        <f>concat("Settled:",(O2715*1000))</f>
        <v>Settled:0</v>
      </c>
      <c s="21" r="M2715">
        <v>0</v>
      </c>
      <c s="3" r="N2715"/>
      <c s="10" r="O2715">
        <v>0</v>
      </c>
      <c s="13" r="P2715"/>
      <c s="13" r="Q2715"/>
      <c s="13" r="R2715"/>
      <c s="13" r="S2715"/>
      <c s="11" r="T2715">
        <f>IF((O2715=0),(W2715*8),((R2715/O2715)*8))</f>
        <v>0</v>
      </c>
      <c s="11" r="U2715">
        <f>IF((T2715=0),0,(R2715/T2715))</f>
        <v>0</v>
      </c>
      <c s="4" r="V2715"/>
      <c s="13" r="W2715"/>
      <c s="24" r="X2715"/>
    </row>
    <row r="2716" hidden="1">
      <c s="16" r="A2716">
        <v>40838.0833333333</v>
      </c>
      <c s="6" r="B2716">
        <f>A2716+time(5,0,0)</f>
        <v>40838.2916666667</v>
      </c>
      <c s="19" r="C2716">
        <f>date(year(B2716),month(B2716),day(B2716))</f>
        <v>40838</v>
      </c>
      <c s="17" r="D2716">
        <f>hour(B2716)</f>
        <v>7</v>
      </c>
      <c s="28" r="E2716">
        <f>(8-G2716)-M2716</f>
        <v>8</v>
      </c>
      <c s="10" r="F2716">
        <v>8</v>
      </c>
      <c s="21" r="G2716">
        <v>0</v>
      </c>
      <c t="str" s="21" r="H2716">
        <f>concat("AESbid:",(E2716*1000))</f>
        <v>AESbid:8000</v>
      </c>
      <c t="str" s="21" r="I2716">
        <f>concat("NYISOsched:",(F2716*1000))</f>
        <v>NYISOsched:8000</v>
      </c>
      <c t="s" s="21" r="J2716">
        <v>21</v>
      </c>
      <c t="str" s="21" r="K2716">
        <f>concat("Planned:",(M2716*1000))</f>
        <v>Planned:0</v>
      </c>
      <c t="str" s="5" r="L2716">
        <f>concat("Settled:",(O2716*1000))</f>
        <v>Settled:0</v>
      </c>
      <c s="21" r="M2716">
        <v>0</v>
      </c>
      <c s="3" r="N2716"/>
      <c s="10" r="O2716">
        <v>0</v>
      </c>
      <c s="13" r="P2716"/>
      <c s="13" r="Q2716"/>
      <c s="13" r="R2716"/>
      <c s="13" r="S2716"/>
      <c s="11" r="T2716">
        <f>IF((O2716=0),(W2716*8),((R2716/O2716)*8))</f>
        <v>0</v>
      </c>
      <c s="11" r="U2716">
        <f>IF((T2716=0),0,(R2716/T2716))</f>
        <v>0</v>
      </c>
      <c s="4" r="V2716"/>
      <c s="13" r="W2716"/>
      <c s="24" r="X2716"/>
    </row>
    <row r="2717" hidden="1">
      <c s="16" r="A2717">
        <v>40838.125</v>
      </c>
      <c s="6" r="B2717">
        <f>A2717+time(5,0,0)</f>
        <v>40838.3333333333</v>
      </c>
      <c s="19" r="C2717">
        <f>date(year(B2717),month(B2717),day(B2717))</f>
        <v>40838</v>
      </c>
      <c s="17" r="D2717">
        <f>hour(B2717)</f>
        <v>8</v>
      </c>
      <c s="28" r="E2717">
        <f>(8-G2717)-M2717</f>
        <v>8</v>
      </c>
      <c s="10" r="F2717">
        <v>8</v>
      </c>
      <c s="21" r="G2717">
        <v>0</v>
      </c>
      <c t="str" s="21" r="H2717">
        <f>concat("AESbid:",(E2717*1000))</f>
        <v>AESbid:8000</v>
      </c>
      <c t="str" s="21" r="I2717">
        <f>concat("NYISOsched:",(F2717*1000))</f>
        <v>NYISOsched:8000</v>
      </c>
      <c t="s" s="21" r="J2717">
        <v>21</v>
      </c>
      <c t="str" s="21" r="K2717">
        <f>concat("Planned:",(M2717*1000))</f>
        <v>Planned:0</v>
      </c>
      <c t="str" s="5" r="L2717">
        <f>concat("Settled:",(O2717*1000))</f>
        <v>Settled:0</v>
      </c>
      <c s="21" r="M2717">
        <v>0</v>
      </c>
      <c s="3" r="N2717"/>
      <c s="10" r="O2717">
        <v>0</v>
      </c>
      <c s="13" r="P2717"/>
      <c s="13" r="Q2717"/>
      <c s="13" r="R2717"/>
      <c s="13" r="S2717"/>
      <c s="11" r="T2717">
        <f>IF((O2717=0),(W2717*8),((R2717/O2717)*8))</f>
        <v>0</v>
      </c>
      <c s="11" r="U2717">
        <f>IF((T2717=0),0,(R2717/T2717))</f>
        <v>0</v>
      </c>
      <c s="4" r="V2717"/>
      <c s="13" r="W2717"/>
      <c s="24" r="X2717"/>
    </row>
    <row r="2718" hidden="1">
      <c s="16" r="A2718">
        <v>40838.1666666667</v>
      </c>
      <c s="6" r="B2718">
        <f>A2718+time(5,0,0)</f>
        <v>40838.375</v>
      </c>
      <c s="19" r="C2718">
        <f>date(year(B2718),month(B2718),day(B2718))</f>
        <v>40838</v>
      </c>
      <c s="17" r="D2718">
        <f>hour(B2718)</f>
        <v>9</v>
      </c>
      <c s="28" r="E2718">
        <f>(8-G2718)-M2718</f>
        <v>8</v>
      </c>
      <c s="10" r="F2718">
        <v>8</v>
      </c>
      <c s="21" r="G2718">
        <v>0</v>
      </c>
      <c t="str" s="21" r="H2718">
        <f>concat("AESbid:",(E2718*1000))</f>
        <v>AESbid:8000</v>
      </c>
      <c t="str" s="21" r="I2718">
        <f>concat("NYISOsched:",(F2718*1000))</f>
        <v>NYISOsched:8000</v>
      </c>
      <c t="s" s="21" r="J2718">
        <v>21</v>
      </c>
      <c t="str" s="21" r="K2718">
        <f>concat("Planned:",(M2718*1000))</f>
        <v>Planned:0</v>
      </c>
      <c t="str" s="5" r="L2718">
        <f>concat("Settled:",(O2718*1000))</f>
        <v>Settled:0</v>
      </c>
      <c s="21" r="M2718">
        <v>0</v>
      </c>
      <c s="3" r="N2718"/>
      <c s="10" r="O2718">
        <v>0</v>
      </c>
      <c s="13" r="P2718"/>
      <c s="13" r="Q2718"/>
      <c s="13" r="R2718"/>
      <c s="13" r="S2718"/>
      <c s="11" r="T2718">
        <f>IF((O2718=0),(W2718*8),((R2718/O2718)*8))</f>
        <v>0</v>
      </c>
      <c s="11" r="U2718">
        <f>IF((T2718=0),0,(R2718/T2718))</f>
        <v>0</v>
      </c>
      <c s="4" r="V2718"/>
      <c s="13" r="W2718"/>
      <c s="24" r="X2718"/>
    </row>
    <row r="2719" hidden="1">
      <c s="16" r="A2719">
        <v>40838.2083333333</v>
      </c>
      <c s="6" r="B2719">
        <f>A2719+time(5,0,0)</f>
        <v>40838.4166666667</v>
      </c>
      <c s="19" r="C2719">
        <f>date(year(B2719),month(B2719),day(B2719))</f>
        <v>40838</v>
      </c>
      <c s="17" r="D2719">
        <f>hour(B2719)</f>
        <v>10</v>
      </c>
      <c s="28" r="E2719">
        <f>(8-G2719)-M2719</f>
        <v>8</v>
      </c>
      <c s="10" r="F2719">
        <v>8</v>
      </c>
      <c s="21" r="G2719">
        <v>0</v>
      </c>
      <c t="str" s="21" r="H2719">
        <f>concat("AESbid:",(E2719*1000))</f>
        <v>AESbid:8000</v>
      </c>
      <c t="str" s="21" r="I2719">
        <f>concat("NYISOsched:",(F2719*1000))</f>
        <v>NYISOsched:8000</v>
      </c>
      <c t="s" s="21" r="J2719">
        <v>21</v>
      </c>
      <c t="str" s="21" r="K2719">
        <f>concat("Planned:",(M2719*1000))</f>
        <v>Planned:0</v>
      </c>
      <c t="str" s="5" r="L2719">
        <f>concat("Settled:",(O2719*1000))</f>
        <v>Settled:0</v>
      </c>
      <c s="21" r="M2719">
        <v>0</v>
      </c>
      <c s="3" r="N2719"/>
      <c s="10" r="O2719">
        <v>0</v>
      </c>
      <c s="13" r="P2719"/>
      <c s="13" r="Q2719"/>
      <c s="13" r="R2719"/>
      <c s="13" r="S2719"/>
      <c s="11" r="T2719">
        <f>IF((O2719=0),(W2719*8),((R2719/O2719)*8))</f>
        <v>0</v>
      </c>
      <c s="11" r="U2719">
        <f>IF((T2719=0),0,(R2719/T2719))</f>
        <v>0</v>
      </c>
      <c s="4" r="V2719"/>
      <c s="13" r="W2719"/>
      <c s="24" r="X2719"/>
    </row>
    <row r="2720" hidden="1">
      <c s="16" r="A2720">
        <v>40838.25</v>
      </c>
      <c s="6" r="B2720">
        <f>A2720+time(5,0,0)</f>
        <v>40838.4583333333</v>
      </c>
      <c s="19" r="C2720">
        <f>date(year(B2720),month(B2720),day(B2720))</f>
        <v>40838</v>
      </c>
      <c s="17" r="D2720">
        <f>hour(B2720)</f>
        <v>11</v>
      </c>
      <c s="28" r="E2720">
        <f>(8-G2720)-M2720</f>
        <v>8</v>
      </c>
      <c s="10" r="F2720">
        <v>8</v>
      </c>
      <c s="21" r="G2720">
        <v>0</v>
      </c>
      <c t="str" s="21" r="H2720">
        <f>concat("AESbid:",(E2720*1000))</f>
        <v>AESbid:8000</v>
      </c>
      <c t="str" s="21" r="I2720">
        <f>concat("NYISOsched:",(F2720*1000))</f>
        <v>NYISOsched:8000</v>
      </c>
      <c t="s" s="21" r="J2720">
        <v>21</v>
      </c>
      <c t="str" s="21" r="K2720">
        <f>concat("Planned:",(M2720*1000))</f>
        <v>Planned:0</v>
      </c>
      <c t="str" s="5" r="L2720">
        <f>concat("Settled:",(O2720*1000))</f>
        <v>Settled:0</v>
      </c>
      <c s="21" r="M2720">
        <v>0</v>
      </c>
      <c s="3" r="N2720"/>
      <c s="10" r="O2720">
        <v>0</v>
      </c>
      <c s="13" r="P2720"/>
      <c s="13" r="Q2720"/>
      <c s="13" r="R2720"/>
      <c s="13" r="S2720"/>
      <c s="11" r="T2720">
        <f>IF((O2720=0),(W2720*8),((R2720/O2720)*8))</f>
        <v>0</v>
      </c>
      <c s="11" r="U2720">
        <f>IF((T2720=0),0,(R2720/T2720))</f>
        <v>0</v>
      </c>
      <c s="4" r="V2720"/>
      <c s="13" r="W2720"/>
      <c s="24" r="X2720"/>
    </row>
    <row r="2721" hidden="1">
      <c s="16" r="A2721">
        <v>40838.2916666667</v>
      </c>
      <c s="6" r="B2721">
        <f>A2721+time(5,0,0)</f>
        <v>40838.5</v>
      </c>
      <c s="19" r="C2721">
        <f>date(year(B2721),month(B2721),day(B2721))</f>
        <v>40838</v>
      </c>
      <c s="17" r="D2721">
        <f>hour(B2721)</f>
        <v>12</v>
      </c>
      <c s="28" r="E2721">
        <f>(8-G2721)-M2721</f>
        <v>8</v>
      </c>
      <c s="10" r="F2721">
        <v>8</v>
      </c>
      <c s="21" r="G2721">
        <v>0</v>
      </c>
      <c t="str" s="21" r="H2721">
        <f>concat("AESbid:",(E2721*1000))</f>
        <v>AESbid:8000</v>
      </c>
      <c t="str" s="21" r="I2721">
        <f>concat("NYISOsched:",(F2721*1000))</f>
        <v>NYISOsched:8000</v>
      </c>
      <c t="s" s="21" r="J2721">
        <v>21</v>
      </c>
      <c t="str" s="21" r="K2721">
        <f>concat("Planned:",(M2721*1000))</f>
        <v>Planned:0</v>
      </c>
      <c t="str" s="5" r="L2721">
        <f>concat("Settled:",(O2721*1000))</f>
        <v>Settled:0</v>
      </c>
      <c s="21" r="M2721">
        <v>0</v>
      </c>
      <c s="3" r="N2721"/>
      <c s="10" r="O2721">
        <v>0</v>
      </c>
      <c s="13" r="P2721"/>
      <c s="13" r="Q2721"/>
      <c s="13" r="R2721"/>
      <c s="13" r="S2721"/>
      <c s="11" r="T2721">
        <f>IF((O2721=0),(W2721*8),((R2721/O2721)*8))</f>
        <v>0</v>
      </c>
      <c s="11" r="U2721">
        <f>IF((T2721=0),0,(R2721/T2721))</f>
        <v>0</v>
      </c>
      <c s="4" r="V2721"/>
      <c s="13" r="W2721"/>
      <c s="24" r="X2721"/>
    </row>
    <row r="2722" hidden="1">
      <c s="16" r="A2722">
        <v>40838.3333333333</v>
      </c>
      <c s="6" r="B2722">
        <f>A2722+time(5,0,0)</f>
        <v>40838.5416666667</v>
      </c>
      <c s="19" r="C2722">
        <f>date(year(B2722),month(B2722),day(B2722))</f>
        <v>40838</v>
      </c>
      <c s="17" r="D2722">
        <f>hour(B2722)</f>
        <v>13</v>
      </c>
      <c s="28" r="E2722">
        <f>(8-G2722)-M2722</f>
        <v>8</v>
      </c>
      <c s="10" r="F2722">
        <v>8</v>
      </c>
      <c s="21" r="G2722">
        <v>0</v>
      </c>
      <c t="str" s="21" r="H2722">
        <f>concat("AESbid:",(E2722*1000))</f>
        <v>AESbid:8000</v>
      </c>
      <c t="str" s="21" r="I2722">
        <f>concat("NYISOsched:",(F2722*1000))</f>
        <v>NYISOsched:8000</v>
      </c>
      <c t="s" s="21" r="J2722">
        <v>21</v>
      </c>
      <c t="str" s="21" r="K2722">
        <f>concat("Planned:",(M2722*1000))</f>
        <v>Planned:0</v>
      </c>
      <c t="str" s="5" r="L2722">
        <f>concat("Settled:",(O2722*1000))</f>
        <v>Settled:0</v>
      </c>
      <c s="21" r="M2722">
        <v>0</v>
      </c>
      <c s="3" r="N2722"/>
      <c s="10" r="O2722">
        <v>0</v>
      </c>
      <c s="13" r="P2722"/>
      <c s="13" r="Q2722"/>
      <c s="13" r="R2722"/>
      <c s="13" r="S2722"/>
      <c s="11" r="T2722">
        <f>IF((O2722=0),(W2722*8),((R2722/O2722)*8))</f>
        <v>0</v>
      </c>
      <c s="11" r="U2722">
        <f>IF((T2722=0),0,(R2722/T2722))</f>
        <v>0</v>
      </c>
      <c s="4" r="V2722"/>
      <c s="13" r="W2722"/>
      <c s="24" r="X2722"/>
    </row>
    <row r="2723" hidden="1">
      <c s="16" r="A2723">
        <v>40838.375</v>
      </c>
      <c s="6" r="B2723">
        <f>A2723+time(5,0,0)</f>
        <v>40838.5833333333</v>
      </c>
      <c s="19" r="C2723">
        <f>date(year(B2723),month(B2723),day(B2723))</f>
        <v>40838</v>
      </c>
      <c s="17" r="D2723">
        <f>hour(B2723)</f>
        <v>14</v>
      </c>
      <c s="28" r="E2723">
        <f>(8-G2723)-M2723</f>
        <v>8</v>
      </c>
      <c s="10" r="F2723">
        <v>8</v>
      </c>
      <c s="21" r="G2723">
        <v>0</v>
      </c>
      <c t="str" s="21" r="H2723">
        <f>concat("AESbid:",(E2723*1000))</f>
        <v>AESbid:8000</v>
      </c>
      <c t="str" s="21" r="I2723">
        <f>concat("NYISOsched:",(F2723*1000))</f>
        <v>NYISOsched:8000</v>
      </c>
      <c t="s" s="21" r="J2723">
        <v>21</v>
      </c>
      <c t="str" s="21" r="K2723">
        <f>concat("Planned:",(M2723*1000))</f>
        <v>Planned:0</v>
      </c>
      <c t="str" s="5" r="L2723">
        <f>concat("Settled:",(O2723*1000))</f>
        <v>Settled:0</v>
      </c>
      <c s="21" r="M2723">
        <v>0</v>
      </c>
      <c s="3" r="N2723"/>
      <c s="10" r="O2723">
        <v>0</v>
      </c>
      <c s="13" r="P2723"/>
      <c s="13" r="Q2723"/>
      <c s="13" r="R2723"/>
      <c s="13" r="S2723"/>
      <c s="11" r="T2723">
        <f>IF((O2723=0),(W2723*8),((R2723/O2723)*8))</f>
        <v>0</v>
      </c>
      <c s="11" r="U2723">
        <f>IF((T2723=0),0,(R2723/T2723))</f>
        <v>0</v>
      </c>
      <c s="4" r="V2723"/>
      <c s="13" r="W2723"/>
      <c s="24" r="X2723"/>
    </row>
    <row r="2724" hidden="1">
      <c s="16" r="A2724">
        <v>40838.4166666667</v>
      </c>
      <c s="6" r="B2724">
        <f>A2724+time(5,0,0)</f>
        <v>40838.625</v>
      </c>
      <c s="19" r="C2724">
        <f>date(year(B2724),month(B2724),day(B2724))</f>
        <v>40838</v>
      </c>
      <c s="17" r="D2724">
        <f>hour(B2724)</f>
        <v>15</v>
      </c>
      <c s="28" r="E2724">
        <f>(8-G2724)-M2724</f>
        <v>8</v>
      </c>
      <c s="10" r="F2724">
        <v>8</v>
      </c>
      <c s="21" r="G2724">
        <v>0</v>
      </c>
      <c t="str" s="21" r="H2724">
        <f>concat("AESbid:",(E2724*1000))</f>
        <v>AESbid:8000</v>
      </c>
      <c t="str" s="21" r="I2724">
        <f>concat("NYISOsched:",(F2724*1000))</f>
        <v>NYISOsched:8000</v>
      </c>
      <c t="s" s="21" r="J2724">
        <v>21</v>
      </c>
      <c t="str" s="21" r="K2724">
        <f>concat("Planned:",(M2724*1000))</f>
        <v>Planned:0</v>
      </c>
      <c t="str" s="5" r="L2724">
        <f>concat("Settled:",(O2724*1000))</f>
        <v>Settled:0</v>
      </c>
      <c s="21" r="M2724">
        <v>0</v>
      </c>
      <c s="3" r="N2724"/>
      <c s="10" r="O2724">
        <v>0</v>
      </c>
      <c s="13" r="P2724"/>
      <c s="13" r="Q2724"/>
      <c s="13" r="R2724"/>
      <c s="13" r="S2724"/>
      <c s="11" r="T2724">
        <f>IF((O2724=0),(W2724*8),((R2724/O2724)*8))</f>
        <v>0</v>
      </c>
      <c s="11" r="U2724">
        <f>IF((T2724=0),0,(R2724/T2724))</f>
        <v>0</v>
      </c>
      <c s="4" r="V2724"/>
      <c s="13" r="W2724"/>
      <c s="24" r="X2724"/>
    </row>
    <row r="2725" hidden="1">
      <c s="16" r="A2725">
        <v>40838.4583333333</v>
      </c>
      <c s="6" r="B2725">
        <f>A2725+time(5,0,0)</f>
        <v>40838.6666666667</v>
      </c>
      <c s="19" r="C2725">
        <f>date(year(B2725),month(B2725),day(B2725))</f>
        <v>40838</v>
      </c>
      <c s="17" r="D2725">
        <f>hour(B2725)</f>
        <v>16</v>
      </c>
      <c s="28" r="E2725">
        <f>(8-G2725)-M2725</f>
        <v>8</v>
      </c>
      <c s="10" r="F2725">
        <v>8</v>
      </c>
      <c s="21" r="G2725">
        <v>0</v>
      </c>
      <c t="str" s="21" r="H2725">
        <f>concat("AESbid:",(E2725*1000))</f>
        <v>AESbid:8000</v>
      </c>
      <c t="str" s="21" r="I2725">
        <f>concat("NYISOsched:",(F2725*1000))</f>
        <v>NYISOsched:8000</v>
      </c>
      <c t="s" s="21" r="J2725">
        <v>21</v>
      </c>
      <c t="str" s="21" r="K2725">
        <f>concat("Planned:",(M2725*1000))</f>
        <v>Planned:0</v>
      </c>
      <c t="str" s="5" r="L2725">
        <f>concat("Settled:",(O2725*1000))</f>
        <v>Settled:0</v>
      </c>
      <c s="21" r="M2725">
        <v>0</v>
      </c>
      <c s="3" r="N2725"/>
      <c s="10" r="O2725">
        <v>0</v>
      </c>
      <c s="13" r="P2725"/>
      <c s="13" r="Q2725"/>
      <c s="13" r="R2725"/>
      <c s="13" r="S2725"/>
      <c s="11" r="T2725">
        <f>IF((O2725=0),(W2725*8),((R2725/O2725)*8))</f>
        <v>0</v>
      </c>
      <c s="11" r="U2725">
        <f>IF((T2725=0),0,(R2725/T2725))</f>
        <v>0</v>
      </c>
      <c s="4" r="V2725"/>
      <c s="13" r="W2725"/>
      <c s="24" r="X2725"/>
    </row>
    <row r="2726" hidden="1">
      <c s="16" r="A2726">
        <v>40838.5</v>
      </c>
      <c s="6" r="B2726">
        <f>A2726+time(5,0,0)</f>
        <v>40838.7083333333</v>
      </c>
      <c s="19" r="C2726">
        <f>date(year(B2726),month(B2726),day(B2726))</f>
        <v>40838</v>
      </c>
      <c s="17" r="D2726">
        <f>hour(B2726)</f>
        <v>17</v>
      </c>
      <c s="28" r="E2726">
        <f>(8-G2726)-M2726</f>
        <v>8</v>
      </c>
      <c s="10" r="F2726">
        <v>8</v>
      </c>
      <c s="21" r="G2726">
        <v>0</v>
      </c>
      <c t="str" s="21" r="H2726">
        <f>concat("AESbid:",(E2726*1000))</f>
        <v>AESbid:8000</v>
      </c>
      <c t="str" s="21" r="I2726">
        <f>concat("NYISOsched:",(F2726*1000))</f>
        <v>NYISOsched:8000</v>
      </c>
      <c t="s" s="21" r="J2726">
        <v>21</v>
      </c>
      <c t="str" s="21" r="K2726">
        <f>concat("Planned:",(M2726*1000))</f>
        <v>Planned:0</v>
      </c>
      <c t="str" s="5" r="L2726">
        <f>concat("Settled:",(O2726*1000))</f>
        <v>Settled:0</v>
      </c>
      <c s="21" r="M2726">
        <v>0</v>
      </c>
      <c s="3" r="N2726"/>
      <c s="10" r="O2726">
        <v>0</v>
      </c>
      <c s="13" r="P2726"/>
      <c s="13" r="Q2726"/>
      <c s="13" r="R2726"/>
      <c s="13" r="S2726"/>
      <c s="11" r="T2726">
        <f>IF((O2726=0),(W2726*8),((R2726/O2726)*8))</f>
        <v>0</v>
      </c>
      <c s="11" r="U2726">
        <f>IF((T2726=0),0,(R2726/T2726))</f>
        <v>0</v>
      </c>
      <c s="4" r="V2726"/>
      <c s="13" r="W2726"/>
      <c s="24" r="X2726"/>
    </row>
    <row r="2727" hidden="1">
      <c s="16" r="A2727">
        <v>40838.5416666667</v>
      </c>
      <c s="6" r="B2727">
        <f>A2727+time(5,0,0)</f>
        <v>40838.75</v>
      </c>
      <c s="19" r="C2727">
        <f>date(year(B2727),month(B2727),day(B2727))</f>
        <v>40838</v>
      </c>
      <c s="17" r="D2727">
        <f>hour(B2727)</f>
        <v>18</v>
      </c>
      <c s="28" r="E2727">
        <f>(8-G2727)-M2727</f>
        <v>8</v>
      </c>
      <c s="10" r="F2727">
        <v>8</v>
      </c>
      <c s="21" r="G2727">
        <v>0</v>
      </c>
      <c t="str" s="21" r="H2727">
        <f>concat("AESbid:",(E2727*1000))</f>
        <v>AESbid:8000</v>
      </c>
      <c t="str" s="21" r="I2727">
        <f>concat("NYISOsched:",(F2727*1000))</f>
        <v>NYISOsched:8000</v>
      </c>
      <c t="s" s="21" r="J2727">
        <v>21</v>
      </c>
      <c t="str" s="21" r="K2727">
        <f>concat("Planned:",(M2727*1000))</f>
        <v>Planned:0</v>
      </c>
      <c t="str" s="5" r="L2727">
        <f>concat("Settled:",(O2727*1000))</f>
        <v>Settled:0</v>
      </c>
      <c s="21" r="M2727">
        <v>0</v>
      </c>
      <c s="3" r="N2727"/>
      <c s="10" r="O2727">
        <v>0</v>
      </c>
      <c s="13" r="P2727"/>
      <c s="13" r="Q2727"/>
      <c s="13" r="R2727"/>
      <c s="13" r="S2727"/>
      <c s="11" r="T2727">
        <f>IF((O2727=0),(W2727*8),((R2727/O2727)*8))</f>
        <v>0</v>
      </c>
      <c s="11" r="U2727">
        <f>IF((T2727=0),0,(R2727/T2727))</f>
        <v>0</v>
      </c>
      <c s="4" r="V2727"/>
      <c s="13" r="W2727"/>
      <c s="24" r="X2727"/>
    </row>
    <row r="2728" hidden="1">
      <c s="16" r="A2728">
        <v>40838.5833333333</v>
      </c>
      <c s="6" r="B2728">
        <f>A2728+time(5,0,0)</f>
        <v>40838.7916666667</v>
      </c>
      <c s="19" r="C2728">
        <f>date(year(B2728),month(B2728),day(B2728))</f>
        <v>40838</v>
      </c>
      <c s="17" r="D2728">
        <f>hour(B2728)</f>
        <v>19</v>
      </c>
      <c s="28" r="E2728">
        <f>(8-G2728)-M2728</f>
        <v>8</v>
      </c>
      <c s="10" r="F2728">
        <v>8</v>
      </c>
      <c s="21" r="G2728">
        <v>0</v>
      </c>
      <c t="str" s="21" r="H2728">
        <f>concat("AESbid:",(E2728*1000))</f>
        <v>AESbid:8000</v>
      </c>
      <c t="str" s="21" r="I2728">
        <f>concat("NYISOsched:",(F2728*1000))</f>
        <v>NYISOsched:8000</v>
      </c>
      <c t="s" s="21" r="J2728">
        <v>21</v>
      </c>
      <c t="str" s="21" r="K2728">
        <f>concat("Planned:",(M2728*1000))</f>
        <v>Planned:0</v>
      </c>
      <c t="str" s="5" r="L2728">
        <f>concat("Settled:",(O2728*1000))</f>
        <v>Settled:0</v>
      </c>
      <c s="21" r="M2728">
        <v>0</v>
      </c>
      <c s="3" r="N2728"/>
      <c s="10" r="O2728">
        <v>0</v>
      </c>
      <c s="13" r="P2728"/>
      <c s="13" r="Q2728"/>
      <c s="13" r="R2728"/>
      <c s="13" r="S2728"/>
      <c s="11" r="T2728">
        <f>IF((O2728=0),(W2728*8),((R2728/O2728)*8))</f>
        <v>0</v>
      </c>
      <c s="11" r="U2728">
        <f>IF((T2728=0),0,(R2728/T2728))</f>
        <v>0</v>
      </c>
      <c s="4" r="V2728"/>
      <c s="13" r="W2728"/>
      <c s="24" r="X2728"/>
    </row>
    <row r="2729" hidden="1">
      <c s="16" r="A2729">
        <v>40838.625</v>
      </c>
      <c s="6" r="B2729">
        <f>A2729+time(5,0,0)</f>
        <v>40838.8333333333</v>
      </c>
      <c s="19" r="C2729">
        <f>date(year(B2729),month(B2729),day(B2729))</f>
        <v>40838</v>
      </c>
      <c s="17" r="D2729">
        <f>hour(B2729)</f>
        <v>20</v>
      </c>
      <c s="28" r="E2729">
        <f>(8-G2729)-M2729</f>
        <v>8</v>
      </c>
      <c s="10" r="F2729">
        <v>8</v>
      </c>
      <c s="21" r="G2729">
        <v>0</v>
      </c>
      <c t="str" s="21" r="H2729">
        <f>concat("AESbid:",(E2729*1000))</f>
        <v>AESbid:8000</v>
      </c>
      <c t="str" s="21" r="I2729">
        <f>concat("NYISOsched:",(F2729*1000))</f>
        <v>NYISOsched:8000</v>
      </c>
      <c t="s" s="21" r="J2729">
        <v>21</v>
      </c>
      <c t="str" s="21" r="K2729">
        <f>concat("Planned:",(M2729*1000))</f>
        <v>Planned:0</v>
      </c>
      <c t="str" s="5" r="L2729">
        <f>concat("Settled:",(O2729*1000))</f>
        <v>Settled:0</v>
      </c>
      <c s="21" r="M2729">
        <v>0</v>
      </c>
      <c s="3" r="N2729"/>
      <c s="10" r="O2729">
        <v>0</v>
      </c>
      <c s="13" r="P2729"/>
      <c s="13" r="Q2729"/>
      <c s="13" r="R2729"/>
      <c s="13" r="S2729"/>
      <c s="11" r="T2729">
        <f>IF((O2729=0),(W2729*8),((R2729/O2729)*8))</f>
        <v>0</v>
      </c>
      <c s="11" r="U2729">
        <f>IF((T2729=0),0,(R2729/T2729))</f>
        <v>0</v>
      </c>
      <c s="4" r="V2729"/>
      <c s="13" r="W2729"/>
      <c s="24" r="X2729"/>
    </row>
    <row r="2730" hidden="1">
      <c s="16" r="A2730">
        <v>40838.6666666667</v>
      </c>
      <c s="6" r="B2730">
        <f>A2730+time(5,0,0)</f>
        <v>40838.875</v>
      </c>
      <c s="19" r="C2730">
        <f>date(year(B2730),month(B2730),day(B2730))</f>
        <v>40838</v>
      </c>
      <c s="17" r="D2730">
        <f>hour(B2730)</f>
        <v>21</v>
      </c>
      <c s="28" r="E2730">
        <f>(8-G2730)-M2730</f>
        <v>8</v>
      </c>
      <c s="10" r="F2730">
        <v>8</v>
      </c>
      <c s="21" r="G2730">
        <v>0</v>
      </c>
      <c t="str" s="21" r="H2730">
        <f>concat("AESbid:",(E2730*1000))</f>
        <v>AESbid:8000</v>
      </c>
      <c t="str" s="21" r="I2730">
        <f>concat("NYISOsched:",(F2730*1000))</f>
        <v>NYISOsched:8000</v>
      </c>
      <c t="s" s="21" r="J2730">
        <v>21</v>
      </c>
      <c t="str" s="21" r="K2730">
        <f>concat("Planned:",(M2730*1000))</f>
        <v>Planned:0</v>
      </c>
      <c t="str" s="5" r="L2730">
        <f>concat("Settled:",(O2730*1000))</f>
        <v>Settled:0</v>
      </c>
      <c s="21" r="M2730">
        <v>0</v>
      </c>
      <c s="3" r="N2730"/>
      <c s="10" r="O2730">
        <v>0</v>
      </c>
      <c s="13" r="P2730"/>
      <c s="13" r="Q2730"/>
      <c s="13" r="R2730"/>
      <c s="13" r="S2730"/>
      <c s="11" r="T2730">
        <f>IF((O2730=0),(W2730*8),((R2730/O2730)*8))</f>
        <v>0</v>
      </c>
      <c s="11" r="U2730">
        <f>IF((T2730=0),0,(R2730/T2730))</f>
        <v>0</v>
      </c>
      <c s="4" r="V2730"/>
      <c s="13" r="W2730"/>
      <c s="24" r="X2730"/>
    </row>
    <row r="2731" hidden="1">
      <c s="16" r="A2731">
        <v>40838.7083333333</v>
      </c>
      <c s="6" r="B2731">
        <f>A2731+time(5,0,0)</f>
        <v>40838.9166666667</v>
      </c>
      <c s="19" r="C2731">
        <f>date(year(B2731),month(B2731),day(B2731))</f>
        <v>40838</v>
      </c>
      <c s="17" r="D2731">
        <f>hour(B2731)</f>
        <v>22</v>
      </c>
      <c s="28" r="E2731">
        <f>(8-G2731)-M2731</f>
        <v>8</v>
      </c>
      <c s="10" r="F2731">
        <v>8</v>
      </c>
      <c s="21" r="G2731">
        <v>0</v>
      </c>
      <c t="str" s="21" r="H2731">
        <f>concat("AESbid:",(E2731*1000))</f>
        <v>AESbid:8000</v>
      </c>
      <c t="str" s="21" r="I2731">
        <f>concat("NYISOsched:",(F2731*1000))</f>
        <v>NYISOsched:8000</v>
      </c>
      <c t="s" s="21" r="J2731">
        <v>21</v>
      </c>
      <c t="str" s="21" r="K2731">
        <f>concat("Planned:",(M2731*1000))</f>
        <v>Planned:0</v>
      </c>
      <c t="str" s="5" r="L2731">
        <f>concat("Settled:",(O2731*1000))</f>
        <v>Settled:0</v>
      </c>
      <c s="21" r="M2731">
        <v>0</v>
      </c>
      <c s="3" r="N2731"/>
      <c s="10" r="O2731">
        <v>0</v>
      </c>
      <c s="13" r="P2731"/>
      <c s="13" r="Q2731"/>
      <c s="13" r="R2731"/>
      <c s="13" r="S2731"/>
      <c s="11" r="T2731">
        <f>IF((O2731=0),(W2731*8),((R2731/O2731)*8))</f>
        <v>0</v>
      </c>
      <c s="11" r="U2731">
        <f>IF((T2731=0),0,(R2731/T2731))</f>
        <v>0</v>
      </c>
      <c s="4" r="V2731"/>
      <c s="13" r="W2731"/>
      <c s="24" r="X2731"/>
    </row>
    <row r="2732" hidden="1">
      <c s="16" r="A2732">
        <v>40838.75</v>
      </c>
      <c s="6" r="B2732">
        <f>A2732+time(5,0,0)</f>
        <v>40838.9583333333</v>
      </c>
      <c s="19" r="C2732">
        <f>date(year(B2732),month(B2732),day(B2732))</f>
        <v>40838</v>
      </c>
      <c s="17" r="D2732">
        <f>hour(B2732)</f>
        <v>23</v>
      </c>
      <c s="28" r="E2732">
        <f>(8-G2732)-M2732</f>
        <v>8</v>
      </c>
      <c s="10" r="F2732">
        <v>8</v>
      </c>
      <c s="21" r="G2732">
        <v>0</v>
      </c>
      <c t="str" s="21" r="H2732">
        <f>concat("AESbid:",(E2732*1000))</f>
        <v>AESbid:8000</v>
      </c>
      <c t="str" s="21" r="I2732">
        <f>concat("NYISOsched:",(F2732*1000))</f>
        <v>NYISOsched:8000</v>
      </c>
      <c t="s" s="21" r="J2732">
        <v>21</v>
      </c>
      <c t="str" s="21" r="K2732">
        <f>concat("Planned:",(M2732*1000))</f>
        <v>Planned:0</v>
      </c>
      <c t="str" s="5" r="L2732">
        <f>concat("Settled:",(O2732*1000))</f>
        <v>Settled:0</v>
      </c>
      <c s="21" r="M2732">
        <v>0</v>
      </c>
      <c s="3" r="N2732"/>
      <c s="10" r="O2732">
        <v>0</v>
      </c>
      <c s="13" r="P2732"/>
      <c s="13" r="Q2732"/>
      <c s="13" r="R2732"/>
      <c s="13" r="S2732"/>
      <c s="11" r="T2732">
        <f>IF((O2732=0),(W2732*8),((R2732/O2732)*8))</f>
        <v>0</v>
      </c>
      <c s="11" r="U2732">
        <f>IF((T2732=0),0,(R2732/T2732))</f>
        <v>0</v>
      </c>
      <c s="4" r="V2732"/>
      <c s="13" r="W2732"/>
      <c s="24" r="X2732"/>
    </row>
    <row r="2733" hidden="1">
      <c s="16" r="A2733">
        <v>40838.7916666667</v>
      </c>
      <c s="19" r="B2733">
        <f>A2733+time(5,0,0)</f>
        <v>40839</v>
      </c>
      <c s="19" r="C2733">
        <f>date(year(B2733),month(B2733),day(B2733))</f>
        <v>40839</v>
      </c>
      <c s="17" r="D2733">
        <f>hour(B2733)</f>
        <v>0</v>
      </c>
      <c s="28" r="E2733">
        <f>(8-G2733)-M2733</f>
        <v>8</v>
      </c>
      <c s="10" r="F2733">
        <v>8</v>
      </c>
      <c s="21" r="G2733">
        <v>0</v>
      </c>
      <c t="str" s="21" r="H2733">
        <f>concat("AESbid:",(E2733*1000))</f>
        <v>AESbid:8000</v>
      </c>
      <c t="str" s="21" r="I2733">
        <f>concat("NYISOsched:",(F2733*1000))</f>
        <v>NYISOsched:8000</v>
      </c>
      <c t="s" s="21" r="J2733">
        <v>21</v>
      </c>
      <c t="str" s="21" r="K2733">
        <f>concat("Planned:",(M2733*1000))</f>
        <v>Planned:0</v>
      </c>
      <c t="str" s="5" r="L2733">
        <f>concat("Settled:",(O2733*1000))</f>
        <v>Settled:0</v>
      </c>
      <c s="21" r="M2733">
        <v>0</v>
      </c>
      <c s="3" r="N2733"/>
      <c s="10" r="O2733">
        <v>0</v>
      </c>
      <c s="13" r="P2733"/>
      <c s="13" r="Q2733"/>
      <c s="13" r="R2733"/>
      <c s="13" r="S2733"/>
      <c s="11" r="T2733">
        <f>IF((O2733=0),(W2733*8),((R2733/O2733)*8))</f>
        <v>0</v>
      </c>
      <c s="11" r="U2733">
        <f>IF((T2733=0),0,(R2733/T2733))</f>
        <v>0</v>
      </c>
      <c s="4" r="V2733"/>
      <c s="13" r="W2733"/>
      <c s="24" r="X2733"/>
    </row>
    <row r="2734" hidden="1">
      <c s="16" r="A2734">
        <v>40838.8333333333</v>
      </c>
      <c s="6" r="B2734">
        <f>A2734+time(5,0,0)</f>
        <v>40839.0416666667</v>
      </c>
      <c s="19" r="C2734">
        <f>date(year(B2734),month(B2734),day(B2734))</f>
        <v>40839</v>
      </c>
      <c s="17" r="D2734">
        <f>hour(B2734)</f>
        <v>1</v>
      </c>
      <c s="28" r="E2734">
        <f>(8-G2734)-M2734</f>
        <v>8</v>
      </c>
      <c s="10" r="F2734">
        <v>8</v>
      </c>
      <c s="21" r="G2734">
        <v>0</v>
      </c>
      <c t="str" s="21" r="H2734">
        <f>concat("AESbid:",(E2734*1000))</f>
        <v>AESbid:8000</v>
      </c>
      <c t="str" s="21" r="I2734">
        <f>concat("NYISOsched:",(F2734*1000))</f>
        <v>NYISOsched:8000</v>
      </c>
      <c t="s" s="21" r="J2734">
        <v>21</v>
      </c>
      <c t="str" s="21" r="K2734">
        <f>concat("Planned:",(M2734*1000))</f>
        <v>Planned:0</v>
      </c>
      <c t="str" s="5" r="L2734">
        <f>concat("Settled:",(O2734*1000))</f>
        <v>Settled:0</v>
      </c>
      <c s="21" r="M2734">
        <v>0</v>
      </c>
      <c s="3" r="N2734"/>
      <c s="10" r="O2734">
        <v>0</v>
      </c>
      <c s="13" r="P2734"/>
      <c s="13" r="Q2734"/>
      <c s="13" r="R2734"/>
      <c s="13" r="S2734"/>
      <c s="11" r="T2734">
        <f>IF((O2734=0),(W2734*8),((R2734/O2734)*8))</f>
        <v>0</v>
      </c>
      <c s="11" r="U2734">
        <f>IF((T2734=0),0,(R2734/T2734))</f>
        <v>0</v>
      </c>
      <c s="4" r="V2734"/>
      <c s="13" r="W2734"/>
      <c s="24" r="X2734"/>
    </row>
    <row r="2735" hidden="1">
      <c s="16" r="A2735">
        <v>40838.875</v>
      </c>
      <c s="6" r="B2735">
        <f>A2735+time(5,0,0)</f>
        <v>40839.0833333333</v>
      </c>
      <c s="19" r="C2735">
        <f>date(year(B2735),month(B2735),day(B2735))</f>
        <v>40839</v>
      </c>
      <c s="17" r="D2735">
        <f>hour(B2735)</f>
        <v>2</v>
      </c>
      <c s="28" r="E2735">
        <f>(8-G2735)-M2735</f>
        <v>8</v>
      </c>
      <c s="10" r="F2735">
        <v>8</v>
      </c>
      <c s="21" r="G2735">
        <v>0</v>
      </c>
      <c t="str" s="21" r="H2735">
        <f>concat("AESbid:",(E2735*1000))</f>
        <v>AESbid:8000</v>
      </c>
      <c t="str" s="21" r="I2735">
        <f>concat("NYISOsched:",(F2735*1000))</f>
        <v>NYISOsched:8000</v>
      </c>
      <c t="s" s="21" r="J2735">
        <v>21</v>
      </c>
      <c t="str" s="21" r="K2735">
        <f>concat("Planned:",(M2735*1000))</f>
        <v>Planned:0</v>
      </c>
      <c t="str" s="5" r="L2735">
        <f>concat("Settled:",(O2735*1000))</f>
        <v>Settled:0</v>
      </c>
      <c s="21" r="M2735">
        <v>0</v>
      </c>
      <c s="3" r="N2735"/>
      <c s="10" r="O2735">
        <v>0</v>
      </c>
      <c s="13" r="P2735"/>
      <c s="13" r="Q2735"/>
      <c s="13" r="R2735"/>
      <c s="13" r="S2735"/>
      <c s="11" r="T2735">
        <f>IF((O2735=0),(W2735*8),((R2735/O2735)*8))</f>
        <v>0</v>
      </c>
      <c s="11" r="U2735">
        <f>IF((T2735=0),0,(R2735/T2735))</f>
        <v>0</v>
      </c>
      <c s="4" r="V2735"/>
      <c s="13" r="W2735"/>
      <c s="24" r="X2735"/>
    </row>
    <row r="2736" hidden="1">
      <c s="16" r="A2736">
        <v>40838.9166666667</v>
      </c>
      <c s="6" r="B2736">
        <f>A2736+time(5,0,0)</f>
        <v>40839.125</v>
      </c>
      <c s="19" r="C2736">
        <f>date(year(B2736),month(B2736),day(B2736))</f>
        <v>40839</v>
      </c>
      <c s="17" r="D2736">
        <f>hour(B2736)</f>
        <v>3</v>
      </c>
      <c s="28" r="E2736">
        <f>(8-G2736)-M2736</f>
        <v>8</v>
      </c>
      <c s="10" r="F2736">
        <v>8</v>
      </c>
      <c s="21" r="G2736">
        <v>0</v>
      </c>
      <c t="str" s="21" r="H2736">
        <f>concat("AESbid:",(E2736*1000))</f>
        <v>AESbid:8000</v>
      </c>
      <c t="str" s="21" r="I2736">
        <f>concat("NYISOsched:",(F2736*1000))</f>
        <v>NYISOsched:8000</v>
      </c>
      <c t="s" s="21" r="J2736">
        <v>21</v>
      </c>
      <c t="str" s="21" r="K2736">
        <f>concat("Planned:",(M2736*1000))</f>
        <v>Planned:0</v>
      </c>
      <c t="str" s="5" r="L2736">
        <f>concat("Settled:",(O2736*1000))</f>
        <v>Settled:0</v>
      </c>
      <c s="21" r="M2736">
        <v>0</v>
      </c>
      <c s="3" r="N2736"/>
      <c s="10" r="O2736">
        <v>0</v>
      </c>
      <c s="13" r="P2736"/>
      <c s="13" r="Q2736"/>
      <c s="13" r="R2736"/>
      <c s="13" r="S2736"/>
      <c s="11" r="T2736">
        <f>IF((O2736=0),(W2736*8),((R2736/O2736)*8))</f>
        <v>0</v>
      </c>
      <c s="11" r="U2736">
        <f>IF((T2736=0),0,(R2736/T2736))</f>
        <v>0</v>
      </c>
      <c s="4" r="V2736"/>
      <c s="13" r="W2736"/>
      <c s="24" r="X2736"/>
    </row>
    <row r="2737" hidden="1">
      <c s="16" r="A2737">
        <v>40838.9583333333</v>
      </c>
      <c s="6" r="B2737">
        <f>A2737+time(5,0,0)</f>
        <v>40839.1666666667</v>
      </c>
      <c s="19" r="C2737">
        <f>date(year(B2737),month(B2737),day(B2737))</f>
        <v>40839</v>
      </c>
      <c s="17" r="D2737">
        <f>hour(B2737)</f>
        <v>4</v>
      </c>
      <c s="28" r="E2737">
        <f>(8-G2737)-M2737</f>
        <v>8</v>
      </c>
      <c s="10" r="F2737">
        <v>8</v>
      </c>
      <c s="21" r="G2737">
        <v>0</v>
      </c>
      <c t="str" s="21" r="H2737">
        <f>concat("AESbid:",(E2737*1000))</f>
        <v>AESbid:8000</v>
      </c>
      <c t="str" s="21" r="I2737">
        <f>concat("NYISOsched:",(F2737*1000))</f>
        <v>NYISOsched:8000</v>
      </c>
      <c t="s" s="21" r="J2737">
        <v>21</v>
      </c>
      <c t="str" s="21" r="K2737">
        <f>concat("Planned:",(M2737*1000))</f>
        <v>Planned:0</v>
      </c>
      <c t="str" s="5" r="L2737">
        <f>concat("Settled:",(O2737*1000))</f>
        <v>Settled:0</v>
      </c>
      <c s="21" r="M2737">
        <v>0</v>
      </c>
      <c s="3" r="N2737"/>
      <c s="10" r="O2737">
        <v>0</v>
      </c>
      <c s="13" r="P2737"/>
      <c s="13" r="Q2737"/>
      <c s="13" r="R2737"/>
      <c s="13" r="S2737"/>
      <c s="11" r="T2737">
        <f>IF((O2737=0),(W2737*8),((R2737/O2737)*8))</f>
        <v>0</v>
      </c>
      <c s="11" r="U2737">
        <f>IF((T2737=0),0,(R2737/T2737))</f>
        <v>0</v>
      </c>
      <c s="4" r="V2737"/>
      <c s="13" r="W2737"/>
      <c s="24" r="X2737"/>
    </row>
    <row r="2738" hidden="1">
      <c s="16" r="A2738">
        <v>40839</v>
      </c>
      <c s="6" r="B2738">
        <f>A2738+time(5,0,0)</f>
        <v>40839.2083333333</v>
      </c>
      <c s="19" r="C2738">
        <f>date(year(B2738),month(B2738),day(B2738))</f>
        <v>40839</v>
      </c>
      <c s="17" r="D2738">
        <f>hour(B2738)</f>
        <v>5</v>
      </c>
      <c s="28" r="E2738">
        <f>(8-G2738)-M2738</f>
        <v>8</v>
      </c>
      <c s="10" r="F2738">
        <v>8</v>
      </c>
      <c s="21" r="G2738">
        <v>0</v>
      </c>
      <c t="str" s="21" r="H2738">
        <f>concat("AESbid:",(E2738*1000))</f>
        <v>AESbid:8000</v>
      </c>
      <c t="str" s="21" r="I2738">
        <f>concat("NYISOsched:",(F2738*1000))</f>
        <v>NYISOsched:8000</v>
      </c>
      <c t="s" s="21" r="J2738">
        <v>21</v>
      </c>
      <c t="str" s="21" r="K2738">
        <f>concat("Planned:",(M2738*1000))</f>
        <v>Planned:0</v>
      </c>
      <c t="str" s="5" r="L2738">
        <f>concat("Settled:",(O2738*1000))</f>
        <v>Settled:0</v>
      </c>
      <c s="21" r="M2738">
        <v>0</v>
      </c>
      <c s="3" r="N2738"/>
      <c s="10" r="O2738">
        <v>0</v>
      </c>
      <c s="13" r="P2738"/>
      <c s="13" r="Q2738"/>
      <c s="13" r="R2738"/>
      <c s="13" r="S2738"/>
      <c s="11" r="T2738">
        <f>IF((O2738=0),(W2738*8),((R2738/O2738)*8))</f>
        <v>0</v>
      </c>
      <c s="11" r="U2738">
        <f>IF((T2738=0),0,(R2738/T2738))</f>
        <v>0</v>
      </c>
      <c s="4" r="V2738"/>
      <c s="13" r="W2738"/>
      <c s="24" r="X2738"/>
    </row>
    <row r="2739" hidden="1">
      <c s="16" r="A2739">
        <v>40839.0416666667</v>
      </c>
      <c s="6" r="B2739">
        <f>A2739+time(5,0,0)</f>
        <v>40839.25</v>
      </c>
      <c s="19" r="C2739">
        <f>date(year(B2739),month(B2739),day(B2739))</f>
        <v>40839</v>
      </c>
      <c s="17" r="D2739">
        <f>hour(B2739)</f>
        <v>6</v>
      </c>
      <c s="28" r="E2739">
        <f>(8-G2739)-M2739</f>
        <v>8</v>
      </c>
      <c s="10" r="F2739">
        <v>8</v>
      </c>
      <c s="21" r="G2739">
        <v>0</v>
      </c>
      <c t="str" s="21" r="H2739">
        <f>concat("AESbid:",(E2739*1000))</f>
        <v>AESbid:8000</v>
      </c>
      <c t="str" s="21" r="I2739">
        <f>concat("NYISOsched:",(F2739*1000))</f>
        <v>NYISOsched:8000</v>
      </c>
      <c t="s" s="21" r="J2739">
        <v>21</v>
      </c>
      <c t="str" s="21" r="K2739">
        <f>concat("Planned:",(M2739*1000))</f>
        <v>Planned:0</v>
      </c>
      <c t="str" s="5" r="L2739">
        <f>concat("Settled:",(O2739*1000))</f>
        <v>Settled:0</v>
      </c>
      <c s="21" r="M2739">
        <v>0</v>
      </c>
      <c s="3" r="N2739"/>
      <c s="10" r="O2739">
        <v>0</v>
      </c>
      <c s="13" r="P2739"/>
      <c s="13" r="Q2739"/>
      <c s="13" r="R2739"/>
      <c s="13" r="S2739"/>
      <c s="11" r="T2739">
        <f>IF((O2739=0),(W2739*8),((R2739/O2739)*8))</f>
        <v>0</v>
      </c>
      <c s="11" r="U2739">
        <f>IF((T2739=0),0,(R2739/T2739))</f>
        <v>0</v>
      </c>
      <c s="4" r="V2739"/>
      <c s="13" r="W2739"/>
      <c s="24" r="X2739"/>
    </row>
    <row r="2740" hidden="1">
      <c s="16" r="A2740">
        <v>40839.0833333333</v>
      </c>
      <c s="6" r="B2740">
        <f>A2740+time(5,0,0)</f>
        <v>40839.2916666667</v>
      </c>
      <c s="19" r="C2740">
        <f>date(year(B2740),month(B2740),day(B2740))</f>
        <v>40839</v>
      </c>
      <c s="17" r="D2740">
        <f>hour(B2740)</f>
        <v>7</v>
      </c>
      <c s="28" r="E2740">
        <f>(8-G2740)-M2740</f>
        <v>8</v>
      </c>
      <c s="10" r="F2740">
        <v>8</v>
      </c>
      <c s="21" r="G2740">
        <v>0</v>
      </c>
      <c t="str" s="21" r="H2740">
        <f>concat("AESbid:",(E2740*1000))</f>
        <v>AESbid:8000</v>
      </c>
      <c t="str" s="21" r="I2740">
        <f>concat("NYISOsched:",(F2740*1000))</f>
        <v>NYISOsched:8000</v>
      </c>
      <c t="s" s="21" r="J2740">
        <v>21</v>
      </c>
      <c t="str" s="21" r="K2740">
        <f>concat("Planned:",(M2740*1000))</f>
        <v>Planned:0</v>
      </c>
      <c t="str" s="5" r="L2740">
        <f>concat("Settled:",(O2740*1000))</f>
        <v>Settled:0</v>
      </c>
      <c s="21" r="M2740">
        <v>0</v>
      </c>
      <c s="3" r="N2740"/>
      <c s="10" r="O2740">
        <v>0</v>
      </c>
      <c s="13" r="P2740"/>
      <c s="13" r="Q2740"/>
      <c s="13" r="R2740"/>
      <c s="13" r="S2740"/>
      <c s="11" r="T2740">
        <f>IF((O2740=0),(W2740*8),((R2740/O2740)*8))</f>
        <v>0</v>
      </c>
      <c s="11" r="U2740">
        <f>IF((T2740=0),0,(R2740/T2740))</f>
        <v>0</v>
      </c>
      <c s="4" r="V2740"/>
      <c s="13" r="W2740"/>
      <c s="24" r="X2740"/>
    </row>
    <row r="2741" hidden="1">
      <c s="16" r="A2741">
        <v>40839.125</v>
      </c>
      <c s="6" r="B2741">
        <f>A2741+time(5,0,0)</f>
        <v>40839.3333333333</v>
      </c>
      <c s="19" r="C2741">
        <f>date(year(B2741),month(B2741),day(B2741))</f>
        <v>40839</v>
      </c>
      <c s="17" r="D2741">
        <f>hour(B2741)</f>
        <v>8</v>
      </c>
      <c s="28" r="E2741">
        <f>(8-G2741)-M2741</f>
        <v>8</v>
      </c>
      <c s="10" r="F2741">
        <v>8</v>
      </c>
      <c s="21" r="G2741">
        <v>0</v>
      </c>
      <c t="str" s="21" r="H2741">
        <f>concat("AESbid:",(E2741*1000))</f>
        <v>AESbid:8000</v>
      </c>
      <c t="str" s="21" r="I2741">
        <f>concat("NYISOsched:",(F2741*1000))</f>
        <v>NYISOsched:8000</v>
      </c>
      <c t="s" s="21" r="J2741">
        <v>21</v>
      </c>
      <c t="str" s="21" r="K2741">
        <f>concat("Planned:",(M2741*1000))</f>
        <v>Planned:0</v>
      </c>
      <c t="str" s="5" r="L2741">
        <f>concat("Settled:",(O2741*1000))</f>
        <v>Settled:0</v>
      </c>
      <c s="21" r="M2741">
        <v>0</v>
      </c>
      <c s="3" r="N2741"/>
      <c s="10" r="O2741">
        <v>0</v>
      </c>
      <c s="13" r="P2741"/>
      <c s="13" r="Q2741"/>
      <c s="13" r="R2741"/>
      <c s="13" r="S2741"/>
      <c s="11" r="T2741">
        <f>IF((O2741=0),(W2741*8),((R2741/O2741)*8))</f>
        <v>0</v>
      </c>
      <c s="11" r="U2741">
        <f>IF((T2741=0),0,(R2741/T2741))</f>
        <v>0</v>
      </c>
      <c s="4" r="V2741"/>
      <c s="13" r="W2741"/>
      <c s="24" r="X2741"/>
    </row>
    <row r="2742" hidden="1">
      <c s="16" r="A2742">
        <v>40839.1666666667</v>
      </c>
      <c s="6" r="B2742">
        <f>A2742+time(5,0,0)</f>
        <v>40839.375</v>
      </c>
      <c s="19" r="C2742">
        <f>date(year(B2742),month(B2742),day(B2742))</f>
        <v>40839</v>
      </c>
      <c s="17" r="D2742">
        <f>hour(B2742)</f>
        <v>9</v>
      </c>
      <c s="28" r="E2742">
        <f>(8-G2742)-M2742</f>
        <v>8</v>
      </c>
      <c s="10" r="F2742">
        <v>8</v>
      </c>
      <c s="21" r="G2742">
        <v>0</v>
      </c>
      <c t="str" s="21" r="H2742">
        <f>concat("AESbid:",(E2742*1000))</f>
        <v>AESbid:8000</v>
      </c>
      <c t="str" s="21" r="I2742">
        <f>concat("NYISOsched:",(F2742*1000))</f>
        <v>NYISOsched:8000</v>
      </c>
      <c t="s" s="21" r="J2742">
        <v>21</v>
      </c>
      <c t="str" s="21" r="K2742">
        <f>concat("Planned:",(M2742*1000))</f>
        <v>Planned:0</v>
      </c>
      <c t="str" s="5" r="L2742">
        <f>concat("Settled:",(O2742*1000))</f>
        <v>Settled:0</v>
      </c>
      <c s="21" r="M2742">
        <v>0</v>
      </c>
      <c s="3" r="N2742"/>
      <c s="10" r="O2742">
        <v>0</v>
      </c>
      <c s="13" r="P2742"/>
      <c s="13" r="Q2742"/>
      <c s="13" r="R2742"/>
      <c s="13" r="S2742"/>
      <c s="11" r="T2742">
        <f>IF((O2742=0),(W2742*8),((R2742/O2742)*8))</f>
        <v>0</v>
      </c>
      <c s="11" r="U2742">
        <f>IF((T2742=0),0,(R2742/T2742))</f>
        <v>0</v>
      </c>
      <c s="4" r="V2742"/>
      <c s="13" r="W2742"/>
      <c s="24" r="X2742"/>
    </row>
    <row r="2743" hidden="1">
      <c s="16" r="A2743">
        <v>40839.2083333333</v>
      </c>
      <c s="6" r="B2743">
        <f>A2743+time(5,0,0)</f>
        <v>40839.4166666667</v>
      </c>
      <c s="19" r="C2743">
        <f>date(year(B2743),month(B2743),day(B2743))</f>
        <v>40839</v>
      </c>
      <c s="17" r="D2743">
        <f>hour(B2743)</f>
        <v>10</v>
      </c>
      <c s="28" r="E2743">
        <f>(8-G2743)-M2743</f>
        <v>8</v>
      </c>
      <c s="10" r="F2743">
        <v>8</v>
      </c>
      <c s="21" r="G2743">
        <v>0</v>
      </c>
      <c t="str" s="21" r="H2743">
        <f>concat("AESbid:",(E2743*1000))</f>
        <v>AESbid:8000</v>
      </c>
      <c t="str" s="21" r="I2743">
        <f>concat("NYISOsched:",(F2743*1000))</f>
        <v>NYISOsched:8000</v>
      </c>
      <c t="s" s="21" r="J2743">
        <v>21</v>
      </c>
      <c t="str" s="21" r="K2743">
        <f>concat("Planned:",(M2743*1000))</f>
        <v>Planned:0</v>
      </c>
      <c t="str" s="5" r="L2743">
        <f>concat("Settled:",(O2743*1000))</f>
        <v>Settled:0</v>
      </c>
      <c s="21" r="M2743">
        <v>0</v>
      </c>
      <c s="3" r="N2743"/>
      <c s="10" r="O2743">
        <v>0</v>
      </c>
      <c s="13" r="P2743"/>
      <c s="13" r="Q2743"/>
      <c s="13" r="R2743"/>
      <c s="13" r="S2743"/>
      <c s="11" r="T2743">
        <f>IF((O2743=0),(W2743*8),((R2743/O2743)*8))</f>
        <v>0</v>
      </c>
      <c s="11" r="U2743">
        <f>IF((T2743=0),0,(R2743/T2743))</f>
        <v>0</v>
      </c>
      <c s="4" r="V2743"/>
      <c s="13" r="W2743"/>
      <c s="24" r="X2743"/>
    </row>
    <row r="2744" hidden="1">
      <c s="16" r="A2744">
        <v>40839.25</v>
      </c>
      <c s="6" r="B2744">
        <f>A2744+time(5,0,0)</f>
        <v>40839.4583333333</v>
      </c>
      <c s="19" r="C2744">
        <f>date(year(B2744),month(B2744),day(B2744))</f>
        <v>40839</v>
      </c>
      <c s="17" r="D2744">
        <f>hour(B2744)</f>
        <v>11</v>
      </c>
      <c s="28" r="E2744">
        <f>(8-G2744)-M2744</f>
        <v>8</v>
      </c>
      <c s="10" r="F2744">
        <v>8</v>
      </c>
      <c s="21" r="G2744">
        <v>0</v>
      </c>
      <c t="str" s="21" r="H2744">
        <f>concat("AESbid:",(E2744*1000))</f>
        <v>AESbid:8000</v>
      </c>
      <c t="str" s="21" r="I2744">
        <f>concat("NYISOsched:",(F2744*1000))</f>
        <v>NYISOsched:8000</v>
      </c>
      <c t="s" s="21" r="J2744">
        <v>21</v>
      </c>
      <c t="str" s="21" r="K2744">
        <f>concat("Planned:",(M2744*1000))</f>
        <v>Planned:0</v>
      </c>
      <c t="str" s="5" r="L2744">
        <f>concat("Settled:",(O2744*1000))</f>
        <v>Settled:0</v>
      </c>
      <c s="21" r="M2744">
        <v>0</v>
      </c>
      <c s="3" r="N2744"/>
      <c s="10" r="O2744">
        <v>0</v>
      </c>
      <c s="13" r="P2744"/>
      <c s="13" r="Q2744"/>
      <c s="13" r="R2744"/>
      <c s="13" r="S2744"/>
      <c s="11" r="T2744">
        <f>IF((O2744=0),(W2744*8),((R2744/O2744)*8))</f>
        <v>0</v>
      </c>
      <c s="11" r="U2744">
        <f>IF((T2744=0),0,(R2744/T2744))</f>
        <v>0</v>
      </c>
      <c s="4" r="V2744"/>
      <c s="13" r="W2744"/>
      <c s="24" r="X2744"/>
    </row>
    <row r="2745" hidden="1">
      <c s="16" r="A2745">
        <v>40839.2916666667</v>
      </c>
      <c s="6" r="B2745">
        <f>A2745+time(5,0,0)</f>
        <v>40839.5</v>
      </c>
      <c s="19" r="C2745">
        <f>date(year(B2745),month(B2745),day(B2745))</f>
        <v>40839</v>
      </c>
      <c s="17" r="D2745">
        <f>hour(B2745)</f>
        <v>12</v>
      </c>
      <c s="28" r="E2745">
        <f>(8-G2745)-M2745</f>
        <v>8</v>
      </c>
      <c s="10" r="F2745">
        <v>8</v>
      </c>
      <c s="21" r="G2745">
        <v>0</v>
      </c>
      <c t="str" s="21" r="H2745">
        <f>concat("AESbid:",(E2745*1000))</f>
        <v>AESbid:8000</v>
      </c>
      <c t="str" s="21" r="I2745">
        <f>concat("NYISOsched:",(F2745*1000))</f>
        <v>NYISOsched:8000</v>
      </c>
      <c t="s" s="21" r="J2745">
        <v>21</v>
      </c>
      <c t="str" s="21" r="K2745">
        <f>concat("Planned:",(M2745*1000))</f>
        <v>Planned:0</v>
      </c>
      <c t="str" s="5" r="L2745">
        <f>concat("Settled:",(O2745*1000))</f>
        <v>Settled:0</v>
      </c>
      <c s="21" r="M2745">
        <v>0</v>
      </c>
      <c s="3" r="N2745"/>
      <c s="10" r="O2745">
        <v>0</v>
      </c>
      <c s="13" r="P2745"/>
      <c s="13" r="Q2745"/>
      <c s="13" r="R2745"/>
      <c s="13" r="S2745"/>
      <c s="11" r="T2745">
        <f>IF((O2745=0),(W2745*8),((R2745/O2745)*8))</f>
        <v>0</v>
      </c>
      <c s="11" r="U2745">
        <f>IF((T2745=0),0,(R2745/T2745))</f>
        <v>0</v>
      </c>
      <c s="4" r="V2745"/>
      <c s="13" r="W2745"/>
      <c s="24" r="X2745"/>
    </row>
    <row r="2746" hidden="1">
      <c s="16" r="A2746">
        <v>40839.3333333333</v>
      </c>
      <c s="6" r="B2746">
        <f>A2746+time(5,0,0)</f>
        <v>40839.5416666667</v>
      </c>
      <c s="19" r="C2746">
        <f>date(year(B2746),month(B2746),day(B2746))</f>
        <v>40839</v>
      </c>
      <c s="17" r="D2746">
        <f>hour(B2746)</f>
        <v>13</v>
      </c>
      <c s="28" r="E2746">
        <f>(8-G2746)-M2746</f>
        <v>8</v>
      </c>
      <c s="10" r="F2746">
        <v>8</v>
      </c>
      <c s="21" r="G2746">
        <v>0</v>
      </c>
      <c t="str" s="21" r="H2746">
        <f>concat("AESbid:",(E2746*1000))</f>
        <v>AESbid:8000</v>
      </c>
      <c t="str" s="21" r="I2746">
        <f>concat("NYISOsched:",(F2746*1000))</f>
        <v>NYISOsched:8000</v>
      </c>
      <c t="s" s="21" r="J2746">
        <v>21</v>
      </c>
      <c t="str" s="21" r="K2746">
        <f>concat("Planned:",(M2746*1000))</f>
        <v>Planned:0</v>
      </c>
      <c t="str" s="5" r="L2746">
        <f>concat("Settled:",(O2746*1000))</f>
        <v>Settled:0</v>
      </c>
      <c s="21" r="M2746">
        <v>0</v>
      </c>
      <c s="3" r="N2746"/>
      <c s="10" r="O2746">
        <v>0</v>
      </c>
      <c s="13" r="P2746"/>
      <c s="13" r="Q2746"/>
      <c s="13" r="R2746"/>
      <c s="13" r="S2746"/>
      <c s="11" r="T2746">
        <f>IF((O2746=0),(W2746*8),((R2746/O2746)*8))</f>
        <v>0</v>
      </c>
      <c s="11" r="U2746">
        <f>IF((T2746=0),0,(R2746/T2746))</f>
        <v>0</v>
      </c>
      <c s="4" r="V2746"/>
      <c s="13" r="W2746"/>
      <c s="24" r="X2746"/>
    </row>
    <row r="2747" hidden="1">
      <c s="16" r="A2747">
        <v>40839.375</v>
      </c>
      <c s="6" r="B2747">
        <f>A2747+time(5,0,0)</f>
        <v>40839.5833333333</v>
      </c>
      <c s="19" r="C2747">
        <f>date(year(B2747),month(B2747),day(B2747))</f>
        <v>40839</v>
      </c>
      <c s="17" r="D2747">
        <f>hour(B2747)</f>
        <v>14</v>
      </c>
      <c s="28" r="E2747">
        <f>(8-G2747)-M2747</f>
        <v>8</v>
      </c>
      <c s="10" r="F2747">
        <v>8</v>
      </c>
      <c s="21" r="G2747">
        <v>0</v>
      </c>
      <c t="str" s="21" r="H2747">
        <f>concat("AESbid:",(E2747*1000))</f>
        <v>AESbid:8000</v>
      </c>
      <c t="str" s="21" r="I2747">
        <f>concat("NYISOsched:",(F2747*1000))</f>
        <v>NYISOsched:8000</v>
      </c>
      <c t="s" s="21" r="J2747">
        <v>21</v>
      </c>
      <c t="str" s="21" r="K2747">
        <f>concat("Planned:",(M2747*1000))</f>
        <v>Planned:0</v>
      </c>
      <c t="str" s="5" r="L2747">
        <f>concat("Settled:",(O2747*1000))</f>
        <v>Settled:0</v>
      </c>
      <c s="21" r="M2747">
        <v>0</v>
      </c>
      <c s="3" r="N2747"/>
      <c s="10" r="O2747">
        <v>0</v>
      </c>
      <c s="13" r="P2747"/>
      <c s="13" r="Q2747"/>
      <c s="13" r="R2747"/>
      <c s="13" r="S2747"/>
      <c s="11" r="T2747">
        <f>IF((O2747=0),(W2747*8),((R2747/O2747)*8))</f>
        <v>0</v>
      </c>
      <c s="11" r="U2747">
        <f>IF((T2747=0),0,(R2747/T2747))</f>
        <v>0</v>
      </c>
      <c s="4" r="V2747"/>
      <c s="13" r="W2747"/>
      <c s="24" r="X2747"/>
    </row>
    <row r="2748" hidden="1">
      <c s="16" r="A2748">
        <v>40839.4166666667</v>
      </c>
      <c s="6" r="B2748">
        <f>A2748+time(5,0,0)</f>
        <v>40839.625</v>
      </c>
      <c s="19" r="C2748">
        <f>date(year(B2748),month(B2748),day(B2748))</f>
        <v>40839</v>
      </c>
      <c s="17" r="D2748">
        <f>hour(B2748)</f>
        <v>15</v>
      </c>
      <c s="28" r="E2748">
        <f>(8-G2748)-M2748</f>
        <v>8</v>
      </c>
      <c s="10" r="F2748">
        <v>8</v>
      </c>
      <c s="21" r="G2748">
        <v>0</v>
      </c>
      <c t="str" s="21" r="H2748">
        <f>concat("AESbid:",(E2748*1000))</f>
        <v>AESbid:8000</v>
      </c>
      <c t="str" s="21" r="I2748">
        <f>concat("NYISOsched:",(F2748*1000))</f>
        <v>NYISOsched:8000</v>
      </c>
      <c t="s" s="21" r="J2748">
        <v>21</v>
      </c>
      <c t="str" s="21" r="K2748">
        <f>concat("Planned:",(M2748*1000))</f>
        <v>Planned:0</v>
      </c>
      <c t="str" s="5" r="L2748">
        <f>concat("Settled:",(O2748*1000))</f>
        <v>Settled:0</v>
      </c>
      <c s="21" r="M2748">
        <v>0</v>
      </c>
      <c s="3" r="N2748"/>
      <c s="10" r="O2748">
        <v>0</v>
      </c>
      <c s="13" r="P2748"/>
      <c s="13" r="Q2748"/>
      <c s="13" r="R2748"/>
      <c s="13" r="S2748"/>
      <c s="11" r="T2748">
        <f>IF((O2748=0),(W2748*8),((R2748/O2748)*8))</f>
        <v>0</v>
      </c>
      <c s="11" r="U2748">
        <f>IF((T2748=0),0,(R2748/T2748))</f>
        <v>0</v>
      </c>
      <c s="4" r="V2748"/>
      <c s="13" r="W2748"/>
      <c s="24" r="X2748"/>
    </row>
    <row r="2749" hidden="1">
      <c s="16" r="A2749">
        <v>40839.4583333333</v>
      </c>
      <c s="6" r="B2749">
        <f>A2749+time(5,0,0)</f>
        <v>40839.6666666667</v>
      </c>
      <c s="19" r="C2749">
        <f>date(year(B2749),month(B2749),day(B2749))</f>
        <v>40839</v>
      </c>
      <c s="17" r="D2749">
        <f>hour(B2749)</f>
        <v>16</v>
      </c>
      <c s="28" r="E2749">
        <f>(8-G2749)-M2749</f>
        <v>8</v>
      </c>
      <c s="10" r="F2749">
        <v>8</v>
      </c>
      <c s="21" r="G2749">
        <v>0</v>
      </c>
      <c t="str" s="21" r="H2749">
        <f>concat("AESbid:",(E2749*1000))</f>
        <v>AESbid:8000</v>
      </c>
      <c t="str" s="21" r="I2749">
        <f>concat("NYISOsched:",(F2749*1000))</f>
        <v>NYISOsched:8000</v>
      </c>
      <c t="s" s="21" r="J2749">
        <v>21</v>
      </c>
      <c t="str" s="21" r="K2749">
        <f>concat("Planned:",(M2749*1000))</f>
        <v>Planned:0</v>
      </c>
      <c t="str" s="5" r="L2749">
        <f>concat("Settled:",(O2749*1000))</f>
        <v>Settled:0</v>
      </c>
      <c s="21" r="M2749">
        <v>0</v>
      </c>
      <c s="3" r="N2749"/>
      <c s="10" r="O2749">
        <v>0</v>
      </c>
      <c s="13" r="P2749"/>
      <c s="13" r="Q2749"/>
      <c s="13" r="R2749"/>
      <c s="13" r="S2749"/>
      <c s="11" r="T2749">
        <f>IF((O2749=0),(W2749*8),((R2749/O2749)*8))</f>
        <v>0</v>
      </c>
      <c s="11" r="U2749">
        <f>IF((T2749=0),0,(R2749/T2749))</f>
        <v>0</v>
      </c>
      <c s="4" r="V2749"/>
      <c s="13" r="W2749"/>
      <c s="24" r="X2749"/>
    </row>
    <row r="2750" hidden="1">
      <c s="16" r="A2750">
        <v>40839.5</v>
      </c>
      <c s="6" r="B2750">
        <f>A2750+time(5,0,0)</f>
        <v>40839.7083333333</v>
      </c>
      <c s="19" r="C2750">
        <f>date(year(B2750),month(B2750),day(B2750))</f>
        <v>40839</v>
      </c>
      <c s="17" r="D2750">
        <f>hour(B2750)</f>
        <v>17</v>
      </c>
      <c s="28" r="E2750">
        <f>(8-G2750)-M2750</f>
        <v>8</v>
      </c>
      <c s="10" r="F2750">
        <v>8</v>
      </c>
      <c s="21" r="G2750">
        <v>0</v>
      </c>
      <c t="str" s="21" r="H2750">
        <f>concat("AESbid:",(E2750*1000))</f>
        <v>AESbid:8000</v>
      </c>
      <c t="str" s="21" r="I2750">
        <f>concat("NYISOsched:",(F2750*1000))</f>
        <v>NYISOsched:8000</v>
      </c>
      <c t="s" s="21" r="J2750">
        <v>21</v>
      </c>
      <c t="str" s="21" r="K2750">
        <f>concat("Planned:",(M2750*1000))</f>
        <v>Planned:0</v>
      </c>
      <c t="str" s="5" r="L2750">
        <f>concat("Settled:",(O2750*1000))</f>
        <v>Settled:0</v>
      </c>
      <c s="21" r="M2750">
        <v>0</v>
      </c>
      <c s="3" r="N2750"/>
      <c s="10" r="O2750">
        <v>0</v>
      </c>
      <c s="13" r="P2750"/>
      <c s="13" r="Q2750"/>
      <c s="13" r="R2750"/>
      <c s="13" r="S2750"/>
      <c s="11" r="T2750">
        <f>IF((O2750=0),(W2750*8),((R2750/O2750)*8))</f>
        <v>0</v>
      </c>
      <c s="11" r="U2750">
        <f>IF((T2750=0),0,(R2750/T2750))</f>
        <v>0</v>
      </c>
      <c s="4" r="V2750"/>
      <c s="13" r="W2750"/>
      <c s="24" r="X2750"/>
    </row>
    <row r="2751" hidden="1">
      <c s="16" r="A2751">
        <v>40839.5416666667</v>
      </c>
      <c s="6" r="B2751">
        <f>A2751+time(5,0,0)</f>
        <v>40839.75</v>
      </c>
      <c s="19" r="C2751">
        <f>date(year(B2751),month(B2751),day(B2751))</f>
        <v>40839</v>
      </c>
      <c s="17" r="D2751">
        <f>hour(B2751)</f>
        <v>18</v>
      </c>
      <c s="28" r="E2751">
        <f>(8-G2751)-M2751</f>
        <v>8</v>
      </c>
      <c s="10" r="F2751">
        <v>8</v>
      </c>
      <c s="21" r="G2751">
        <v>0</v>
      </c>
      <c t="str" s="21" r="H2751">
        <f>concat("AESbid:",(E2751*1000))</f>
        <v>AESbid:8000</v>
      </c>
      <c t="str" s="21" r="I2751">
        <f>concat("NYISOsched:",(F2751*1000))</f>
        <v>NYISOsched:8000</v>
      </c>
      <c t="s" s="21" r="J2751">
        <v>21</v>
      </c>
      <c t="str" s="21" r="K2751">
        <f>concat("Planned:",(M2751*1000))</f>
        <v>Planned:0</v>
      </c>
      <c t="str" s="5" r="L2751">
        <f>concat("Settled:",(O2751*1000))</f>
        <v>Settled:0</v>
      </c>
      <c s="21" r="M2751">
        <v>0</v>
      </c>
      <c s="3" r="N2751"/>
      <c s="10" r="O2751">
        <v>0</v>
      </c>
      <c s="13" r="P2751"/>
      <c s="13" r="Q2751"/>
      <c s="13" r="R2751"/>
      <c s="13" r="S2751"/>
      <c s="11" r="T2751">
        <f>IF((O2751=0),(W2751*8),((R2751/O2751)*8))</f>
        <v>0</v>
      </c>
      <c s="11" r="U2751">
        <f>IF((T2751=0),0,(R2751/T2751))</f>
        <v>0</v>
      </c>
      <c s="4" r="V2751"/>
      <c s="13" r="W2751"/>
      <c s="24" r="X2751"/>
    </row>
    <row r="2752" hidden="1">
      <c s="16" r="A2752">
        <v>40839.5833333333</v>
      </c>
      <c s="6" r="B2752">
        <f>A2752+time(5,0,0)</f>
        <v>40839.7916666667</v>
      </c>
      <c s="19" r="C2752">
        <f>date(year(B2752),month(B2752),day(B2752))</f>
        <v>40839</v>
      </c>
      <c s="17" r="D2752">
        <f>hour(B2752)</f>
        <v>19</v>
      </c>
      <c s="28" r="E2752">
        <f>(8-G2752)-M2752</f>
        <v>8</v>
      </c>
      <c s="10" r="F2752">
        <v>8</v>
      </c>
      <c s="21" r="G2752">
        <v>0</v>
      </c>
      <c t="str" s="21" r="H2752">
        <f>concat("AESbid:",(E2752*1000))</f>
        <v>AESbid:8000</v>
      </c>
      <c t="str" s="21" r="I2752">
        <f>concat("NYISOsched:",(F2752*1000))</f>
        <v>NYISOsched:8000</v>
      </c>
      <c t="s" s="21" r="J2752">
        <v>21</v>
      </c>
      <c t="str" s="21" r="K2752">
        <f>concat("Planned:",(M2752*1000))</f>
        <v>Planned:0</v>
      </c>
      <c t="str" s="5" r="L2752">
        <f>concat("Settled:",(O2752*1000))</f>
        <v>Settled:0</v>
      </c>
      <c s="21" r="M2752">
        <v>0</v>
      </c>
      <c s="3" r="N2752"/>
      <c s="10" r="O2752">
        <v>0</v>
      </c>
      <c s="13" r="P2752"/>
      <c s="13" r="Q2752"/>
      <c s="13" r="R2752"/>
      <c s="13" r="S2752"/>
      <c s="11" r="T2752">
        <f>IF((O2752=0),(W2752*8),((R2752/O2752)*8))</f>
        <v>0</v>
      </c>
      <c s="11" r="U2752">
        <f>IF((T2752=0),0,(R2752/T2752))</f>
        <v>0</v>
      </c>
      <c s="4" r="V2752"/>
      <c s="13" r="W2752"/>
      <c s="24" r="X2752"/>
    </row>
    <row r="2753" hidden="1">
      <c s="16" r="A2753">
        <v>40839.625</v>
      </c>
      <c s="6" r="B2753">
        <f>A2753+time(5,0,0)</f>
        <v>40839.8333333333</v>
      </c>
      <c s="19" r="C2753">
        <f>date(year(B2753),month(B2753),day(B2753))</f>
        <v>40839</v>
      </c>
      <c s="17" r="D2753">
        <f>hour(B2753)</f>
        <v>20</v>
      </c>
      <c s="28" r="E2753">
        <f>(8-G2753)-M2753</f>
        <v>8</v>
      </c>
      <c s="10" r="F2753">
        <v>8</v>
      </c>
      <c s="21" r="G2753">
        <v>0</v>
      </c>
      <c t="str" s="21" r="H2753">
        <f>concat("AESbid:",(E2753*1000))</f>
        <v>AESbid:8000</v>
      </c>
      <c t="str" s="21" r="I2753">
        <f>concat("NYISOsched:",(F2753*1000))</f>
        <v>NYISOsched:8000</v>
      </c>
      <c t="s" s="21" r="J2753">
        <v>21</v>
      </c>
      <c t="str" s="21" r="K2753">
        <f>concat("Planned:",(M2753*1000))</f>
        <v>Planned:0</v>
      </c>
      <c t="str" s="5" r="L2753">
        <f>concat("Settled:",(O2753*1000))</f>
        <v>Settled:0</v>
      </c>
      <c s="21" r="M2753">
        <v>0</v>
      </c>
      <c s="3" r="N2753"/>
      <c s="10" r="O2753">
        <v>0</v>
      </c>
      <c s="13" r="P2753"/>
      <c s="13" r="Q2753"/>
      <c s="13" r="R2753"/>
      <c s="13" r="S2753"/>
      <c s="11" r="T2753">
        <f>IF((O2753=0),(W2753*8),((R2753/O2753)*8))</f>
        <v>0</v>
      </c>
      <c s="11" r="U2753">
        <f>IF((T2753=0),0,(R2753/T2753))</f>
        <v>0</v>
      </c>
      <c s="4" r="V2753"/>
      <c s="13" r="W2753"/>
      <c s="24" r="X2753"/>
    </row>
    <row r="2754" hidden="1">
      <c s="16" r="A2754">
        <v>40839.6666666667</v>
      </c>
      <c s="6" r="B2754">
        <f>A2754+time(5,0,0)</f>
        <v>40839.875</v>
      </c>
      <c s="19" r="C2754">
        <f>date(year(B2754),month(B2754),day(B2754))</f>
        <v>40839</v>
      </c>
      <c s="17" r="D2754">
        <f>hour(B2754)</f>
        <v>21</v>
      </c>
      <c s="28" r="E2754">
        <f>(8-G2754)-M2754</f>
        <v>8</v>
      </c>
      <c s="10" r="F2754">
        <v>8</v>
      </c>
      <c s="21" r="G2754">
        <v>0</v>
      </c>
      <c t="str" s="21" r="H2754">
        <f>concat("AESbid:",(E2754*1000))</f>
        <v>AESbid:8000</v>
      </c>
      <c t="str" s="21" r="I2754">
        <f>concat("NYISOsched:",(F2754*1000))</f>
        <v>NYISOsched:8000</v>
      </c>
      <c t="s" s="21" r="J2754">
        <v>21</v>
      </c>
      <c t="str" s="21" r="K2754">
        <f>concat("Planned:",(M2754*1000))</f>
        <v>Planned:0</v>
      </c>
      <c t="str" s="5" r="L2754">
        <f>concat("Settled:",(O2754*1000))</f>
        <v>Settled:0</v>
      </c>
      <c s="21" r="M2754">
        <v>0</v>
      </c>
      <c s="3" r="N2754"/>
      <c s="10" r="O2754">
        <v>0</v>
      </c>
      <c s="13" r="P2754"/>
      <c s="13" r="Q2754"/>
      <c s="13" r="R2754"/>
      <c s="13" r="S2754"/>
      <c s="11" r="T2754">
        <f>IF((O2754=0),(W2754*8),((R2754/O2754)*8))</f>
        <v>0</v>
      </c>
      <c s="11" r="U2754">
        <f>IF((T2754=0),0,(R2754/T2754))</f>
        <v>0</v>
      </c>
      <c s="4" r="V2754"/>
      <c s="13" r="W2754"/>
      <c s="24" r="X2754"/>
    </row>
    <row r="2755" hidden="1">
      <c s="16" r="A2755">
        <v>40839.7083333333</v>
      </c>
      <c s="6" r="B2755">
        <f>A2755+time(5,0,0)</f>
        <v>40839.9166666667</v>
      </c>
      <c s="19" r="C2755">
        <f>date(year(B2755),month(B2755),day(B2755))</f>
        <v>40839</v>
      </c>
      <c s="17" r="D2755">
        <f>hour(B2755)</f>
        <v>22</v>
      </c>
      <c s="28" r="E2755">
        <f>(8-G2755)-M2755</f>
        <v>8</v>
      </c>
      <c s="10" r="F2755">
        <v>8</v>
      </c>
      <c s="21" r="G2755">
        <v>0</v>
      </c>
      <c t="str" s="21" r="H2755">
        <f>concat("AESbid:",(E2755*1000))</f>
        <v>AESbid:8000</v>
      </c>
      <c t="str" s="21" r="I2755">
        <f>concat("NYISOsched:",(F2755*1000))</f>
        <v>NYISOsched:8000</v>
      </c>
      <c t="s" s="21" r="J2755">
        <v>21</v>
      </c>
      <c t="str" s="21" r="K2755">
        <f>concat("Planned:",(M2755*1000))</f>
        <v>Planned:0</v>
      </c>
      <c t="str" s="5" r="L2755">
        <f>concat("Settled:",(O2755*1000))</f>
        <v>Settled:0</v>
      </c>
      <c s="21" r="M2755">
        <v>0</v>
      </c>
      <c s="3" r="N2755"/>
      <c s="10" r="O2755">
        <v>0</v>
      </c>
      <c s="13" r="P2755"/>
      <c s="13" r="Q2755"/>
      <c s="13" r="R2755"/>
      <c s="13" r="S2755"/>
      <c s="11" r="T2755">
        <f>IF((O2755=0),(W2755*8),((R2755/O2755)*8))</f>
        <v>0</v>
      </c>
      <c s="11" r="U2755">
        <f>IF((T2755=0),0,(R2755/T2755))</f>
        <v>0</v>
      </c>
      <c s="4" r="V2755"/>
      <c s="13" r="W2755"/>
      <c s="24" r="X2755"/>
    </row>
    <row r="2756" hidden="1">
      <c s="16" r="A2756">
        <v>40839.75</v>
      </c>
      <c s="6" r="B2756">
        <f>A2756+time(5,0,0)</f>
        <v>40839.9583333333</v>
      </c>
      <c s="19" r="C2756">
        <f>date(year(B2756),month(B2756),day(B2756))</f>
        <v>40839</v>
      </c>
      <c s="17" r="D2756">
        <f>hour(B2756)</f>
        <v>23</v>
      </c>
      <c s="28" r="E2756">
        <f>(8-G2756)-M2756</f>
        <v>8</v>
      </c>
      <c s="10" r="F2756">
        <v>8</v>
      </c>
      <c s="21" r="G2756">
        <v>0</v>
      </c>
      <c t="str" s="21" r="H2756">
        <f>concat("AESbid:",(E2756*1000))</f>
        <v>AESbid:8000</v>
      </c>
      <c t="str" s="21" r="I2756">
        <f>concat("NYISOsched:",(F2756*1000))</f>
        <v>NYISOsched:8000</v>
      </c>
      <c t="s" s="21" r="J2756">
        <v>21</v>
      </c>
      <c t="str" s="21" r="K2756">
        <f>concat("Planned:",(M2756*1000))</f>
        <v>Planned:0</v>
      </c>
      <c t="str" s="5" r="L2756">
        <f>concat("Settled:",(O2756*1000))</f>
        <v>Settled:0</v>
      </c>
      <c s="21" r="M2756">
        <v>0</v>
      </c>
      <c s="3" r="N2756"/>
      <c s="10" r="O2756">
        <v>0</v>
      </c>
      <c s="13" r="P2756"/>
      <c s="13" r="Q2756"/>
      <c s="13" r="R2756"/>
      <c s="13" r="S2756"/>
      <c s="11" r="T2756">
        <f>IF((O2756=0),(W2756*8),((R2756/O2756)*8))</f>
        <v>0</v>
      </c>
      <c s="11" r="U2756">
        <f>IF((T2756=0),0,(R2756/T2756))</f>
        <v>0</v>
      </c>
      <c s="4" r="V2756"/>
      <c s="13" r="W2756"/>
      <c s="24" r="X2756"/>
    </row>
    <row r="2757" hidden="1">
      <c s="16" r="A2757">
        <v>40839.7916666667</v>
      </c>
      <c s="19" r="B2757">
        <f>A2757+time(5,0,0)</f>
        <v>40840</v>
      </c>
      <c s="19" r="C2757">
        <f>date(year(B2757),month(B2757),day(B2757))</f>
        <v>40840</v>
      </c>
      <c s="17" r="D2757">
        <f>hour(B2757)</f>
        <v>0</v>
      </c>
      <c s="28" r="E2757">
        <f>(8-G2757)-M2757</f>
        <v>8</v>
      </c>
      <c s="10" r="F2757">
        <v>8</v>
      </c>
      <c s="21" r="G2757">
        <v>0</v>
      </c>
      <c t="str" s="21" r="H2757">
        <f>concat("AESbid:",(E2757*1000))</f>
        <v>AESbid:8000</v>
      </c>
      <c t="str" s="21" r="I2757">
        <f>concat("NYISOsched:",(F2757*1000))</f>
        <v>NYISOsched:8000</v>
      </c>
      <c t="s" s="21" r="J2757">
        <v>21</v>
      </c>
      <c t="str" s="21" r="K2757">
        <f>concat("Planned:",(M2757*1000))</f>
        <v>Planned:0</v>
      </c>
      <c t="str" s="5" r="L2757">
        <f>concat("Settled:",(O2757*1000))</f>
        <v>Settled:0</v>
      </c>
      <c s="21" r="M2757">
        <v>0</v>
      </c>
      <c s="3" r="N2757"/>
      <c s="10" r="O2757">
        <v>0</v>
      </c>
      <c s="13" r="P2757"/>
      <c s="13" r="Q2757"/>
      <c s="13" r="R2757"/>
      <c s="13" r="S2757"/>
      <c s="11" r="T2757">
        <f>IF((O2757=0),(W2757*8),((R2757/O2757)*8))</f>
        <v>0</v>
      </c>
      <c s="11" r="U2757">
        <f>IF((T2757=0),0,(R2757/T2757))</f>
        <v>0</v>
      </c>
      <c s="4" r="V2757"/>
      <c s="13" r="W2757"/>
      <c s="24" r="X2757"/>
    </row>
    <row r="2758" hidden="1">
      <c s="16" r="A2758">
        <v>40839.8333333333</v>
      </c>
      <c s="6" r="B2758">
        <f>A2758+time(5,0,0)</f>
        <v>40840.0416666667</v>
      </c>
      <c s="19" r="C2758">
        <f>date(year(B2758),month(B2758),day(B2758))</f>
        <v>40840</v>
      </c>
      <c s="17" r="D2758">
        <f>hour(B2758)</f>
        <v>1</v>
      </c>
      <c s="28" r="E2758">
        <f>(8-G2758)-M2758</f>
        <v>8</v>
      </c>
      <c s="10" r="F2758">
        <v>8</v>
      </c>
      <c s="21" r="G2758">
        <v>0</v>
      </c>
      <c t="str" s="21" r="H2758">
        <f>concat("AESbid:",(E2758*1000))</f>
        <v>AESbid:8000</v>
      </c>
      <c t="str" s="21" r="I2758">
        <f>concat("NYISOsched:",(F2758*1000))</f>
        <v>NYISOsched:8000</v>
      </c>
      <c t="s" s="21" r="J2758">
        <v>21</v>
      </c>
      <c t="str" s="21" r="K2758">
        <f>concat("Planned:",(M2758*1000))</f>
        <v>Planned:0</v>
      </c>
      <c t="str" s="5" r="L2758">
        <f>concat("Settled:",(O2758*1000))</f>
        <v>Settled:0</v>
      </c>
      <c s="21" r="M2758">
        <v>0</v>
      </c>
      <c s="3" r="N2758"/>
      <c s="10" r="O2758">
        <v>0</v>
      </c>
      <c s="13" r="P2758"/>
      <c s="13" r="Q2758"/>
      <c s="13" r="R2758"/>
      <c s="13" r="S2758"/>
      <c s="11" r="T2758">
        <f>IF((O2758=0),(W2758*8),((R2758/O2758)*8))</f>
        <v>0</v>
      </c>
      <c s="11" r="U2758">
        <f>IF((T2758=0),0,(R2758/T2758))</f>
        <v>0</v>
      </c>
      <c s="4" r="V2758"/>
      <c s="13" r="W2758"/>
      <c s="24" r="X2758"/>
    </row>
    <row r="2759" hidden="1">
      <c s="16" r="A2759">
        <v>40839.875</v>
      </c>
      <c s="6" r="B2759">
        <f>A2759+time(5,0,0)</f>
        <v>40840.0833333333</v>
      </c>
      <c s="19" r="C2759">
        <f>date(year(B2759),month(B2759),day(B2759))</f>
        <v>40840</v>
      </c>
      <c s="17" r="D2759">
        <f>hour(B2759)</f>
        <v>2</v>
      </c>
      <c s="28" r="E2759">
        <f>(8-G2759)-M2759</f>
        <v>8</v>
      </c>
      <c s="10" r="F2759">
        <v>8</v>
      </c>
      <c s="21" r="G2759">
        <v>0</v>
      </c>
      <c t="str" s="21" r="H2759">
        <f>concat("AESbid:",(E2759*1000))</f>
        <v>AESbid:8000</v>
      </c>
      <c t="str" s="21" r="I2759">
        <f>concat("NYISOsched:",(F2759*1000))</f>
        <v>NYISOsched:8000</v>
      </c>
      <c t="s" s="21" r="J2759">
        <v>21</v>
      </c>
      <c t="str" s="21" r="K2759">
        <f>concat("Planned:",(M2759*1000))</f>
        <v>Planned:0</v>
      </c>
      <c t="str" s="5" r="L2759">
        <f>concat("Settled:",(O2759*1000))</f>
        <v>Settled:0</v>
      </c>
      <c s="21" r="M2759">
        <v>0</v>
      </c>
      <c s="3" r="N2759"/>
      <c s="10" r="O2759">
        <v>0</v>
      </c>
      <c s="13" r="P2759"/>
      <c s="13" r="Q2759"/>
      <c s="13" r="R2759"/>
      <c s="13" r="S2759"/>
      <c s="11" r="T2759">
        <f>IF((O2759=0),(W2759*8),((R2759/O2759)*8))</f>
        <v>0</v>
      </c>
      <c s="11" r="U2759">
        <f>IF((T2759=0),0,(R2759/T2759))</f>
        <v>0</v>
      </c>
      <c s="4" r="V2759"/>
      <c s="13" r="W2759"/>
      <c s="24" r="X2759"/>
    </row>
    <row r="2760" hidden="1">
      <c s="16" r="A2760">
        <v>40839.9166666667</v>
      </c>
      <c s="6" r="B2760">
        <f>A2760+time(5,0,0)</f>
        <v>40840.125</v>
      </c>
      <c s="19" r="C2760">
        <f>date(year(B2760),month(B2760),day(B2760))</f>
        <v>40840</v>
      </c>
      <c s="17" r="D2760">
        <f>hour(B2760)</f>
        <v>3</v>
      </c>
      <c s="28" r="E2760">
        <f>(8-G2760)-M2760</f>
        <v>8</v>
      </c>
      <c s="10" r="F2760">
        <v>8</v>
      </c>
      <c s="21" r="G2760">
        <v>0</v>
      </c>
      <c t="str" s="21" r="H2760">
        <f>concat("AESbid:",(E2760*1000))</f>
        <v>AESbid:8000</v>
      </c>
      <c t="str" s="21" r="I2760">
        <f>concat("NYISOsched:",(F2760*1000))</f>
        <v>NYISOsched:8000</v>
      </c>
      <c t="s" s="21" r="J2760">
        <v>21</v>
      </c>
      <c t="str" s="21" r="K2760">
        <f>concat("Planned:",(M2760*1000))</f>
        <v>Planned:0</v>
      </c>
      <c t="str" s="5" r="L2760">
        <f>concat("Settled:",(O2760*1000))</f>
        <v>Settled:0</v>
      </c>
      <c s="21" r="M2760">
        <v>0</v>
      </c>
      <c s="3" r="N2760"/>
      <c s="10" r="O2760">
        <v>0</v>
      </c>
      <c s="13" r="P2760"/>
      <c s="13" r="Q2760"/>
      <c s="13" r="R2760"/>
      <c s="13" r="S2760"/>
      <c s="11" r="T2760">
        <f>IF((O2760=0),(W2760*8),((R2760/O2760)*8))</f>
        <v>0</v>
      </c>
      <c s="11" r="U2760">
        <f>IF((T2760=0),0,(R2760/T2760))</f>
        <v>0</v>
      </c>
      <c s="4" r="V2760"/>
      <c s="13" r="W2760"/>
      <c s="24" r="X2760"/>
    </row>
    <row r="2761" hidden="1">
      <c s="16" r="A2761">
        <v>40839.9583333333</v>
      </c>
      <c s="6" r="B2761">
        <f>A2761+time(5,0,0)</f>
        <v>40840.1666666667</v>
      </c>
      <c s="19" r="C2761">
        <f>date(year(B2761),month(B2761),day(B2761))</f>
        <v>40840</v>
      </c>
      <c s="17" r="D2761">
        <f>hour(B2761)</f>
        <v>4</v>
      </c>
      <c s="28" r="E2761">
        <f>(8-G2761)-M2761</f>
        <v>8</v>
      </c>
      <c s="10" r="F2761">
        <v>8</v>
      </c>
      <c s="21" r="G2761">
        <v>0</v>
      </c>
      <c t="str" s="21" r="H2761">
        <f>concat("AESbid:",(E2761*1000))</f>
        <v>AESbid:8000</v>
      </c>
      <c t="str" s="21" r="I2761">
        <f>concat("NYISOsched:",(F2761*1000))</f>
        <v>NYISOsched:8000</v>
      </c>
      <c t="s" s="21" r="J2761">
        <v>21</v>
      </c>
      <c t="str" s="21" r="K2761">
        <f>concat("Planned:",(M2761*1000))</f>
        <v>Planned:0</v>
      </c>
      <c t="str" s="5" r="L2761">
        <f>concat("Settled:",(O2761*1000))</f>
        <v>Settled:0</v>
      </c>
      <c s="21" r="M2761">
        <v>0</v>
      </c>
      <c s="3" r="N2761"/>
      <c s="10" r="O2761">
        <v>0</v>
      </c>
      <c s="13" r="P2761"/>
      <c s="13" r="Q2761"/>
      <c s="13" r="R2761"/>
      <c s="13" r="S2761"/>
      <c s="11" r="T2761">
        <f>IF((O2761=0),(W2761*8),((R2761/O2761)*8))</f>
        <v>0</v>
      </c>
      <c s="11" r="U2761">
        <f>IF((T2761=0),0,(R2761/T2761))</f>
        <v>0</v>
      </c>
      <c s="4" r="V2761"/>
      <c s="13" r="W2761"/>
      <c s="24" r="X2761"/>
    </row>
    <row r="2762" hidden="1">
      <c s="16" r="A2762">
        <v>40840</v>
      </c>
      <c s="6" r="B2762">
        <f>A2762+time(5,0,0)</f>
        <v>40840.2083333333</v>
      </c>
      <c s="19" r="C2762">
        <f>date(year(B2762),month(B2762),day(B2762))</f>
        <v>40840</v>
      </c>
      <c s="17" r="D2762">
        <f>hour(B2762)</f>
        <v>5</v>
      </c>
      <c s="28" r="E2762">
        <f>(8-G2762)-M2762</f>
        <v>8</v>
      </c>
      <c s="10" r="F2762">
        <v>8</v>
      </c>
      <c s="21" r="G2762">
        <v>0</v>
      </c>
      <c t="str" s="21" r="H2762">
        <f>concat("AESbid:",(E2762*1000))</f>
        <v>AESbid:8000</v>
      </c>
      <c t="str" s="21" r="I2762">
        <f>concat("NYISOsched:",(F2762*1000))</f>
        <v>NYISOsched:8000</v>
      </c>
      <c t="s" s="21" r="J2762">
        <v>21</v>
      </c>
      <c t="str" s="21" r="K2762">
        <f>concat("Planned:",(M2762*1000))</f>
        <v>Planned:0</v>
      </c>
      <c t="str" s="5" r="L2762">
        <f>concat("Settled:",(O2762*1000))</f>
        <v>Settled:0</v>
      </c>
      <c s="21" r="M2762">
        <v>0</v>
      </c>
      <c s="3" r="N2762"/>
      <c s="10" r="O2762">
        <v>0</v>
      </c>
      <c s="13" r="P2762"/>
      <c s="13" r="Q2762"/>
      <c s="13" r="R2762"/>
      <c s="13" r="S2762"/>
      <c s="11" r="T2762">
        <f>IF((O2762=0),(W2762*8),((R2762/O2762)*8))</f>
        <v>0</v>
      </c>
      <c s="11" r="U2762">
        <f>IF((T2762=0),0,(R2762/T2762))</f>
        <v>0</v>
      </c>
      <c s="4" r="V2762"/>
      <c s="13" r="W2762"/>
      <c s="24" r="X2762"/>
    </row>
    <row r="2763" hidden="1">
      <c s="16" r="A2763">
        <v>40840.0416666667</v>
      </c>
      <c s="6" r="B2763">
        <f>A2763+time(5,0,0)</f>
        <v>40840.25</v>
      </c>
      <c s="19" r="C2763">
        <f>date(year(B2763),month(B2763),day(B2763))</f>
        <v>40840</v>
      </c>
      <c s="17" r="D2763">
        <f>hour(B2763)</f>
        <v>6</v>
      </c>
      <c s="28" r="E2763">
        <f>(8-G2763)-M2763</f>
        <v>8</v>
      </c>
      <c s="10" r="F2763">
        <v>8</v>
      </c>
      <c s="21" r="G2763">
        <v>0</v>
      </c>
      <c t="str" s="21" r="H2763">
        <f>concat("AESbid:",(E2763*1000))</f>
        <v>AESbid:8000</v>
      </c>
      <c t="str" s="21" r="I2763">
        <f>concat("NYISOsched:",(F2763*1000))</f>
        <v>NYISOsched:8000</v>
      </c>
      <c t="s" s="21" r="J2763">
        <v>21</v>
      </c>
      <c t="str" s="21" r="K2763">
        <f>concat("Planned:",(M2763*1000))</f>
        <v>Planned:0</v>
      </c>
      <c t="str" s="5" r="L2763">
        <f>concat("Settled:",(O2763*1000))</f>
        <v>Settled:0</v>
      </c>
      <c s="21" r="M2763">
        <v>0</v>
      </c>
      <c s="3" r="N2763"/>
      <c s="10" r="O2763">
        <v>0</v>
      </c>
      <c s="13" r="P2763"/>
      <c s="13" r="Q2763"/>
      <c s="13" r="R2763"/>
      <c s="13" r="S2763"/>
      <c s="11" r="T2763">
        <f>IF((O2763=0),(W2763*8),((R2763/O2763)*8))</f>
        <v>0</v>
      </c>
      <c s="11" r="U2763">
        <f>IF((T2763=0),0,(R2763/T2763))</f>
        <v>0</v>
      </c>
      <c s="4" r="V2763"/>
      <c s="13" r="W2763"/>
      <c s="24" r="X2763"/>
    </row>
    <row r="2764" hidden="1">
      <c s="16" r="A2764">
        <v>40840.0833333333</v>
      </c>
      <c s="6" r="B2764">
        <f>A2764+time(5,0,0)</f>
        <v>40840.2916666667</v>
      </c>
      <c s="19" r="C2764">
        <f>date(year(B2764),month(B2764),day(B2764))</f>
        <v>40840</v>
      </c>
      <c s="17" r="D2764">
        <f>hour(B2764)</f>
        <v>7</v>
      </c>
      <c s="28" r="E2764">
        <f>(8-G2764)-M2764</f>
        <v>8</v>
      </c>
      <c s="10" r="F2764">
        <v>8</v>
      </c>
      <c s="21" r="G2764">
        <v>0</v>
      </c>
      <c t="str" s="21" r="H2764">
        <f>concat("AESbid:",(E2764*1000))</f>
        <v>AESbid:8000</v>
      </c>
      <c t="str" s="21" r="I2764">
        <f>concat("NYISOsched:",(F2764*1000))</f>
        <v>NYISOsched:8000</v>
      </c>
      <c t="s" s="21" r="J2764">
        <v>21</v>
      </c>
      <c t="str" s="21" r="K2764">
        <f>concat("Planned:",(M2764*1000))</f>
        <v>Planned:0</v>
      </c>
      <c t="str" s="5" r="L2764">
        <f>concat("Settled:",(O2764*1000))</f>
        <v>Settled:0</v>
      </c>
      <c s="21" r="M2764">
        <v>0</v>
      </c>
      <c s="3" r="N2764"/>
      <c s="10" r="O2764">
        <v>0</v>
      </c>
      <c s="13" r="P2764"/>
      <c s="13" r="Q2764"/>
      <c s="13" r="R2764"/>
      <c s="13" r="S2764"/>
      <c s="11" r="T2764">
        <f>IF((O2764=0),(W2764*8),((R2764/O2764)*8))</f>
        <v>0</v>
      </c>
      <c s="11" r="U2764">
        <f>IF((T2764=0),0,(R2764/T2764))</f>
        <v>0</v>
      </c>
      <c s="4" r="V2764"/>
      <c s="13" r="W2764"/>
      <c s="24" r="X2764"/>
    </row>
    <row r="2765" hidden="1">
      <c s="16" r="A2765">
        <v>40840.125</v>
      </c>
      <c s="6" r="B2765">
        <f>A2765+time(5,0,0)</f>
        <v>40840.3333333333</v>
      </c>
      <c s="19" r="C2765">
        <f>date(year(B2765),month(B2765),day(B2765))</f>
        <v>40840</v>
      </c>
      <c s="17" r="D2765">
        <f>hour(B2765)</f>
        <v>8</v>
      </c>
      <c s="28" r="E2765">
        <f>(8-G2765)-M2765</f>
        <v>8</v>
      </c>
      <c s="10" r="F2765">
        <v>8</v>
      </c>
      <c s="21" r="G2765">
        <v>0</v>
      </c>
      <c t="str" s="21" r="H2765">
        <f>concat("AESbid:",(E2765*1000))</f>
        <v>AESbid:8000</v>
      </c>
      <c t="str" s="21" r="I2765">
        <f>concat("NYISOsched:",(F2765*1000))</f>
        <v>NYISOsched:8000</v>
      </c>
      <c t="s" s="21" r="J2765">
        <v>21</v>
      </c>
      <c t="str" s="21" r="K2765">
        <f>concat("Planned:",(M2765*1000))</f>
        <v>Planned:0</v>
      </c>
      <c t="str" s="5" r="L2765">
        <f>concat("Settled:",(O2765*1000))</f>
        <v>Settled:0</v>
      </c>
      <c s="21" r="M2765">
        <v>0</v>
      </c>
      <c s="3" r="N2765"/>
      <c s="10" r="O2765">
        <v>0</v>
      </c>
      <c s="13" r="P2765"/>
      <c s="13" r="Q2765"/>
      <c s="13" r="R2765"/>
      <c s="13" r="S2765"/>
      <c s="11" r="T2765">
        <f>IF((O2765=0),(W2765*8),((R2765/O2765)*8))</f>
        <v>0</v>
      </c>
      <c s="11" r="U2765">
        <f>IF((T2765=0),0,(R2765/T2765))</f>
        <v>0</v>
      </c>
      <c s="4" r="V2765"/>
      <c s="13" r="W2765"/>
      <c s="24" r="X2765"/>
    </row>
    <row r="2766" hidden="1">
      <c s="16" r="A2766">
        <v>40840.1666666667</v>
      </c>
      <c s="6" r="B2766">
        <f>A2766+time(5,0,0)</f>
        <v>40840.375</v>
      </c>
      <c s="19" r="C2766">
        <f>date(year(B2766),month(B2766),day(B2766))</f>
        <v>40840</v>
      </c>
      <c s="17" r="D2766">
        <f>hour(B2766)</f>
        <v>9</v>
      </c>
      <c s="28" r="E2766">
        <f>(8-G2766)-M2766</f>
        <v>8</v>
      </c>
      <c s="10" r="F2766">
        <v>8</v>
      </c>
      <c s="21" r="G2766">
        <v>0</v>
      </c>
      <c t="str" s="21" r="H2766">
        <f>concat("AESbid:",(E2766*1000))</f>
        <v>AESbid:8000</v>
      </c>
      <c t="str" s="21" r="I2766">
        <f>concat("NYISOsched:",(F2766*1000))</f>
        <v>NYISOsched:8000</v>
      </c>
      <c t="s" s="21" r="J2766">
        <v>21</v>
      </c>
      <c t="str" s="21" r="K2766">
        <f>concat("Planned:",(M2766*1000))</f>
        <v>Planned:0</v>
      </c>
      <c t="str" s="5" r="L2766">
        <f>concat("Settled:",(O2766*1000))</f>
        <v>Settled:0</v>
      </c>
      <c s="21" r="M2766">
        <v>0</v>
      </c>
      <c s="3" r="N2766"/>
      <c s="10" r="O2766">
        <v>0</v>
      </c>
      <c s="13" r="P2766"/>
      <c s="13" r="Q2766"/>
      <c s="13" r="R2766"/>
      <c s="13" r="S2766"/>
      <c s="11" r="T2766">
        <f>IF((O2766=0),(W2766*8),((R2766/O2766)*8))</f>
        <v>0</v>
      </c>
      <c s="11" r="U2766">
        <f>IF((T2766=0),0,(R2766/T2766))</f>
        <v>0</v>
      </c>
      <c s="4" r="V2766"/>
      <c s="13" r="W2766"/>
      <c s="24" r="X2766"/>
    </row>
    <row r="2767" hidden="1">
      <c s="16" r="A2767">
        <v>40840.2083333333</v>
      </c>
      <c s="6" r="B2767">
        <f>A2767+time(5,0,0)</f>
        <v>40840.4166666667</v>
      </c>
      <c s="19" r="C2767">
        <f>date(year(B2767),month(B2767),day(B2767))</f>
        <v>40840</v>
      </c>
      <c s="17" r="D2767">
        <f>hour(B2767)</f>
        <v>10</v>
      </c>
      <c s="28" r="E2767">
        <f>(8-G2767)-M2767</f>
        <v>8</v>
      </c>
      <c s="10" r="F2767">
        <v>8</v>
      </c>
      <c s="21" r="G2767">
        <v>0</v>
      </c>
      <c t="str" s="21" r="H2767">
        <f>concat("AESbid:",(E2767*1000))</f>
        <v>AESbid:8000</v>
      </c>
      <c t="str" s="21" r="I2767">
        <f>concat("NYISOsched:",(F2767*1000))</f>
        <v>NYISOsched:8000</v>
      </c>
      <c t="s" s="21" r="J2767">
        <v>21</v>
      </c>
      <c t="str" s="21" r="K2767">
        <f>concat("Planned:",(M2767*1000))</f>
        <v>Planned:0</v>
      </c>
      <c t="str" s="5" r="L2767">
        <f>concat("Settled:",(O2767*1000))</f>
        <v>Settled:0</v>
      </c>
      <c s="21" r="M2767">
        <v>0</v>
      </c>
      <c s="3" r="N2767"/>
      <c s="10" r="O2767">
        <v>0</v>
      </c>
      <c s="13" r="P2767"/>
      <c s="13" r="Q2767"/>
      <c s="13" r="R2767"/>
      <c s="13" r="S2767"/>
      <c s="11" r="T2767">
        <f>IF((O2767=0),(W2767*8),((R2767/O2767)*8))</f>
        <v>0</v>
      </c>
      <c s="11" r="U2767">
        <f>IF((T2767=0),0,(R2767/T2767))</f>
        <v>0</v>
      </c>
      <c s="4" r="V2767"/>
      <c s="13" r="W2767"/>
      <c s="24" r="X2767"/>
    </row>
    <row r="2768" hidden="1">
      <c s="16" r="A2768">
        <v>40840.25</v>
      </c>
      <c s="6" r="B2768">
        <f>A2768+time(5,0,0)</f>
        <v>40840.4583333333</v>
      </c>
      <c s="19" r="C2768">
        <f>date(year(B2768),month(B2768),day(B2768))</f>
        <v>40840</v>
      </c>
      <c s="17" r="D2768">
        <f>hour(B2768)</f>
        <v>11</v>
      </c>
      <c s="28" r="E2768">
        <f>(8-G2768)-M2768</f>
        <v>8</v>
      </c>
      <c s="10" r="F2768">
        <v>8</v>
      </c>
      <c s="21" r="G2768">
        <v>0</v>
      </c>
      <c t="str" s="21" r="H2768">
        <f>concat("AESbid:",(E2768*1000))</f>
        <v>AESbid:8000</v>
      </c>
      <c t="str" s="21" r="I2768">
        <f>concat("NYISOsched:",(F2768*1000))</f>
        <v>NYISOsched:8000</v>
      </c>
      <c t="s" s="21" r="J2768">
        <v>21</v>
      </c>
      <c t="str" s="21" r="K2768">
        <f>concat("Planned:",(M2768*1000))</f>
        <v>Planned:0</v>
      </c>
      <c t="str" s="5" r="L2768">
        <f>concat("Settled:",(O2768*1000))</f>
        <v>Settled:0</v>
      </c>
      <c s="21" r="M2768">
        <v>0</v>
      </c>
      <c s="3" r="N2768"/>
      <c s="10" r="O2768">
        <v>0</v>
      </c>
      <c s="13" r="P2768"/>
      <c s="13" r="Q2768"/>
      <c s="13" r="R2768"/>
      <c s="13" r="S2768"/>
      <c s="11" r="T2768">
        <f>IF((O2768=0),(W2768*8),((R2768/O2768)*8))</f>
        <v>0</v>
      </c>
      <c s="11" r="U2768">
        <f>IF((T2768=0),0,(R2768/T2768))</f>
        <v>0</v>
      </c>
      <c s="4" r="V2768"/>
      <c s="13" r="W2768"/>
      <c s="24" r="X2768"/>
    </row>
    <row r="2769" hidden="1">
      <c s="16" r="A2769">
        <v>40840.2916666667</v>
      </c>
      <c s="6" r="B2769">
        <f>A2769+time(5,0,0)</f>
        <v>40840.5</v>
      </c>
      <c s="19" r="C2769">
        <f>date(year(B2769),month(B2769),day(B2769))</f>
        <v>40840</v>
      </c>
      <c s="17" r="D2769">
        <f>hour(B2769)</f>
        <v>12</v>
      </c>
      <c s="28" r="E2769">
        <f>(8-G2769)-M2769</f>
        <v>8</v>
      </c>
      <c s="10" r="F2769">
        <v>8</v>
      </c>
      <c s="21" r="G2769">
        <v>0</v>
      </c>
      <c t="str" s="21" r="H2769">
        <f>concat("AESbid:",(E2769*1000))</f>
        <v>AESbid:8000</v>
      </c>
      <c t="str" s="21" r="I2769">
        <f>concat("NYISOsched:",(F2769*1000))</f>
        <v>NYISOsched:8000</v>
      </c>
      <c t="s" s="21" r="J2769">
        <v>21</v>
      </c>
      <c t="str" s="21" r="K2769">
        <f>concat("Planned:",(M2769*1000))</f>
        <v>Planned:0</v>
      </c>
      <c t="str" s="5" r="L2769">
        <f>concat("Settled:",(O2769*1000))</f>
        <v>Settled:0</v>
      </c>
      <c s="21" r="M2769">
        <v>0</v>
      </c>
      <c s="3" r="N2769"/>
      <c s="10" r="O2769">
        <v>0</v>
      </c>
      <c s="13" r="P2769"/>
      <c s="13" r="Q2769"/>
      <c s="13" r="R2769"/>
      <c s="13" r="S2769"/>
      <c s="11" r="T2769">
        <f>IF((O2769=0),(W2769*8),((R2769/O2769)*8))</f>
        <v>0</v>
      </c>
      <c s="11" r="U2769">
        <f>IF((T2769=0),0,(R2769/T2769))</f>
        <v>0</v>
      </c>
      <c s="4" r="V2769"/>
      <c s="13" r="W2769"/>
      <c s="24" r="X2769"/>
    </row>
    <row r="2770" hidden="1">
      <c s="16" r="A2770">
        <v>40840.3333333333</v>
      </c>
      <c s="6" r="B2770">
        <f>A2770+time(5,0,0)</f>
        <v>40840.5416666667</v>
      </c>
      <c s="19" r="C2770">
        <f>date(year(B2770),month(B2770),day(B2770))</f>
        <v>40840</v>
      </c>
      <c s="17" r="D2770">
        <f>hour(B2770)</f>
        <v>13</v>
      </c>
      <c s="28" r="E2770">
        <f>(8-G2770)-M2770</f>
        <v>8</v>
      </c>
      <c s="10" r="F2770">
        <v>8</v>
      </c>
      <c s="21" r="G2770">
        <v>0</v>
      </c>
      <c t="str" s="21" r="H2770">
        <f>concat("AESbid:",(E2770*1000))</f>
        <v>AESbid:8000</v>
      </c>
      <c t="str" s="21" r="I2770">
        <f>concat("NYISOsched:",(F2770*1000))</f>
        <v>NYISOsched:8000</v>
      </c>
      <c t="s" s="21" r="J2770">
        <v>21</v>
      </c>
      <c t="str" s="21" r="K2770">
        <f>concat("Planned:",(M2770*1000))</f>
        <v>Planned:0</v>
      </c>
      <c t="str" s="5" r="L2770">
        <f>concat("Settled:",(O2770*1000))</f>
        <v>Settled:0</v>
      </c>
      <c s="21" r="M2770">
        <v>0</v>
      </c>
      <c s="3" r="N2770"/>
      <c s="10" r="O2770">
        <v>0</v>
      </c>
      <c s="13" r="P2770"/>
      <c s="13" r="Q2770"/>
      <c s="13" r="R2770"/>
      <c s="13" r="S2770"/>
      <c s="11" r="T2770">
        <f>IF((O2770=0),(W2770*8),((R2770/O2770)*8))</f>
        <v>0</v>
      </c>
      <c s="11" r="U2770">
        <f>IF((T2770=0),0,(R2770/T2770))</f>
        <v>0</v>
      </c>
      <c s="4" r="V2770"/>
      <c s="13" r="W2770"/>
      <c s="24" r="X2770"/>
    </row>
    <row r="2771" hidden="1">
      <c s="16" r="A2771">
        <v>40840.375</v>
      </c>
      <c s="6" r="B2771">
        <f>A2771+time(5,0,0)</f>
        <v>40840.5833333333</v>
      </c>
      <c s="19" r="C2771">
        <f>date(year(B2771),month(B2771),day(B2771))</f>
        <v>40840</v>
      </c>
      <c s="17" r="D2771">
        <f>hour(B2771)</f>
        <v>14</v>
      </c>
      <c s="28" r="E2771">
        <f>(8-G2771)-M2771</f>
        <v>8</v>
      </c>
      <c s="10" r="F2771">
        <v>8</v>
      </c>
      <c s="21" r="G2771">
        <v>0</v>
      </c>
      <c t="str" s="21" r="H2771">
        <f>concat("AESbid:",(E2771*1000))</f>
        <v>AESbid:8000</v>
      </c>
      <c t="str" s="21" r="I2771">
        <f>concat("NYISOsched:",(F2771*1000))</f>
        <v>NYISOsched:8000</v>
      </c>
      <c t="s" s="21" r="J2771">
        <v>21</v>
      </c>
      <c t="str" s="21" r="K2771">
        <f>concat("Planned:",(M2771*1000))</f>
        <v>Planned:0</v>
      </c>
      <c t="str" s="5" r="L2771">
        <f>concat("Settled:",(O2771*1000))</f>
        <v>Settled:0</v>
      </c>
      <c s="21" r="M2771">
        <v>0</v>
      </c>
      <c s="3" r="N2771"/>
      <c s="10" r="O2771">
        <v>0</v>
      </c>
      <c s="13" r="P2771"/>
      <c s="13" r="Q2771"/>
      <c s="13" r="R2771"/>
      <c s="13" r="S2771"/>
      <c s="11" r="T2771">
        <f>IF((O2771=0),(W2771*8),((R2771/O2771)*8))</f>
        <v>0</v>
      </c>
      <c s="11" r="U2771">
        <f>IF((T2771=0),0,(R2771/T2771))</f>
        <v>0</v>
      </c>
      <c s="4" r="V2771"/>
      <c s="13" r="W2771"/>
      <c s="24" r="X2771"/>
    </row>
    <row r="2772" hidden="1">
      <c s="16" r="A2772">
        <v>40840.4166666667</v>
      </c>
      <c s="6" r="B2772">
        <f>A2772+time(5,0,0)</f>
        <v>40840.625</v>
      </c>
      <c s="19" r="C2772">
        <f>date(year(B2772),month(B2772),day(B2772))</f>
        <v>40840</v>
      </c>
      <c s="17" r="D2772">
        <f>hour(B2772)</f>
        <v>15</v>
      </c>
      <c s="28" r="E2772">
        <f>(8-G2772)-M2772</f>
        <v>8</v>
      </c>
      <c s="10" r="F2772">
        <v>8</v>
      </c>
      <c s="21" r="G2772">
        <v>0</v>
      </c>
      <c t="str" s="21" r="H2772">
        <f>concat("AESbid:",(E2772*1000))</f>
        <v>AESbid:8000</v>
      </c>
      <c t="str" s="21" r="I2772">
        <f>concat("NYISOsched:",(F2772*1000))</f>
        <v>NYISOsched:8000</v>
      </c>
      <c t="s" s="21" r="J2772">
        <v>21</v>
      </c>
      <c t="str" s="21" r="K2772">
        <f>concat("Planned:",(M2772*1000))</f>
        <v>Planned:0</v>
      </c>
      <c t="str" s="5" r="L2772">
        <f>concat("Settled:",(O2772*1000))</f>
        <v>Settled:0</v>
      </c>
      <c s="21" r="M2772">
        <v>0</v>
      </c>
      <c s="3" r="N2772"/>
      <c s="10" r="O2772">
        <v>0</v>
      </c>
      <c s="13" r="P2772"/>
      <c s="13" r="Q2772"/>
      <c s="13" r="R2772"/>
      <c s="13" r="S2772"/>
      <c s="11" r="T2772">
        <f>IF((O2772=0),(W2772*8),((R2772/O2772)*8))</f>
        <v>0</v>
      </c>
      <c s="11" r="U2772">
        <f>IF((T2772=0),0,(R2772/T2772))</f>
        <v>0</v>
      </c>
      <c s="4" r="V2772"/>
      <c s="13" r="W2772"/>
      <c s="24" r="X2772"/>
    </row>
    <row r="2773" hidden="1">
      <c s="16" r="A2773">
        <v>40840.4583333333</v>
      </c>
      <c s="6" r="B2773">
        <f>A2773+time(5,0,0)</f>
        <v>40840.6666666667</v>
      </c>
      <c s="19" r="C2773">
        <f>date(year(B2773),month(B2773),day(B2773))</f>
        <v>40840</v>
      </c>
      <c s="17" r="D2773">
        <f>hour(B2773)</f>
        <v>16</v>
      </c>
      <c s="28" r="E2773">
        <f>(8-G2773)-M2773</f>
        <v>8</v>
      </c>
      <c s="10" r="F2773">
        <v>8</v>
      </c>
      <c s="21" r="G2773">
        <v>0</v>
      </c>
      <c t="str" s="21" r="H2773">
        <f>concat("AESbid:",(E2773*1000))</f>
        <v>AESbid:8000</v>
      </c>
      <c t="str" s="21" r="I2773">
        <f>concat("NYISOsched:",(F2773*1000))</f>
        <v>NYISOsched:8000</v>
      </c>
      <c t="s" s="21" r="J2773">
        <v>21</v>
      </c>
      <c t="str" s="21" r="K2773">
        <f>concat("Planned:",(M2773*1000))</f>
        <v>Planned:0</v>
      </c>
      <c t="str" s="5" r="L2773">
        <f>concat("Settled:",(O2773*1000))</f>
        <v>Settled:0</v>
      </c>
      <c s="21" r="M2773">
        <v>0</v>
      </c>
      <c s="3" r="N2773"/>
      <c s="10" r="O2773">
        <v>0</v>
      </c>
      <c s="13" r="P2773"/>
      <c s="13" r="Q2773"/>
      <c s="13" r="R2773"/>
      <c s="13" r="S2773"/>
      <c s="11" r="T2773">
        <f>IF((O2773=0),(W2773*8),((R2773/O2773)*8))</f>
        <v>0</v>
      </c>
      <c s="11" r="U2773">
        <f>IF((T2773=0),0,(R2773/T2773))</f>
        <v>0</v>
      </c>
      <c s="4" r="V2773"/>
      <c s="13" r="W2773"/>
      <c s="24" r="X2773"/>
    </row>
    <row r="2774" hidden="1">
      <c s="16" r="A2774">
        <v>40840.5</v>
      </c>
      <c s="6" r="B2774">
        <f>A2774+time(5,0,0)</f>
        <v>40840.7083333333</v>
      </c>
      <c s="19" r="C2774">
        <f>date(year(B2774),month(B2774),day(B2774))</f>
        <v>40840</v>
      </c>
      <c s="17" r="D2774">
        <f>hour(B2774)</f>
        <v>17</v>
      </c>
      <c s="28" r="E2774">
        <f>(8-G2774)-M2774</f>
        <v>8</v>
      </c>
      <c s="10" r="F2774">
        <v>8</v>
      </c>
      <c s="21" r="G2774">
        <v>0</v>
      </c>
      <c t="str" s="21" r="H2774">
        <f>concat("AESbid:",(E2774*1000))</f>
        <v>AESbid:8000</v>
      </c>
      <c t="str" s="21" r="I2774">
        <f>concat("NYISOsched:",(F2774*1000))</f>
        <v>NYISOsched:8000</v>
      </c>
      <c t="s" s="21" r="J2774">
        <v>21</v>
      </c>
      <c t="str" s="21" r="K2774">
        <f>concat("Planned:",(M2774*1000))</f>
        <v>Planned:0</v>
      </c>
      <c t="str" s="5" r="L2774">
        <f>concat("Settled:",(O2774*1000))</f>
        <v>Settled:0</v>
      </c>
      <c s="21" r="M2774">
        <v>0</v>
      </c>
      <c s="3" r="N2774"/>
      <c s="10" r="O2774">
        <v>0</v>
      </c>
      <c s="13" r="P2774"/>
      <c s="13" r="Q2774"/>
      <c s="13" r="R2774"/>
      <c s="13" r="S2774"/>
      <c s="11" r="T2774">
        <f>IF((O2774=0),(W2774*8),((R2774/O2774)*8))</f>
        <v>0</v>
      </c>
      <c s="11" r="U2774">
        <f>IF((T2774=0),0,(R2774/T2774))</f>
        <v>0</v>
      </c>
      <c s="4" r="V2774"/>
      <c s="13" r="W2774"/>
      <c s="24" r="X2774"/>
    </row>
    <row r="2775" hidden="1">
      <c s="16" r="A2775">
        <v>40840.5416666667</v>
      </c>
      <c s="6" r="B2775">
        <f>A2775+time(5,0,0)</f>
        <v>40840.75</v>
      </c>
      <c s="19" r="C2775">
        <f>date(year(B2775),month(B2775),day(B2775))</f>
        <v>40840</v>
      </c>
      <c s="17" r="D2775">
        <f>hour(B2775)</f>
        <v>18</v>
      </c>
      <c s="28" r="E2775">
        <f>(8-G2775)-M2775</f>
        <v>8</v>
      </c>
      <c s="10" r="F2775">
        <v>8</v>
      </c>
      <c s="21" r="G2775">
        <v>0</v>
      </c>
      <c t="str" s="21" r="H2775">
        <f>concat("AESbid:",(E2775*1000))</f>
        <v>AESbid:8000</v>
      </c>
      <c t="str" s="21" r="I2775">
        <f>concat("NYISOsched:",(F2775*1000))</f>
        <v>NYISOsched:8000</v>
      </c>
      <c t="s" s="21" r="J2775">
        <v>21</v>
      </c>
      <c t="str" s="21" r="K2775">
        <f>concat("Planned:",(M2775*1000))</f>
        <v>Planned:0</v>
      </c>
      <c t="str" s="5" r="L2775">
        <f>concat("Settled:",(O2775*1000))</f>
        <v>Settled:0</v>
      </c>
      <c s="21" r="M2775">
        <v>0</v>
      </c>
      <c s="3" r="N2775"/>
      <c s="10" r="O2775">
        <v>0</v>
      </c>
      <c s="13" r="P2775"/>
      <c s="13" r="Q2775"/>
      <c s="13" r="R2775"/>
      <c s="13" r="S2775"/>
      <c s="11" r="T2775">
        <f>IF((O2775=0),(W2775*8),((R2775/O2775)*8))</f>
        <v>0</v>
      </c>
      <c s="11" r="U2775">
        <f>IF((T2775=0),0,(R2775/T2775))</f>
        <v>0</v>
      </c>
      <c s="4" r="V2775"/>
      <c s="13" r="W2775"/>
      <c s="24" r="X2775"/>
    </row>
    <row r="2776" hidden="1">
      <c s="16" r="A2776">
        <v>40840.5833333333</v>
      </c>
      <c s="6" r="B2776">
        <f>A2776+time(5,0,0)</f>
        <v>40840.7916666667</v>
      </c>
      <c s="19" r="C2776">
        <f>date(year(B2776),month(B2776),day(B2776))</f>
        <v>40840</v>
      </c>
      <c s="17" r="D2776">
        <f>hour(B2776)</f>
        <v>19</v>
      </c>
      <c s="28" r="E2776">
        <f>(8-G2776)-M2776</f>
        <v>8</v>
      </c>
      <c s="10" r="F2776">
        <v>8</v>
      </c>
      <c s="21" r="G2776">
        <v>0</v>
      </c>
      <c t="str" s="21" r="H2776">
        <f>concat("AESbid:",(E2776*1000))</f>
        <v>AESbid:8000</v>
      </c>
      <c t="str" s="21" r="I2776">
        <f>concat("NYISOsched:",(F2776*1000))</f>
        <v>NYISOsched:8000</v>
      </c>
      <c t="s" s="21" r="J2776">
        <v>21</v>
      </c>
      <c t="str" s="21" r="K2776">
        <f>concat("Planned:",(M2776*1000))</f>
        <v>Planned:0</v>
      </c>
      <c t="str" s="5" r="L2776">
        <f>concat("Settled:",(O2776*1000))</f>
        <v>Settled:0</v>
      </c>
      <c s="21" r="M2776">
        <v>0</v>
      </c>
      <c s="3" r="N2776"/>
      <c s="10" r="O2776">
        <v>0</v>
      </c>
      <c s="13" r="P2776"/>
      <c s="13" r="Q2776"/>
      <c s="13" r="R2776"/>
      <c s="13" r="S2776"/>
      <c s="11" r="T2776">
        <f>IF((O2776=0),(W2776*8),((R2776/O2776)*8))</f>
        <v>0</v>
      </c>
      <c s="11" r="U2776">
        <f>IF((T2776=0),0,(R2776/T2776))</f>
        <v>0</v>
      </c>
      <c s="4" r="V2776"/>
      <c s="13" r="W2776"/>
      <c s="24" r="X2776"/>
    </row>
    <row r="2777" hidden="1">
      <c s="16" r="A2777">
        <v>40840.625</v>
      </c>
      <c s="6" r="B2777">
        <f>A2777+time(5,0,0)</f>
        <v>40840.8333333333</v>
      </c>
      <c s="19" r="C2777">
        <f>date(year(B2777),month(B2777),day(B2777))</f>
        <v>40840</v>
      </c>
      <c s="17" r="D2777">
        <f>hour(B2777)</f>
        <v>20</v>
      </c>
      <c s="28" r="E2777">
        <f>(8-G2777)-M2777</f>
        <v>8</v>
      </c>
      <c s="10" r="F2777">
        <v>8</v>
      </c>
      <c s="21" r="G2777">
        <v>0</v>
      </c>
      <c t="str" s="21" r="H2777">
        <f>concat("AESbid:",(E2777*1000))</f>
        <v>AESbid:8000</v>
      </c>
      <c t="str" s="21" r="I2777">
        <f>concat("NYISOsched:",(F2777*1000))</f>
        <v>NYISOsched:8000</v>
      </c>
      <c t="s" s="21" r="J2777">
        <v>21</v>
      </c>
      <c t="str" s="21" r="K2777">
        <f>concat("Planned:",(M2777*1000))</f>
        <v>Planned:0</v>
      </c>
      <c t="str" s="5" r="L2777">
        <f>concat("Settled:",(O2777*1000))</f>
        <v>Settled:0</v>
      </c>
      <c s="21" r="M2777">
        <v>0</v>
      </c>
      <c s="3" r="N2777"/>
      <c s="10" r="O2777">
        <v>0</v>
      </c>
      <c s="13" r="P2777"/>
      <c s="13" r="Q2777"/>
      <c s="13" r="R2777"/>
      <c s="13" r="S2777"/>
      <c s="11" r="T2777">
        <f>IF((O2777=0),(W2777*8),((R2777/O2777)*8))</f>
        <v>0</v>
      </c>
      <c s="11" r="U2777">
        <f>IF((T2777=0),0,(R2777/T2777))</f>
        <v>0</v>
      </c>
      <c s="4" r="V2777"/>
      <c s="13" r="W2777"/>
      <c s="24" r="X2777"/>
    </row>
    <row r="2778" hidden="1">
      <c s="16" r="A2778">
        <v>40840.6666666667</v>
      </c>
      <c s="6" r="B2778">
        <f>A2778+time(5,0,0)</f>
        <v>40840.875</v>
      </c>
      <c s="19" r="C2778">
        <f>date(year(B2778),month(B2778),day(B2778))</f>
        <v>40840</v>
      </c>
      <c s="17" r="D2778">
        <f>hour(B2778)</f>
        <v>21</v>
      </c>
      <c s="28" r="E2778">
        <f>(8-G2778)-M2778</f>
        <v>8</v>
      </c>
      <c s="10" r="F2778">
        <v>8</v>
      </c>
      <c s="21" r="G2778">
        <v>0</v>
      </c>
      <c t="str" s="21" r="H2778">
        <f>concat("AESbid:",(E2778*1000))</f>
        <v>AESbid:8000</v>
      </c>
      <c t="str" s="21" r="I2778">
        <f>concat("NYISOsched:",(F2778*1000))</f>
        <v>NYISOsched:8000</v>
      </c>
      <c t="s" s="21" r="J2778">
        <v>21</v>
      </c>
      <c t="str" s="21" r="K2778">
        <f>concat("Planned:",(M2778*1000))</f>
        <v>Planned:0</v>
      </c>
      <c t="str" s="5" r="L2778">
        <f>concat("Settled:",(O2778*1000))</f>
        <v>Settled:0</v>
      </c>
      <c s="21" r="M2778">
        <v>0</v>
      </c>
      <c s="3" r="N2778"/>
      <c s="10" r="O2778">
        <v>0</v>
      </c>
      <c s="13" r="P2778"/>
      <c s="13" r="Q2778"/>
      <c s="13" r="R2778"/>
      <c s="13" r="S2778"/>
      <c s="11" r="T2778">
        <f>IF((O2778=0),(W2778*8),((R2778/O2778)*8))</f>
        <v>0</v>
      </c>
      <c s="11" r="U2778">
        <f>IF((T2778=0),0,(R2778/T2778))</f>
        <v>0</v>
      </c>
      <c s="4" r="V2778"/>
      <c s="13" r="W2778"/>
      <c s="24" r="X2778"/>
    </row>
    <row r="2779" hidden="1">
      <c s="16" r="A2779">
        <v>40840.7083333333</v>
      </c>
      <c s="6" r="B2779">
        <f>A2779+time(5,0,0)</f>
        <v>40840.9166666667</v>
      </c>
      <c s="19" r="C2779">
        <f>date(year(B2779),month(B2779),day(B2779))</f>
        <v>40840</v>
      </c>
      <c s="17" r="D2779">
        <f>hour(B2779)</f>
        <v>22</v>
      </c>
      <c s="28" r="E2779">
        <f>(8-G2779)-M2779</f>
        <v>8</v>
      </c>
      <c s="10" r="F2779">
        <v>8</v>
      </c>
      <c s="21" r="G2779">
        <v>0</v>
      </c>
      <c t="str" s="21" r="H2779">
        <f>concat("AESbid:",(E2779*1000))</f>
        <v>AESbid:8000</v>
      </c>
      <c t="str" s="21" r="I2779">
        <f>concat("NYISOsched:",(F2779*1000))</f>
        <v>NYISOsched:8000</v>
      </c>
      <c t="s" s="21" r="J2779">
        <v>21</v>
      </c>
      <c t="str" s="21" r="K2779">
        <f>concat("Planned:",(M2779*1000))</f>
        <v>Planned:0</v>
      </c>
      <c t="str" s="5" r="L2779">
        <f>concat("Settled:",(O2779*1000))</f>
        <v>Settled:0</v>
      </c>
      <c s="21" r="M2779">
        <v>0</v>
      </c>
      <c s="3" r="N2779"/>
      <c s="10" r="O2779">
        <v>0</v>
      </c>
      <c s="13" r="P2779"/>
      <c s="13" r="Q2779"/>
      <c s="13" r="R2779"/>
      <c s="13" r="S2779"/>
      <c s="11" r="T2779">
        <f>IF((O2779=0),(W2779*8),((R2779/O2779)*8))</f>
        <v>0</v>
      </c>
      <c s="11" r="U2779">
        <f>IF((T2779=0),0,(R2779/T2779))</f>
        <v>0</v>
      </c>
      <c s="4" r="V2779"/>
      <c s="13" r="W2779"/>
      <c s="24" r="X2779"/>
    </row>
    <row r="2780" hidden="1">
      <c s="16" r="A2780">
        <v>40840.75</v>
      </c>
      <c s="6" r="B2780">
        <f>A2780+time(5,0,0)</f>
        <v>40840.9583333333</v>
      </c>
      <c s="19" r="C2780">
        <f>date(year(B2780),month(B2780),day(B2780))</f>
        <v>40840</v>
      </c>
      <c s="17" r="D2780">
        <f>hour(B2780)</f>
        <v>23</v>
      </c>
      <c s="28" r="E2780">
        <f>(8-G2780)-M2780</f>
        <v>8</v>
      </c>
      <c s="10" r="F2780">
        <v>8</v>
      </c>
      <c s="21" r="G2780">
        <v>0</v>
      </c>
      <c t="str" s="21" r="H2780">
        <f>concat("AESbid:",(E2780*1000))</f>
        <v>AESbid:8000</v>
      </c>
      <c t="str" s="21" r="I2780">
        <f>concat("NYISOsched:",(F2780*1000))</f>
        <v>NYISOsched:8000</v>
      </c>
      <c t="s" s="21" r="J2780">
        <v>21</v>
      </c>
      <c t="str" s="21" r="K2780">
        <f>concat("Planned:",(M2780*1000))</f>
        <v>Planned:0</v>
      </c>
      <c t="str" s="5" r="L2780">
        <f>concat("Settled:",(O2780*1000))</f>
        <v>Settled:0</v>
      </c>
      <c s="21" r="M2780">
        <v>0</v>
      </c>
      <c s="3" r="N2780"/>
      <c s="10" r="O2780">
        <v>0</v>
      </c>
      <c s="13" r="P2780"/>
      <c s="13" r="Q2780"/>
      <c s="13" r="R2780"/>
      <c s="13" r="S2780"/>
      <c s="11" r="T2780">
        <f>IF((O2780=0),(W2780*8),((R2780/O2780)*8))</f>
        <v>0</v>
      </c>
      <c s="11" r="U2780">
        <f>IF((T2780=0),0,(R2780/T2780))</f>
        <v>0</v>
      </c>
      <c s="4" r="V2780"/>
      <c s="13" r="W2780"/>
      <c s="24" r="X2780"/>
    </row>
    <row r="2781" hidden="1">
      <c s="16" r="A2781">
        <v>40840.7916666667</v>
      </c>
      <c s="19" r="B2781">
        <f>A2781+time(5,0,0)</f>
        <v>40841</v>
      </c>
      <c s="19" r="C2781">
        <f>date(year(B2781),month(B2781),day(B2781))</f>
        <v>40841</v>
      </c>
      <c s="17" r="D2781">
        <f>hour(B2781)</f>
        <v>0</v>
      </c>
      <c s="28" r="E2781">
        <f>(8-G2781)-M2781</f>
        <v>8</v>
      </c>
      <c s="10" r="F2781">
        <v>8</v>
      </c>
      <c s="21" r="G2781">
        <v>0</v>
      </c>
      <c t="str" s="21" r="H2781">
        <f>concat("AESbid:",(E2781*1000))</f>
        <v>AESbid:8000</v>
      </c>
      <c t="str" s="21" r="I2781">
        <f>concat("NYISOsched:",(F2781*1000))</f>
        <v>NYISOsched:8000</v>
      </c>
      <c t="s" s="21" r="J2781">
        <v>21</v>
      </c>
      <c t="str" s="21" r="K2781">
        <f>concat("Planned:",(M2781*1000))</f>
        <v>Planned:0</v>
      </c>
      <c t="str" s="5" r="L2781">
        <f>concat("Settled:",(O2781*1000))</f>
        <v>Settled:0</v>
      </c>
      <c s="21" r="M2781">
        <v>0</v>
      </c>
      <c s="3" r="N2781"/>
      <c s="10" r="O2781">
        <v>0</v>
      </c>
      <c s="13" r="P2781"/>
      <c s="13" r="Q2781"/>
      <c s="13" r="R2781"/>
      <c s="13" r="S2781"/>
      <c s="11" r="T2781">
        <f>IF((O2781=0),(W2781*8),((R2781/O2781)*8))</f>
        <v>0</v>
      </c>
      <c s="11" r="U2781">
        <f>IF((T2781=0),0,(R2781/T2781))</f>
        <v>0</v>
      </c>
      <c s="4" r="V2781"/>
      <c s="13" r="W2781"/>
      <c s="24" r="X2781"/>
    </row>
    <row r="2782" hidden="1">
      <c s="16" r="A2782">
        <v>40840.8333333333</v>
      </c>
      <c s="6" r="B2782">
        <f>A2782+time(5,0,0)</f>
        <v>40841.0416666667</v>
      </c>
      <c s="19" r="C2782">
        <f>date(year(B2782),month(B2782),day(B2782))</f>
        <v>40841</v>
      </c>
      <c s="17" r="D2782">
        <f>hour(B2782)</f>
        <v>1</v>
      </c>
      <c s="28" r="E2782">
        <f>(8-G2782)-M2782</f>
        <v>8</v>
      </c>
      <c s="10" r="F2782">
        <v>8</v>
      </c>
      <c s="21" r="G2782">
        <v>0</v>
      </c>
      <c t="str" s="21" r="H2782">
        <f>concat("AESbid:",(E2782*1000))</f>
        <v>AESbid:8000</v>
      </c>
      <c t="str" s="21" r="I2782">
        <f>concat("NYISOsched:",(F2782*1000))</f>
        <v>NYISOsched:8000</v>
      </c>
      <c t="s" s="21" r="J2782">
        <v>21</v>
      </c>
      <c t="str" s="21" r="K2782">
        <f>concat("Planned:",(M2782*1000))</f>
        <v>Planned:0</v>
      </c>
      <c t="str" s="5" r="L2782">
        <f>concat("Settled:",(O2782*1000))</f>
        <v>Settled:0</v>
      </c>
      <c s="21" r="M2782">
        <v>0</v>
      </c>
      <c s="3" r="N2782"/>
      <c s="10" r="O2782">
        <v>0</v>
      </c>
      <c s="13" r="P2782"/>
      <c s="13" r="Q2782"/>
      <c s="13" r="R2782"/>
      <c s="13" r="S2782"/>
      <c s="11" r="T2782">
        <f>IF((O2782=0),(W2782*8),((R2782/O2782)*8))</f>
        <v>0</v>
      </c>
      <c s="11" r="U2782">
        <f>IF((T2782=0),0,(R2782/T2782))</f>
        <v>0</v>
      </c>
      <c s="4" r="V2782"/>
      <c s="13" r="W2782"/>
      <c s="24" r="X2782"/>
    </row>
    <row r="2783" hidden="1">
      <c s="16" r="A2783">
        <v>40840.875</v>
      </c>
      <c s="6" r="B2783">
        <f>A2783+time(5,0,0)</f>
        <v>40841.0833333333</v>
      </c>
      <c s="19" r="C2783">
        <f>date(year(B2783),month(B2783),day(B2783))</f>
        <v>40841</v>
      </c>
      <c s="17" r="D2783">
        <f>hour(B2783)</f>
        <v>2</v>
      </c>
      <c s="28" r="E2783">
        <f>(8-G2783)-M2783</f>
        <v>8</v>
      </c>
      <c s="10" r="F2783">
        <v>8</v>
      </c>
      <c s="21" r="G2783">
        <v>0</v>
      </c>
      <c t="str" s="21" r="H2783">
        <f>concat("AESbid:",(E2783*1000))</f>
        <v>AESbid:8000</v>
      </c>
      <c t="str" s="21" r="I2783">
        <f>concat("NYISOsched:",(F2783*1000))</f>
        <v>NYISOsched:8000</v>
      </c>
      <c t="s" s="21" r="J2783">
        <v>21</v>
      </c>
      <c t="str" s="21" r="K2783">
        <f>concat("Planned:",(M2783*1000))</f>
        <v>Planned:0</v>
      </c>
      <c t="str" s="5" r="L2783">
        <f>concat("Settled:",(O2783*1000))</f>
        <v>Settled:0</v>
      </c>
      <c s="21" r="M2783">
        <v>0</v>
      </c>
      <c s="3" r="N2783"/>
      <c s="10" r="O2783">
        <v>0</v>
      </c>
      <c s="13" r="P2783"/>
      <c s="13" r="Q2783"/>
      <c s="13" r="R2783"/>
      <c s="13" r="S2783"/>
      <c s="11" r="T2783">
        <f>IF((O2783=0),(W2783*8),((R2783/O2783)*8))</f>
        <v>0</v>
      </c>
      <c s="11" r="U2783">
        <f>IF((T2783=0),0,(R2783/T2783))</f>
        <v>0</v>
      </c>
      <c s="4" r="V2783"/>
      <c s="13" r="W2783"/>
      <c s="24" r="X2783"/>
    </row>
    <row r="2784" hidden="1">
      <c s="16" r="A2784">
        <v>40840.9166666667</v>
      </c>
      <c s="6" r="B2784">
        <f>A2784+time(5,0,0)</f>
        <v>40841.125</v>
      </c>
      <c s="19" r="C2784">
        <f>date(year(B2784),month(B2784),day(B2784))</f>
        <v>40841</v>
      </c>
      <c s="17" r="D2784">
        <f>hour(B2784)</f>
        <v>3</v>
      </c>
      <c s="28" r="E2784">
        <f>(8-G2784)-M2784</f>
        <v>8</v>
      </c>
      <c s="10" r="F2784">
        <v>8</v>
      </c>
      <c s="21" r="G2784">
        <v>0</v>
      </c>
      <c t="str" s="21" r="H2784">
        <f>concat("AESbid:",(E2784*1000))</f>
        <v>AESbid:8000</v>
      </c>
      <c t="str" s="21" r="I2784">
        <f>concat("NYISOsched:",(F2784*1000))</f>
        <v>NYISOsched:8000</v>
      </c>
      <c t="s" s="21" r="J2784">
        <v>21</v>
      </c>
      <c t="str" s="21" r="K2784">
        <f>concat("Planned:",(M2784*1000))</f>
        <v>Planned:0</v>
      </c>
      <c t="str" s="5" r="L2784">
        <f>concat("Settled:",(O2784*1000))</f>
        <v>Settled:0</v>
      </c>
      <c s="21" r="M2784">
        <v>0</v>
      </c>
      <c s="3" r="N2784"/>
      <c s="10" r="O2784">
        <v>0</v>
      </c>
      <c s="13" r="P2784"/>
      <c s="13" r="Q2784"/>
      <c s="13" r="R2784"/>
      <c s="13" r="S2784"/>
      <c s="11" r="T2784">
        <f>IF((O2784=0),(W2784*8),((R2784/O2784)*8))</f>
        <v>0</v>
      </c>
      <c s="11" r="U2784">
        <f>IF((T2784=0),0,(R2784/T2784))</f>
        <v>0</v>
      </c>
      <c s="4" r="V2784"/>
      <c s="13" r="W2784"/>
      <c s="24" r="X2784"/>
    </row>
    <row r="2785" hidden="1">
      <c s="16" r="A2785">
        <v>40840.9583333333</v>
      </c>
      <c s="6" r="B2785">
        <f>A2785+time(5,0,0)</f>
        <v>40841.1666666667</v>
      </c>
      <c s="19" r="C2785">
        <f>date(year(B2785),month(B2785),day(B2785))</f>
        <v>40841</v>
      </c>
      <c s="17" r="D2785">
        <f>hour(B2785)</f>
        <v>4</v>
      </c>
      <c s="28" r="E2785">
        <f>(8-G2785)-M2785</f>
        <v>8</v>
      </c>
      <c s="10" r="F2785">
        <v>8</v>
      </c>
      <c s="21" r="G2785">
        <v>0</v>
      </c>
      <c t="str" s="21" r="H2785">
        <f>concat("AESbid:",(E2785*1000))</f>
        <v>AESbid:8000</v>
      </c>
      <c t="str" s="21" r="I2785">
        <f>concat("NYISOsched:",(F2785*1000))</f>
        <v>NYISOsched:8000</v>
      </c>
      <c t="s" s="21" r="J2785">
        <v>21</v>
      </c>
      <c t="str" s="21" r="K2785">
        <f>concat("Planned:",(M2785*1000))</f>
        <v>Planned:0</v>
      </c>
      <c t="str" s="5" r="L2785">
        <f>concat("Settled:",(O2785*1000))</f>
        <v>Settled:0</v>
      </c>
      <c s="21" r="M2785">
        <v>0</v>
      </c>
      <c s="3" r="N2785"/>
      <c s="10" r="O2785">
        <v>0</v>
      </c>
      <c s="13" r="P2785"/>
      <c s="13" r="Q2785"/>
      <c s="13" r="R2785"/>
      <c s="13" r="S2785"/>
      <c s="11" r="T2785">
        <f>IF((O2785=0),(W2785*8),((R2785/O2785)*8))</f>
        <v>0</v>
      </c>
      <c s="11" r="U2785">
        <f>IF((T2785=0),0,(R2785/T2785))</f>
        <v>0</v>
      </c>
      <c s="4" r="V2785"/>
      <c s="13" r="W2785"/>
      <c s="24" r="X2785"/>
    </row>
    <row r="2786" hidden="1">
      <c s="16" r="A2786">
        <v>40841</v>
      </c>
      <c s="6" r="B2786">
        <f>A2786+time(5,0,0)</f>
        <v>40841.2083333333</v>
      </c>
      <c s="19" r="C2786">
        <f>date(year(B2786),month(B2786),day(B2786))</f>
        <v>40841</v>
      </c>
      <c s="17" r="D2786">
        <f>hour(B2786)</f>
        <v>5</v>
      </c>
      <c s="28" r="E2786">
        <f>(8-G2786)-M2786</f>
        <v>8</v>
      </c>
      <c s="10" r="F2786">
        <v>8</v>
      </c>
      <c s="21" r="G2786">
        <v>0</v>
      </c>
      <c t="str" s="21" r="H2786">
        <f>concat("AESbid:",(E2786*1000))</f>
        <v>AESbid:8000</v>
      </c>
      <c t="str" s="21" r="I2786">
        <f>concat("NYISOsched:",(F2786*1000))</f>
        <v>NYISOsched:8000</v>
      </c>
      <c t="s" s="21" r="J2786">
        <v>21</v>
      </c>
      <c t="str" s="21" r="K2786">
        <f>concat("Planned:",(M2786*1000))</f>
        <v>Planned:0</v>
      </c>
      <c t="str" s="5" r="L2786">
        <f>concat("Settled:",(O2786*1000))</f>
        <v>Settled:0</v>
      </c>
      <c s="21" r="M2786">
        <v>0</v>
      </c>
      <c s="3" r="N2786"/>
      <c s="10" r="O2786">
        <v>0</v>
      </c>
      <c s="13" r="P2786"/>
      <c s="13" r="Q2786"/>
      <c s="13" r="R2786"/>
      <c s="13" r="S2786"/>
      <c s="11" r="T2786">
        <f>IF((O2786=0),(W2786*8),((R2786/O2786)*8))</f>
        <v>0</v>
      </c>
      <c s="11" r="U2786">
        <f>IF((T2786=0),0,(R2786/T2786))</f>
        <v>0</v>
      </c>
      <c s="4" r="V2786"/>
      <c s="13" r="W2786"/>
      <c s="24" r="X2786"/>
    </row>
    <row r="2787" hidden="1">
      <c s="16" r="A2787">
        <v>40841.0416666667</v>
      </c>
      <c s="6" r="B2787">
        <f>A2787+time(5,0,0)</f>
        <v>40841.25</v>
      </c>
      <c s="19" r="C2787">
        <f>date(year(B2787),month(B2787),day(B2787))</f>
        <v>40841</v>
      </c>
      <c s="17" r="D2787">
        <f>hour(B2787)</f>
        <v>6</v>
      </c>
      <c s="28" r="E2787">
        <f>(8-G2787)-M2787</f>
        <v>8</v>
      </c>
      <c s="10" r="F2787">
        <v>8</v>
      </c>
      <c s="21" r="G2787">
        <v>0</v>
      </c>
      <c t="str" s="21" r="H2787">
        <f>concat("AESbid:",(E2787*1000))</f>
        <v>AESbid:8000</v>
      </c>
      <c t="str" s="21" r="I2787">
        <f>concat("NYISOsched:",(F2787*1000))</f>
        <v>NYISOsched:8000</v>
      </c>
      <c t="s" s="21" r="J2787">
        <v>21</v>
      </c>
      <c t="str" s="21" r="K2787">
        <f>concat("Planned:",(M2787*1000))</f>
        <v>Planned:0</v>
      </c>
      <c t="str" s="5" r="L2787">
        <f>concat("Settled:",(O2787*1000))</f>
        <v>Settled:0</v>
      </c>
      <c s="21" r="M2787">
        <v>0</v>
      </c>
      <c s="3" r="N2787"/>
      <c s="10" r="O2787">
        <v>0</v>
      </c>
      <c s="13" r="P2787"/>
      <c s="13" r="Q2787"/>
      <c s="13" r="R2787"/>
      <c s="13" r="S2787"/>
      <c s="11" r="T2787">
        <f>IF((O2787=0),(W2787*8),((R2787/O2787)*8))</f>
        <v>0</v>
      </c>
      <c s="11" r="U2787">
        <f>IF((T2787=0),0,(R2787/T2787))</f>
        <v>0</v>
      </c>
      <c s="4" r="V2787"/>
      <c s="13" r="W2787"/>
      <c s="24" r="X2787"/>
    </row>
    <row r="2788" hidden="1">
      <c s="16" r="A2788">
        <v>40841.0833333333</v>
      </c>
      <c s="6" r="B2788">
        <f>A2788+time(5,0,0)</f>
        <v>40841.2916666667</v>
      </c>
      <c s="19" r="C2788">
        <f>date(year(B2788),month(B2788),day(B2788))</f>
        <v>40841</v>
      </c>
      <c s="17" r="D2788">
        <f>hour(B2788)</f>
        <v>7</v>
      </c>
      <c s="28" r="E2788">
        <f>(8-G2788)-M2788</f>
        <v>8</v>
      </c>
      <c s="10" r="F2788">
        <v>8</v>
      </c>
      <c s="21" r="G2788">
        <v>0</v>
      </c>
      <c t="str" s="21" r="H2788">
        <f>concat("AESbid:",(E2788*1000))</f>
        <v>AESbid:8000</v>
      </c>
      <c t="str" s="21" r="I2788">
        <f>concat("NYISOsched:",(F2788*1000))</f>
        <v>NYISOsched:8000</v>
      </c>
      <c t="s" s="21" r="J2788">
        <v>21</v>
      </c>
      <c t="str" s="21" r="K2788">
        <f>concat("Planned:",(M2788*1000))</f>
        <v>Planned:0</v>
      </c>
      <c t="str" s="5" r="L2788">
        <f>concat("Settled:",(O2788*1000))</f>
        <v>Settled:0</v>
      </c>
      <c s="21" r="M2788">
        <v>0</v>
      </c>
      <c s="3" r="N2788"/>
      <c s="10" r="O2788">
        <v>0</v>
      </c>
      <c s="13" r="P2788"/>
      <c s="13" r="Q2788"/>
      <c s="13" r="R2788"/>
      <c s="13" r="S2788"/>
      <c s="11" r="T2788">
        <f>IF((O2788=0),(W2788*8),((R2788/O2788)*8))</f>
        <v>0</v>
      </c>
      <c s="11" r="U2788">
        <f>IF((T2788=0),0,(R2788/T2788))</f>
        <v>0</v>
      </c>
      <c s="4" r="V2788"/>
      <c s="13" r="W2788"/>
      <c s="24" r="X2788"/>
    </row>
    <row r="2789" hidden="1">
      <c s="16" r="A2789">
        <v>40841.125</v>
      </c>
      <c s="6" r="B2789">
        <f>A2789+time(5,0,0)</f>
        <v>40841.3333333333</v>
      </c>
      <c s="19" r="C2789">
        <f>date(year(B2789),month(B2789),day(B2789))</f>
        <v>40841</v>
      </c>
      <c s="17" r="D2789">
        <f>hour(B2789)</f>
        <v>8</v>
      </c>
      <c s="28" r="E2789">
        <f>(8-G2789)-M2789</f>
        <v>8</v>
      </c>
      <c s="10" r="F2789">
        <v>8</v>
      </c>
      <c s="21" r="G2789">
        <v>0</v>
      </c>
      <c t="str" s="21" r="H2789">
        <f>concat("AESbid:",(E2789*1000))</f>
        <v>AESbid:8000</v>
      </c>
      <c t="str" s="21" r="I2789">
        <f>concat("NYISOsched:",(F2789*1000))</f>
        <v>NYISOsched:8000</v>
      </c>
      <c t="s" s="21" r="J2789">
        <v>21</v>
      </c>
      <c t="str" s="21" r="K2789">
        <f>concat("Planned:",(M2789*1000))</f>
        <v>Planned:0</v>
      </c>
      <c t="str" s="5" r="L2789">
        <f>concat("Settled:",(O2789*1000))</f>
        <v>Settled:0</v>
      </c>
      <c s="21" r="M2789">
        <v>0</v>
      </c>
      <c s="3" r="N2789"/>
      <c s="10" r="O2789">
        <v>0</v>
      </c>
      <c s="13" r="P2789"/>
      <c s="13" r="Q2789"/>
      <c s="13" r="R2789"/>
      <c s="13" r="S2789"/>
      <c s="11" r="T2789">
        <f>IF((O2789=0),(W2789*8),((R2789/O2789)*8))</f>
        <v>0</v>
      </c>
      <c s="11" r="U2789">
        <f>IF((T2789=0),0,(R2789/T2789))</f>
        <v>0</v>
      </c>
      <c s="4" r="V2789"/>
      <c s="13" r="W2789"/>
      <c s="24" r="X2789"/>
    </row>
    <row r="2790" hidden="1">
      <c s="16" r="A2790">
        <v>40841.1666666667</v>
      </c>
      <c s="6" r="B2790">
        <f>A2790+time(5,0,0)</f>
        <v>40841.375</v>
      </c>
      <c s="19" r="C2790">
        <f>date(year(B2790),month(B2790),day(B2790))</f>
        <v>40841</v>
      </c>
      <c s="17" r="D2790">
        <f>hour(B2790)</f>
        <v>9</v>
      </c>
      <c s="28" r="E2790">
        <f>(8-G2790)-M2790</f>
        <v>8</v>
      </c>
      <c s="10" r="F2790">
        <v>8</v>
      </c>
      <c s="21" r="G2790">
        <v>0</v>
      </c>
      <c t="str" s="21" r="H2790">
        <f>concat("AESbid:",(E2790*1000))</f>
        <v>AESbid:8000</v>
      </c>
      <c t="str" s="21" r="I2790">
        <f>concat("NYISOsched:",(F2790*1000))</f>
        <v>NYISOsched:8000</v>
      </c>
      <c t="s" s="21" r="J2790">
        <v>21</v>
      </c>
      <c t="str" s="21" r="K2790">
        <f>concat("Planned:",(M2790*1000))</f>
        <v>Planned:0</v>
      </c>
      <c t="str" s="5" r="L2790">
        <f>concat("Settled:",(O2790*1000))</f>
        <v>Settled:0</v>
      </c>
      <c s="21" r="M2790">
        <v>0</v>
      </c>
      <c s="3" r="N2790"/>
      <c s="10" r="O2790">
        <v>0</v>
      </c>
      <c s="13" r="P2790"/>
      <c s="13" r="Q2790"/>
      <c s="13" r="R2790"/>
      <c s="13" r="S2790"/>
      <c s="11" r="T2790">
        <f>IF((O2790=0),(W2790*8),((R2790/O2790)*8))</f>
        <v>0</v>
      </c>
      <c s="11" r="U2790">
        <f>IF((T2790=0),0,(R2790/T2790))</f>
        <v>0</v>
      </c>
      <c s="4" r="V2790"/>
      <c s="13" r="W2790"/>
      <c s="24" r="X2790"/>
    </row>
    <row r="2791" hidden="1">
      <c s="16" r="A2791">
        <v>40841.2083333333</v>
      </c>
      <c s="6" r="B2791">
        <f>A2791+time(5,0,0)</f>
        <v>40841.4166666667</v>
      </c>
      <c s="19" r="C2791">
        <f>date(year(B2791),month(B2791),day(B2791))</f>
        <v>40841</v>
      </c>
      <c s="17" r="D2791">
        <f>hour(B2791)</f>
        <v>10</v>
      </c>
      <c s="28" r="E2791">
        <f>(8-G2791)-M2791</f>
        <v>8</v>
      </c>
      <c s="10" r="F2791">
        <v>8</v>
      </c>
      <c s="21" r="G2791">
        <v>0</v>
      </c>
      <c t="str" s="21" r="H2791">
        <f>concat("AESbid:",(E2791*1000))</f>
        <v>AESbid:8000</v>
      </c>
      <c t="str" s="21" r="I2791">
        <f>concat("NYISOsched:",(F2791*1000))</f>
        <v>NYISOsched:8000</v>
      </c>
      <c t="s" s="21" r="J2791">
        <v>21</v>
      </c>
      <c t="str" s="21" r="K2791">
        <f>concat("Planned:",(M2791*1000))</f>
        <v>Planned:0</v>
      </c>
      <c t="str" s="5" r="L2791">
        <f>concat("Settled:",(O2791*1000))</f>
        <v>Settled:0</v>
      </c>
      <c s="21" r="M2791">
        <v>0</v>
      </c>
      <c s="3" r="N2791"/>
      <c s="10" r="O2791">
        <v>0</v>
      </c>
      <c s="13" r="P2791"/>
      <c s="13" r="Q2791"/>
      <c s="13" r="R2791"/>
      <c s="13" r="S2791"/>
      <c s="11" r="T2791">
        <f>IF((O2791=0),(W2791*8),((R2791/O2791)*8))</f>
        <v>0</v>
      </c>
      <c s="11" r="U2791">
        <f>IF((T2791=0),0,(R2791/T2791))</f>
        <v>0</v>
      </c>
      <c s="4" r="V2791"/>
      <c s="13" r="W2791"/>
      <c s="24" r="X2791"/>
    </row>
    <row r="2792" hidden="1">
      <c s="16" r="A2792">
        <v>40841.25</v>
      </c>
      <c s="6" r="B2792">
        <f>A2792+time(5,0,0)</f>
        <v>40841.4583333333</v>
      </c>
      <c s="19" r="C2792">
        <f>date(year(B2792),month(B2792),day(B2792))</f>
        <v>40841</v>
      </c>
      <c s="17" r="D2792">
        <f>hour(B2792)</f>
        <v>11</v>
      </c>
      <c s="28" r="E2792">
        <f>(8-G2792)-M2792</f>
        <v>8</v>
      </c>
      <c s="10" r="F2792">
        <v>8</v>
      </c>
      <c s="21" r="G2792">
        <v>0</v>
      </c>
      <c t="str" s="21" r="H2792">
        <f>concat("AESbid:",(E2792*1000))</f>
        <v>AESbid:8000</v>
      </c>
      <c t="str" s="21" r="I2792">
        <f>concat("NYISOsched:",(F2792*1000))</f>
        <v>NYISOsched:8000</v>
      </c>
      <c t="s" s="21" r="J2792">
        <v>21</v>
      </c>
      <c t="str" s="21" r="K2792">
        <f>concat("Planned:",(M2792*1000))</f>
        <v>Planned:0</v>
      </c>
      <c t="str" s="5" r="L2792">
        <f>concat("Settled:",(O2792*1000))</f>
        <v>Settled:0</v>
      </c>
      <c s="21" r="M2792">
        <v>0</v>
      </c>
      <c s="3" r="N2792"/>
      <c s="10" r="O2792">
        <v>0</v>
      </c>
      <c s="13" r="P2792"/>
      <c s="13" r="Q2792"/>
      <c s="13" r="R2792"/>
      <c s="13" r="S2792"/>
      <c s="11" r="T2792">
        <f>IF((O2792=0),(W2792*8),((R2792/O2792)*8))</f>
        <v>0</v>
      </c>
      <c s="11" r="U2792">
        <f>IF((T2792=0),0,(R2792/T2792))</f>
        <v>0</v>
      </c>
      <c s="4" r="V2792"/>
      <c s="13" r="W2792"/>
      <c s="24" r="X2792"/>
    </row>
    <row r="2793" hidden="1">
      <c s="16" r="A2793">
        <v>40841.2916666667</v>
      </c>
      <c s="6" r="B2793">
        <f>A2793+time(5,0,0)</f>
        <v>40841.5</v>
      </c>
      <c s="19" r="C2793">
        <f>date(year(B2793),month(B2793),day(B2793))</f>
        <v>40841</v>
      </c>
      <c s="17" r="D2793">
        <f>hour(B2793)</f>
        <v>12</v>
      </c>
      <c s="28" r="E2793">
        <f>(8-G2793)-M2793</f>
        <v>8</v>
      </c>
      <c s="10" r="F2793">
        <v>8</v>
      </c>
      <c s="21" r="G2793">
        <v>0</v>
      </c>
      <c t="str" s="21" r="H2793">
        <f>concat("AESbid:",(E2793*1000))</f>
        <v>AESbid:8000</v>
      </c>
      <c t="str" s="21" r="I2793">
        <f>concat("NYISOsched:",(F2793*1000))</f>
        <v>NYISOsched:8000</v>
      </c>
      <c t="s" s="21" r="J2793">
        <v>21</v>
      </c>
      <c t="str" s="21" r="K2793">
        <f>concat("Planned:",(M2793*1000))</f>
        <v>Planned:0</v>
      </c>
      <c t="str" s="5" r="L2793">
        <f>concat("Settled:",(O2793*1000))</f>
        <v>Settled:0</v>
      </c>
      <c s="21" r="M2793">
        <v>0</v>
      </c>
      <c s="3" r="N2793"/>
      <c s="10" r="O2793">
        <v>0</v>
      </c>
      <c s="13" r="P2793"/>
      <c s="13" r="Q2793"/>
      <c s="13" r="R2793"/>
      <c s="13" r="S2793"/>
      <c s="11" r="T2793">
        <f>IF((O2793=0),(W2793*8),((R2793/O2793)*8))</f>
        <v>0</v>
      </c>
      <c s="11" r="U2793">
        <f>IF((T2793=0),0,(R2793/T2793))</f>
        <v>0</v>
      </c>
      <c s="4" r="V2793"/>
      <c s="13" r="W2793"/>
      <c s="24" r="X2793"/>
    </row>
    <row r="2794" hidden="1">
      <c s="16" r="A2794">
        <v>40841.3333333333</v>
      </c>
      <c s="6" r="B2794">
        <f>A2794+time(5,0,0)</f>
        <v>40841.5416666667</v>
      </c>
      <c s="19" r="C2794">
        <f>date(year(B2794),month(B2794),day(B2794))</f>
        <v>40841</v>
      </c>
      <c s="17" r="D2794">
        <f>hour(B2794)</f>
        <v>13</v>
      </c>
      <c s="28" r="E2794">
        <f>(8-G2794)-M2794</f>
        <v>8</v>
      </c>
      <c s="10" r="F2794">
        <v>8</v>
      </c>
      <c s="21" r="G2794">
        <v>0</v>
      </c>
      <c t="str" s="21" r="H2794">
        <f>concat("AESbid:",(E2794*1000))</f>
        <v>AESbid:8000</v>
      </c>
      <c t="str" s="21" r="I2794">
        <f>concat("NYISOsched:",(F2794*1000))</f>
        <v>NYISOsched:8000</v>
      </c>
      <c t="s" s="21" r="J2794">
        <v>21</v>
      </c>
      <c t="str" s="21" r="K2794">
        <f>concat("Planned:",(M2794*1000))</f>
        <v>Planned:0</v>
      </c>
      <c t="str" s="5" r="L2794">
        <f>concat("Settled:",(O2794*1000))</f>
        <v>Settled:0</v>
      </c>
      <c s="21" r="M2794">
        <v>0</v>
      </c>
      <c s="3" r="N2794"/>
      <c s="10" r="O2794">
        <v>0</v>
      </c>
      <c s="13" r="P2794"/>
      <c s="13" r="Q2794"/>
      <c s="13" r="R2794"/>
      <c s="13" r="S2794"/>
      <c s="11" r="T2794">
        <f>IF((O2794=0),(W2794*8),((R2794/O2794)*8))</f>
        <v>0</v>
      </c>
      <c s="11" r="U2794">
        <f>IF((T2794=0),0,(R2794/T2794))</f>
        <v>0</v>
      </c>
      <c s="4" r="V2794"/>
      <c s="13" r="W2794"/>
      <c s="24" r="X2794"/>
    </row>
    <row r="2795" hidden="1">
      <c s="16" r="A2795">
        <v>40841.375</v>
      </c>
      <c s="6" r="B2795">
        <f>A2795+time(5,0,0)</f>
        <v>40841.5833333333</v>
      </c>
      <c s="19" r="C2795">
        <f>date(year(B2795),month(B2795),day(B2795))</f>
        <v>40841</v>
      </c>
      <c s="17" r="D2795">
        <f>hour(B2795)</f>
        <v>14</v>
      </c>
      <c s="28" r="E2795">
        <f>(8-G2795)-M2795</f>
        <v>8</v>
      </c>
      <c s="10" r="F2795">
        <v>8</v>
      </c>
      <c s="21" r="G2795">
        <v>0</v>
      </c>
      <c t="str" s="21" r="H2795">
        <f>concat("AESbid:",(E2795*1000))</f>
        <v>AESbid:8000</v>
      </c>
      <c t="str" s="21" r="I2795">
        <f>concat("NYISOsched:",(F2795*1000))</f>
        <v>NYISOsched:8000</v>
      </c>
      <c t="s" s="21" r="J2795">
        <v>21</v>
      </c>
      <c t="str" s="21" r="K2795">
        <f>concat("Planned:",(M2795*1000))</f>
        <v>Planned:0</v>
      </c>
      <c t="str" s="5" r="L2795">
        <f>concat("Settled:",(O2795*1000))</f>
        <v>Settled:0</v>
      </c>
      <c s="21" r="M2795">
        <v>0</v>
      </c>
      <c s="3" r="N2795"/>
      <c s="10" r="O2795">
        <v>0</v>
      </c>
      <c s="13" r="P2795"/>
      <c s="13" r="Q2795"/>
      <c s="13" r="R2795"/>
      <c s="13" r="S2795"/>
      <c s="11" r="T2795">
        <f>IF((O2795=0),(W2795*8),((R2795/O2795)*8))</f>
        <v>0</v>
      </c>
      <c s="11" r="U2795">
        <f>IF((T2795=0),0,(R2795/T2795))</f>
        <v>0</v>
      </c>
      <c s="4" r="V2795"/>
      <c s="13" r="W2795"/>
      <c s="24" r="X2795"/>
    </row>
    <row r="2796" hidden="1">
      <c s="16" r="A2796">
        <v>40841.4166666667</v>
      </c>
      <c s="6" r="B2796">
        <f>A2796+time(5,0,0)</f>
        <v>40841.625</v>
      </c>
      <c s="19" r="C2796">
        <f>date(year(B2796),month(B2796),day(B2796))</f>
        <v>40841</v>
      </c>
      <c s="17" r="D2796">
        <f>hour(B2796)</f>
        <v>15</v>
      </c>
      <c s="28" r="E2796">
        <f>(8-G2796)-M2796</f>
        <v>8</v>
      </c>
      <c s="10" r="F2796">
        <v>8</v>
      </c>
      <c s="21" r="G2796">
        <v>0</v>
      </c>
      <c t="str" s="21" r="H2796">
        <f>concat("AESbid:",(E2796*1000))</f>
        <v>AESbid:8000</v>
      </c>
      <c t="str" s="21" r="I2796">
        <f>concat("NYISOsched:",(F2796*1000))</f>
        <v>NYISOsched:8000</v>
      </c>
      <c t="s" s="21" r="J2796">
        <v>21</v>
      </c>
      <c t="str" s="21" r="K2796">
        <f>concat("Planned:",(M2796*1000))</f>
        <v>Planned:0</v>
      </c>
      <c t="str" s="5" r="L2796">
        <f>concat("Settled:",(O2796*1000))</f>
        <v>Settled:0</v>
      </c>
      <c s="21" r="M2796">
        <v>0</v>
      </c>
      <c s="3" r="N2796"/>
      <c s="10" r="O2796">
        <v>0</v>
      </c>
      <c s="13" r="P2796"/>
      <c s="13" r="Q2796"/>
      <c s="13" r="R2796"/>
      <c s="13" r="S2796"/>
      <c s="11" r="T2796">
        <f>IF((O2796=0),(W2796*8),((R2796/O2796)*8))</f>
        <v>0</v>
      </c>
      <c s="11" r="U2796">
        <f>IF((T2796=0),0,(R2796/T2796))</f>
        <v>0</v>
      </c>
      <c s="4" r="V2796"/>
      <c s="13" r="W2796"/>
      <c s="24" r="X2796"/>
    </row>
    <row r="2797" hidden="1">
      <c s="16" r="A2797">
        <v>40841.4583333333</v>
      </c>
      <c s="6" r="B2797">
        <f>A2797+time(5,0,0)</f>
        <v>40841.6666666667</v>
      </c>
      <c s="19" r="C2797">
        <f>date(year(B2797),month(B2797),day(B2797))</f>
        <v>40841</v>
      </c>
      <c s="17" r="D2797">
        <f>hour(B2797)</f>
        <v>16</v>
      </c>
      <c s="28" r="E2797">
        <f>(8-G2797)-M2797</f>
        <v>8</v>
      </c>
      <c s="10" r="F2797">
        <v>8</v>
      </c>
      <c s="21" r="G2797">
        <v>0</v>
      </c>
      <c t="str" s="21" r="H2797">
        <f>concat("AESbid:",(E2797*1000))</f>
        <v>AESbid:8000</v>
      </c>
      <c t="str" s="21" r="I2797">
        <f>concat("NYISOsched:",(F2797*1000))</f>
        <v>NYISOsched:8000</v>
      </c>
      <c t="s" s="21" r="J2797">
        <v>21</v>
      </c>
      <c t="str" s="21" r="K2797">
        <f>concat("Planned:",(M2797*1000))</f>
        <v>Planned:0</v>
      </c>
      <c t="str" s="5" r="L2797">
        <f>concat("Settled:",(O2797*1000))</f>
        <v>Settled:0</v>
      </c>
      <c s="21" r="M2797">
        <v>0</v>
      </c>
      <c s="3" r="N2797"/>
      <c s="10" r="O2797">
        <v>0</v>
      </c>
      <c s="13" r="P2797"/>
      <c s="13" r="Q2797"/>
      <c s="13" r="R2797"/>
      <c s="13" r="S2797"/>
      <c s="11" r="T2797">
        <f>IF((O2797=0),(W2797*8),((R2797/O2797)*8))</f>
        <v>0</v>
      </c>
      <c s="11" r="U2797">
        <f>IF((T2797=0),0,(R2797/T2797))</f>
        <v>0</v>
      </c>
      <c s="4" r="V2797"/>
      <c s="13" r="W2797"/>
      <c s="24" r="X2797"/>
    </row>
    <row r="2798" hidden="1">
      <c s="16" r="A2798">
        <v>40841.5</v>
      </c>
      <c s="6" r="B2798">
        <f>A2798+time(5,0,0)</f>
        <v>40841.7083333333</v>
      </c>
      <c s="19" r="C2798">
        <f>date(year(B2798),month(B2798),day(B2798))</f>
        <v>40841</v>
      </c>
      <c s="17" r="D2798">
        <f>hour(B2798)</f>
        <v>17</v>
      </c>
      <c s="28" r="E2798">
        <f>(8-G2798)-M2798</f>
        <v>8</v>
      </c>
      <c s="10" r="F2798">
        <v>8</v>
      </c>
      <c s="21" r="G2798">
        <v>0</v>
      </c>
      <c t="str" s="21" r="H2798">
        <f>concat("AESbid:",(E2798*1000))</f>
        <v>AESbid:8000</v>
      </c>
      <c t="str" s="21" r="I2798">
        <f>concat("NYISOsched:",(F2798*1000))</f>
        <v>NYISOsched:8000</v>
      </c>
      <c t="s" s="21" r="J2798">
        <v>21</v>
      </c>
      <c t="str" s="21" r="K2798">
        <f>concat("Planned:",(M2798*1000))</f>
        <v>Planned:0</v>
      </c>
      <c t="str" s="5" r="L2798">
        <f>concat("Settled:",(O2798*1000))</f>
        <v>Settled:0</v>
      </c>
      <c s="21" r="M2798">
        <v>0</v>
      </c>
      <c s="3" r="N2798"/>
      <c s="10" r="O2798">
        <v>0</v>
      </c>
      <c s="13" r="P2798"/>
      <c s="13" r="Q2798"/>
      <c s="13" r="R2798"/>
      <c s="13" r="S2798"/>
      <c s="11" r="T2798">
        <f>IF((O2798=0),(W2798*8),((R2798/O2798)*8))</f>
        <v>0</v>
      </c>
      <c s="11" r="U2798">
        <f>IF((T2798=0),0,(R2798/T2798))</f>
        <v>0</v>
      </c>
      <c s="4" r="V2798"/>
      <c s="13" r="W2798"/>
      <c s="24" r="X2798"/>
    </row>
    <row r="2799" hidden="1">
      <c s="16" r="A2799">
        <v>40841.5416666667</v>
      </c>
      <c s="6" r="B2799">
        <f>A2799+time(5,0,0)</f>
        <v>40841.75</v>
      </c>
      <c s="19" r="C2799">
        <f>date(year(B2799),month(B2799),day(B2799))</f>
        <v>40841</v>
      </c>
      <c s="17" r="D2799">
        <f>hour(B2799)</f>
        <v>18</v>
      </c>
      <c s="28" r="E2799">
        <f>(8-G2799)-M2799</f>
        <v>8</v>
      </c>
      <c s="10" r="F2799">
        <v>8</v>
      </c>
      <c s="21" r="G2799">
        <v>0</v>
      </c>
      <c t="str" s="21" r="H2799">
        <f>concat("AESbid:",(E2799*1000))</f>
        <v>AESbid:8000</v>
      </c>
      <c t="str" s="21" r="I2799">
        <f>concat("NYISOsched:",(F2799*1000))</f>
        <v>NYISOsched:8000</v>
      </c>
      <c t="s" s="21" r="J2799">
        <v>21</v>
      </c>
      <c t="str" s="21" r="K2799">
        <f>concat("Planned:",(M2799*1000))</f>
        <v>Planned:0</v>
      </c>
      <c t="str" s="5" r="L2799">
        <f>concat("Settled:",(O2799*1000))</f>
        <v>Settled:0</v>
      </c>
      <c s="21" r="M2799">
        <v>0</v>
      </c>
      <c s="3" r="N2799"/>
      <c s="10" r="O2799">
        <v>0</v>
      </c>
      <c s="13" r="P2799"/>
      <c s="13" r="Q2799"/>
      <c s="13" r="R2799"/>
      <c s="13" r="S2799"/>
      <c s="11" r="T2799">
        <f>IF((O2799=0),(W2799*8),((R2799/O2799)*8))</f>
        <v>0</v>
      </c>
      <c s="11" r="U2799">
        <f>IF((T2799=0),0,(R2799/T2799))</f>
        <v>0</v>
      </c>
      <c s="4" r="V2799"/>
      <c s="13" r="W2799"/>
      <c s="24" r="X2799"/>
    </row>
    <row r="2800" hidden="1">
      <c s="16" r="A2800">
        <v>40841.5833333333</v>
      </c>
      <c s="6" r="B2800">
        <f>A2800+time(5,0,0)</f>
        <v>40841.7916666667</v>
      </c>
      <c s="19" r="C2800">
        <f>date(year(B2800),month(B2800),day(B2800))</f>
        <v>40841</v>
      </c>
      <c s="17" r="D2800">
        <f>hour(B2800)</f>
        <v>19</v>
      </c>
      <c s="28" r="E2800">
        <f>(8-G2800)-M2800</f>
        <v>8</v>
      </c>
      <c s="10" r="F2800">
        <v>8</v>
      </c>
      <c s="21" r="G2800">
        <v>0</v>
      </c>
      <c t="str" s="21" r="H2800">
        <f>concat("AESbid:",(E2800*1000))</f>
        <v>AESbid:8000</v>
      </c>
      <c t="str" s="21" r="I2800">
        <f>concat("NYISOsched:",(F2800*1000))</f>
        <v>NYISOsched:8000</v>
      </c>
      <c t="s" s="21" r="J2800">
        <v>21</v>
      </c>
      <c t="str" s="21" r="K2800">
        <f>concat("Planned:",(M2800*1000))</f>
        <v>Planned:0</v>
      </c>
      <c t="str" s="5" r="L2800">
        <f>concat("Settled:",(O2800*1000))</f>
        <v>Settled:0</v>
      </c>
      <c s="21" r="M2800">
        <v>0</v>
      </c>
      <c s="3" r="N2800"/>
      <c s="10" r="O2800">
        <v>0</v>
      </c>
      <c s="13" r="P2800"/>
      <c s="13" r="Q2800"/>
      <c s="13" r="R2800"/>
      <c s="13" r="S2800"/>
      <c s="11" r="T2800">
        <f>IF((O2800=0),(W2800*8),((R2800/O2800)*8))</f>
        <v>0</v>
      </c>
      <c s="11" r="U2800">
        <f>IF((T2800=0),0,(R2800/T2800))</f>
        <v>0</v>
      </c>
      <c s="4" r="V2800"/>
      <c s="13" r="W2800"/>
      <c s="24" r="X2800"/>
    </row>
    <row r="2801" hidden="1">
      <c s="16" r="A2801">
        <v>40841.625</v>
      </c>
      <c s="6" r="B2801">
        <f>A2801+time(5,0,0)</f>
        <v>40841.8333333333</v>
      </c>
      <c s="19" r="C2801">
        <f>date(year(B2801),month(B2801),day(B2801))</f>
        <v>40841</v>
      </c>
      <c s="17" r="D2801">
        <f>hour(B2801)</f>
        <v>20</v>
      </c>
      <c s="28" r="E2801">
        <f>(8-G2801)-M2801</f>
        <v>8</v>
      </c>
      <c s="10" r="F2801">
        <v>8</v>
      </c>
      <c s="21" r="G2801">
        <v>0</v>
      </c>
      <c t="str" s="21" r="H2801">
        <f>concat("AESbid:",(E2801*1000))</f>
        <v>AESbid:8000</v>
      </c>
      <c t="str" s="21" r="I2801">
        <f>concat("NYISOsched:",(F2801*1000))</f>
        <v>NYISOsched:8000</v>
      </c>
      <c t="s" s="21" r="J2801">
        <v>21</v>
      </c>
      <c t="str" s="21" r="K2801">
        <f>concat("Planned:",(M2801*1000))</f>
        <v>Planned:0</v>
      </c>
      <c t="str" s="5" r="L2801">
        <f>concat("Settled:",(O2801*1000))</f>
        <v>Settled:0</v>
      </c>
      <c s="21" r="M2801">
        <v>0</v>
      </c>
      <c s="3" r="N2801"/>
      <c s="10" r="O2801">
        <v>0</v>
      </c>
      <c s="13" r="P2801"/>
      <c s="13" r="Q2801"/>
      <c s="13" r="R2801"/>
      <c s="13" r="S2801"/>
      <c s="11" r="T2801">
        <f>IF((O2801=0),(W2801*8),((R2801/O2801)*8))</f>
        <v>0</v>
      </c>
      <c s="11" r="U2801">
        <f>IF((T2801=0),0,(R2801/T2801))</f>
        <v>0</v>
      </c>
      <c s="4" r="V2801"/>
      <c s="13" r="W2801"/>
      <c s="24" r="X2801"/>
    </row>
    <row r="2802" hidden="1">
      <c s="16" r="A2802">
        <v>40841.6666666667</v>
      </c>
      <c s="6" r="B2802">
        <f>A2802+time(5,0,0)</f>
        <v>40841.875</v>
      </c>
      <c s="19" r="C2802">
        <f>date(year(B2802),month(B2802),day(B2802))</f>
        <v>40841</v>
      </c>
      <c s="17" r="D2802">
        <f>hour(B2802)</f>
        <v>21</v>
      </c>
      <c s="28" r="E2802">
        <f>(8-G2802)-M2802</f>
        <v>8</v>
      </c>
      <c s="10" r="F2802">
        <v>8</v>
      </c>
      <c s="21" r="G2802">
        <v>0</v>
      </c>
      <c t="str" s="21" r="H2802">
        <f>concat("AESbid:",(E2802*1000))</f>
        <v>AESbid:8000</v>
      </c>
      <c t="str" s="21" r="I2802">
        <f>concat("NYISOsched:",(F2802*1000))</f>
        <v>NYISOsched:8000</v>
      </c>
      <c t="s" s="21" r="J2802">
        <v>21</v>
      </c>
      <c t="str" s="21" r="K2802">
        <f>concat("Planned:",(M2802*1000))</f>
        <v>Planned:0</v>
      </c>
      <c t="str" s="5" r="L2802">
        <f>concat("Settled:",(O2802*1000))</f>
        <v>Settled:0</v>
      </c>
      <c s="21" r="M2802">
        <v>0</v>
      </c>
      <c s="3" r="N2802"/>
      <c s="10" r="O2802">
        <v>0</v>
      </c>
      <c s="13" r="P2802"/>
      <c s="13" r="Q2802"/>
      <c s="13" r="R2802"/>
      <c s="13" r="S2802"/>
      <c s="11" r="T2802">
        <f>IF((O2802=0),(W2802*8),((R2802/O2802)*8))</f>
        <v>0</v>
      </c>
      <c s="11" r="U2802">
        <f>IF((T2802=0),0,(R2802/T2802))</f>
        <v>0</v>
      </c>
      <c s="4" r="V2802"/>
      <c s="13" r="W2802"/>
      <c s="24" r="X2802"/>
    </row>
    <row r="2803" hidden="1">
      <c s="16" r="A2803">
        <v>40841.7083333333</v>
      </c>
      <c s="6" r="B2803">
        <f>A2803+time(5,0,0)</f>
        <v>40841.9166666667</v>
      </c>
      <c s="19" r="C2803">
        <f>date(year(B2803),month(B2803),day(B2803))</f>
        <v>40841</v>
      </c>
      <c s="17" r="D2803">
        <f>hour(B2803)</f>
        <v>22</v>
      </c>
      <c s="28" r="E2803">
        <f>(8-G2803)-M2803</f>
        <v>8</v>
      </c>
      <c s="10" r="F2803">
        <v>8</v>
      </c>
      <c s="21" r="G2803">
        <v>0</v>
      </c>
      <c t="str" s="21" r="H2803">
        <f>concat("AESbid:",(E2803*1000))</f>
        <v>AESbid:8000</v>
      </c>
      <c t="str" s="21" r="I2803">
        <f>concat("NYISOsched:",(F2803*1000))</f>
        <v>NYISOsched:8000</v>
      </c>
      <c t="s" s="21" r="J2803">
        <v>21</v>
      </c>
      <c t="str" s="21" r="K2803">
        <f>concat("Planned:",(M2803*1000))</f>
        <v>Planned:0</v>
      </c>
      <c t="str" s="5" r="L2803">
        <f>concat("Settled:",(O2803*1000))</f>
        <v>Settled:0</v>
      </c>
      <c s="21" r="M2803">
        <v>0</v>
      </c>
      <c s="3" r="N2803"/>
      <c s="10" r="O2803">
        <v>0</v>
      </c>
      <c s="13" r="P2803"/>
      <c s="13" r="Q2803"/>
      <c s="13" r="R2803"/>
      <c s="13" r="S2803"/>
      <c s="11" r="T2803">
        <f>IF((O2803=0),(W2803*8),((R2803/O2803)*8))</f>
        <v>0</v>
      </c>
      <c s="11" r="U2803">
        <f>IF((T2803=0),0,(R2803/T2803))</f>
        <v>0</v>
      </c>
      <c s="4" r="V2803"/>
      <c s="13" r="W2803"/>
      <c s="24" r="X2803"/>
    </row>
    <row r="2804" hidden="1">
      <c s="16" r="A2804">
        <v>40841.75</v>
      </c>
      <c s="6" r="B2804">
        <f>A2804+time(5,0,0)</f>
        <v>40841.9583333333</v>
      </c>
      <c s="19" r="C2804">
        <f>date(year(B2804),month(B2804),day(B2804))</f>
        <v>40841</v>
      </c>
      <c s="17" r="D2804">
        <f>hour(B2804)</f>
        <v>23</v>
      </c>
      <c s="28" r="E2804">
        <f>(8-G2804)-M2804</f>
        <v>8</v>
      </c>
      <c s="10" r="F2804">
        <v>8</v>
      </c>
      <c s="21" r="G2804">
        <v>0</v>
      </c>
      <c t="str" s="21" r="H2804">
        <f>concat("AESbid:",(E2804*1000))</f>
        <v>AESbid:8000</v>
      </c>
      <c t="str" s="21" r="I2804">
        <f>concat("NYISOsched:",(F2804*1000))</f>
        <v>NYISOsched:8000</v>
      </c>
      <c t="s" s="21" r="J2804">
        <v>21</v>
      </c>
      <c t="str" s="21" r="K2804">
        <f>concat("Planned:",(M2804*1000))</f>
        <v>Planned:0</v>
      </c>
      <c t="str" s="5" r="L2804">
        <f>concat("Settled:",(O2804*1000))</f>
        <v>Settled:0</v>
      </c>
      <c s="21" r="M2804">
        <v>0</v>
      </c>
      <c s="3" r="N2804"/>
      <c s="10" r="O2804">
        <v>0</v>
      </c>
      <c s="13" r="P2804"/>
      <c s="13" r="Q2804"/>
      <c s="13" r="R2804"/>
      <c s="13" r="S2804"/>
      <c s="11" r="T2804">
        <f>IF((O2804=0),(W2804*8),((R2804/O2804)*8))</f>
        <v>0</v>
      </c>
      <c s="11" r="U2804">
        <f>IF((T2804=0),0,(R2804/T2804))</f>
        <v>0</v>
      </c>
      <c s="4" r="V2804"/>
      <c s="13" r="W2804"/>
      <c s="24" r="X2804"/>
    </row>
    <row r="2805" hidden="1">
      <c s="16" r="A2805">
        <v>40841.7916666667</v>
      </c>
      <c s="19" r="B2805">
        <f>A2805+time(5,0,0)</f>
        <v>40842</v>
      </c>
      <c s="19" r="C2805">
        <f>date(year(B2805),month(B2805),day(B2805))</f>
        <v>40842</v>
      </c>
      <c s="17" r="D2805">
        <f>hour(B2805)</f>
        <v>0</v>
      </c>
      <c s="28" r="E2805">
        <f>(8-G2805)-M2805</f>
        <v>8</v>
      </c>
      <c s="10" r="F2805">
        <v>8</v>
      </c>
      <c s="21" r="G2805">
        <v>0</v>
      </c>
      <c t="str" s="21" r="H2805">
        <f>concat("AESbid:",(E2805*1000))</f>
        <v>AESbid:8000</v>
      </c>
      <c t="str" s="21" r="I2805">
        <f>concat("NYISOsched:",(F2805*1000))</f>
        <v>NYISOsched:8000</v>
      </c>
      <c t="s" s="21" r="J2805">
        <v>21</v>
      </c>
      <c t="str" s="21" r="K2805">
        <f>concat("Planned:",(M2805*1000))</f>
        <v>Planned:0</v>
      </c>
      <c t="str" s="5" r="L2805">
        <f>concat("Settled:",(O2805*1000))</f>
        <v>Settled:0</v>
      </c>
      <c s="21" r="M2805">
        <v>0</v>
      </c>
      <c s="3" r="N2805"/>
      <c s="10" r="O2805">
        <v>0</v>
      </c>
      <c s="13" r="P2805"/>
      <c s="13" r="Q2805"/>
      <c s="13" r="R2805"/>
      <c s="13" r="S2805"/>
      <c s="11" r="T2805">
        <f>IF((O2805=0),(W2805*8),((R2805/O2805)*8))</f>
        <v>0</v>
      </c>
      <c s="11" r="U2805">
        <f>IF((T2805=0),0,(R2805/T2805))</f>
        <v>0</v>
      </c>
      <c s="4" r="V2805"/>
      <c s="13" r="W2805"/>
      <c s="24" r="X2805"/>
    </row>
    <row r="2806" hidden="1">
      <c s="16" r="A2806">
        <v>40841.8333333333</v>
      </c>
      <c s="6" r="B2806">
        <f>A2806+time(5,0,0)</f>
        <v>40842.0416666667</v>
      </c>
      <c s="19" r="C2806">
        <f>date(year(B2806),month(B2806),day(B2806))</f>
        <v>40842</v>
      </c>
      <c s="17" r="D2806">
        <f>hour(B2806)</f>
        <v>1</v>
      </c>
      <c s="28" r="E2806">
        <f>(8-G2806)-M2806</f>
        <v>8</v>
      </c>
      <c s="10" r="F2806">
        <v>8</v>
      </c>
      <c s="21" r="G2806">
        <v>0</v>
      </c>
      <c t="str" s="21" r="H2806">
        <f>concat("AESbid:",(E2806*1000))</f>
        <v>AESbid:8000</v>
      </c>
      <c t="str" s="21" r="I2806">
        <f>concat("NYISOsched:",(F2806*1000))</f>
        <v>NYISOsched:8000</v>
      </c>
      <c t="s" s="21" r="J2806">
        <v>21</v>
      </c>
      <c t="str" s="21" r="K2806">
        <f>concat("Planned:",(M2806*1000))</f>
        <v>Planned:0</v>
      </c>
      <c t="str" s="5" r="L2806">
        <f>concat("Settled:",(O2806*1000))</f>
        <v>Settled:0</v>
      </c>
      <c s="21" r="M2806">
        <v>0</v>
      </c>
      <c s="3" r="N2806"/>
      <c s="10" r="O2806">
        <v>0</v>
      </c>
      <c s="13" r="P2806"/>
      <c s="13" r="Q2806"/>
      <c s="13" r="R2806"/>
      <c s="13" r="S2806"/>
      <c s="11" r="T2806">
        <f>IF((O2806=0),(W2806*8),((R2806/O2806)*8))</f>
        <v>0</v>
      </c>
      <c s="11" r="U2806">
        <f>IF((T2806=0),0,(R2806/T2806))</f>
        <v>0</v>
      </c>
      <c s="4" r="V2806"/>
      <c s="13" r="W2806"/>
      <c s="24" r="X2806"/>
    </row>
    <row r="2807" hidden="1">
      <c s="16" r="A2807">
        <v>40841.875</v>
      </c>
      <c s="6" r="B2807">
        <f>A2807+time(5,0,0)</f>
        <v>40842.0833333333</v>
      </c>
      <c s="19" r="C2807">
        <f>date(year(B2807),month(B2807),day(B2807))</f>
        <v>40842</v>
      </c>
      <c s="17" r="D2807">
        <f>hour(B2807)</f>
        <v>2</v>
      </c>
      <c s="28" r="E2807">
        <f>(8-G2807)-M2807</f>
        <v>8</v>
      </c>
      <c s="10" r="F2807">
        <v>8</v>
      </c>
      <c s="21" r="G2807">
        <v>0</v>
      </c>
      <c t="str" s="21" r="H2807">
        <f>concat("AESbid:",(E2807*1000))</f>
        <v>AESbid:8000</v>
      </c>
      <c t="str" s="21" r="I2807">
        <f>concat("NYISOsched:",(F2807*1000))</f>
        <v>NYISOsched:8000</v>
      </c>
      <c t="s" s="21" r="J2807">
        <v>21</v>
      </c>
      <c t="str" s="21" r="K2807">
        <f>concat("Planned:",(M2807*1000))</f>
        <v>Planned:0</v>
      </c>
      <c t="str" s="5" r="L2807">
        <f>concat("Settled:",(O2807*1000))</f>
        <v>Settled:0</v>
      </c>
      <c s="21" r="M2807">
        <v>0</v>
      </c>
      <c s="3" r="N2807"/>
      <c s="10" r="O2807">
        <v>0</v>
      </c>
      <c s="13" r="P2807"/>
      <c s="13" r="Q2807"/>
      <c s="13" r="R2807"/>
      <c s="13" r="S2807"/>
      <c s="11" r="T2807">
        <f>IF((O2807=0),(W2807*8),((R2807/O2807)*8))</f>
        <v>0</v>
      </c>
      <c s="11" r="U2807">
        <f>IF((T2807=0),0,(R2807/T2807))</f>
        <v>0</v>
      </c>
      <c s="4" r="V2807"/>
      <c s="13" r="W2807"/>
      <c s="24" r="X2807"/>
    </row>
    <row r="2808" hidden="1">
      <c s="16" r="A2808">
        <v>40841.9166666667</v>
      </c>
      <c s="6" r="B2808">
        <f>A2808+time(5,0,0)</f>
        <v>40842.125</v>
      </c>
      <c s="19" r="C2808">
        <f>date(year(B2808),month(B2808),day(B2808))</f>
        <v>40842</v>
      </c>
      <c s="17" r="D2808">
        <f>hour(B2808)</f>
        <v>3</v>
      </c>
      <c s="28" r="E2808">
        <f>(8-G2808)-M2808</f>
        <v>8</v>
      </c>
      <c s="10" r="F2808">
        <v>8</v>
      </c>
      <c s="21" r="G2808">
        <v>0</v>
      </c>
      <c t="str" s="21" r="H2808">
        <f>concat("AESbid:",(E2808*1000))</f>
        <v>AESbid:8000</v>
      </c>
      <c t="str" s="21" r="I2808">
        <f>concat("NYISOsched:",(F2808*1000))</f>
        <v>NYISOsched:8000</v>
      </c>
      <c t="s" s="21" r="J2808">
        <v>21</v>
      </c>
      <c t="str" s="21" r="K2808">
        <f>concat("Planned:",(M2808*1000))</f>
        <v>Planned:0</v>
      </c>
      <c t="str" s="5" r="L2808">
        <f>concat("Settled:",(O2808*1000))</f>
        <v>Settled:0</v>
      </c>
      <c s="21" r="M2808">
        <v>0</v>
      </c>
      <c s="3" r="N2808"/>
      <c s="10" r="O2808">
        <v>0</v>
      </c>
      <c s="13" r="P2808"/>
      <c s="13" r="Q2808"/>
      <c s="13" r="R2808"/>
      <c s="13" r="S2808"/>
      <c s="11" r="T2808">
        <f>IF((O2808=0),(W2808*8),((R2808/O2808)*8))</f>
        <v>0</v>
      </c>
      <c s="11" r="U2808">
        <f>IF((T2808=0),0,(R2808/T2808))</f>
        <v>0</v>
      </c>
      <c s="4" r="V2808"/>
      <c s="13" r="W2808"/>
      <c s="24" r="X2808"/>
    </row>
    <row r="2809" hidden="1">
      <c s="16" r="A2809">
        <v>40841.9583333333</v>
      </c>
      <c s="6" r="B2809">
        <f>A2809+time(5,0,0)</f>
        <v>40842.1666666667</v>
      </c>
      <c s="19" r="C2809">
        <f>date(year(B2809),month(B2809),day(B2809))</f>
        <v>40842</v>
      </c>
      <c s="17" r="D2809">
        <f>hour(B2809)</f>
        <v>4</v>
      </c>
      <c s="28" r="E2809">
        <f>(8-G2809)-M2809</f>
        <v>8</v>
      </c>
      <c s="10" r="F2809">
        <v>8</v>
      </c>
      <c s="21" r="G2809">
        <v>0</v>
      </c>
      <c t="str" s="21" r="H2809">
        <f>concat("AESbid:",(E2809*1000))</f>
        <v>AESbid:8000</v>
      </c>
      <c t="str" s="21" r="I2809">
        <f>concat("NYISOsched:",(F2809*1000))</f>
        <v>NYISOsched:8000</v>
      </c>
      <c t="s" s="21" r="J2809">
        <v>21</v>
      </c>
      <c t="str" s="21" r="K2809">
        <f>concat("Planned:",(M2809*1000))</f>
        <v>Planned:0</v>
      </c>
      <c t="str" s="5" r="L2809">
        <f>concat("Settled:",(O2809*1000))</f>
        <v>Settled:0</v>
      </c>
      <c s="21" r="M2809">
        <v>0</v>
      </c>
      <c s="3" r="N2809"/>
      <c s="10" r="O2809">
        <v>0</v>
      </c>
      <c s="13" r="P2809"/>
      <c s="13" r="Q2809"/>
      <c s="13" r="R2809"/>
      <c s="13" r="S2809"/>
      <c s="11" r="T2809">
        <f>IF((O2809=0),(W2809*8),((R2809/O2809)*8))</f>
        <v>0</v>
      </c>
      <c s="11" r="U2809">
        <f>IF((T2809=0),0,(R2809/T2809))</f>
        <v>0</v>
      </c>
      <c s="4" r="V2809"/>
      <c s="13" r="W2809"/>
      <c s="24" r="X2809"/>
    </row>
    <row r="2810" hidden="1">
      <c s="16" r="A2810">
        <v>40842</v>
      </c>
      <c s="6" r="B2810">
        <f>A2810+time(5,0,0)</f>
        <v>40842.2083333333</v>
      </c>
      <c s="19" r="C2810">
        <f>date(year(B2810),month(B2810),day(B2810))</f>
        <v>40842</v>
      </c>
      <c s="17" r="D2810">
        <f>hour(B2810)</f>
        <v>5</v>
      </c>
      <c s="28" r="E2810">
        <f>(8-G2810)-M2810</f>
        <v>8</v>
      </c>
      <c s="10" r="F2810">
        <v>8</v>
      </c>
      <c s="21" r="G2810">
        <v>0</v>
      </c>
      <c t="str" s="21" r="H2810">
        <f>concat("AESbid:",(E2810*1000))</f>
        <v>AESbid:8000</v>
      </c>
      <c t="str" s="21" r="I2810">
        <f>concat("NYISOsched:",(F2810*1000))</f>
        <v>NYISOsched:8000</v>
      </c>
      <c t="s" s="21" r="J2810">
        <v>21</v>
      </c>
      <c t="str" s="21" r="K2810">
        <f>concat("Planned:",(M2810*1000))</f>
        <v>Planned:0</v>
      </c>
      <c t="str" s="5" r="L2810">
        <f>concat("Settled:",(O2810*1000))</f>
        <v>Settled:0</v>
      </c>
      <c s="21" r="M2810">
        <v>0</v>
      </c>
      <c s="3" r="N2810"/>
      <c s="10" r="O2810">
        <v>0</v>
      </c>
      <c s="13" r="P2810"/>
      <c s="13" r="Q2810"/>
      <c s="13" r="R2810"/>
      <c s="13" r="S2810"/>
      <c s="11" r="T2810">
        <f>IF((O2810=0),(W2810*8),((R2810/O2810)*8))</f>
        <v>0</v>
      </c>
      <c s="11" r="U2810">
        <f>IF((T2810=0),0,(R2810/T2810))</f>
        <v>0</v>
      </c>
      <c s="4" r="V2810"/>
      <c s="13" r="W2810"/>
      <c s="24" r="X2810"/>
    </row>
    <row r="2811" hidden="1">
      <c s="16" r="A2811">
        <v>40842.0416666667</v>
      </c>
      <c s="6" r="B2811">
        <f>A2811+time(5,0,0)</f>
        <v>40842.25</v>
      </c>
      <c s="19" r="C2811">
        <f>date(year(B2811),month(B2811),day(B2811))</f>
        <v>40842</v>
      </c>
      <c s="17" r="D2811">
        <f>hour(B2811)</f>
        <v>6</v>
      </c>
      <c s="28" r="E2811">
        <f>(8-G2811)-M2811</f>
        <v>8</v>
      </c>
      <c s="10" r="F2811">
        <v>8</v>
      </c>
      <c s="21" r="G2811">
        <v>0</v>
      </c>
      <c t="str" s="21" r="H2811">
        <f>concat("AESbid:",(E2811*1000))</f>
        <v>AESbid:8000</v>
      </c>
      <c t="str" s="21" r="I2811">
        <f>concat("NYISOsched:",(F2811*1000))</f>
        <v>NYISOsched:8000</v>
      </c>
      <c t="s" s="21" r="J2811">
        <v>21</v>
      </c>
      <c t="str" s="21" r="K2811">
        <f>concat("Planned:",(M2811*1000))</f>
        <v>Planned:0</v>
      </c>
      <c t="str" s="5" r="L2811">
        <f>concat("Settled:",(O2811*1000))</f>
        <v>Settled:0</v>
      </c>
      <c s="21" r="M2811">
        <v>0</v>
      </c>
      <c s="3" r="N2811"/>
      <c s="10" r="O2811">
        <v>0</v>
      </c>
      <c s="13" r="P2811"/>
      <c s="13" r="Q2811"/>
      <c s="13" r="R2811"/>
      <c s="13" r="S2811"/>
      <c s="11" r="T2811">
        <f>IF((O2811=0),(W2811*8),((R2811/O2811)*8))</f>
        <v>0</v>
      </c>
      <c s="11" r="U2811">
        <f>IF((T2811=0),0,(R2811/T2811))</f>
        <v>0</v>
      </c>
      <c s="4" r="V2811"/>
      <c s="13" r="W2811"/>
      <c s="24" r="X2811"/>
    </row>
    <row r="2812" hidden="1">
      <c s="16" r="A2812">
        <v>40842.0833333333</v>
      </c>
      <c s="6" r="B2812">
        <f>A2812+time(5,0,0)</f>
        <v>40842.2916666667</v>
      </c>
      <c s="19" r="C2812">
        <f>date(year(B2812),month(B2812),day(B2812))</f>
        <v>40842</v>
      </c>
      <c s="17" r="D2812">
        <f>hour(B2812)</f>
        <v>7</v>
      </c>
      <c s="28" r="E2812">
        <f>(8-G2812)-M2812</f>
        <v>8</v>
      </c>
      <c s="10" r="F2812">
        <v>8</v>
      </c>
      <c s="21" r="G2812">
        <v>0</v>
      </c>
      <c t="str" s="21" r="H2812">
        <f>concat("AESbid:",(E2812*1000))</f>
        <v>AESbid:8000</v>
      </c>
      <c t="str" s="21" r="I2812">
        <f>concat("NYISOsched:",(F2812*1000))</f>
        <v>NYISOsched:8000</v>
      </c>
      <c t="s" s="21" r="J2812">
        <v>21</v>
      </c>
      <c t="str" s="21" r="K2812">
        <f>concat("Planned:",(M2812*1000))</f>
        <v>Planned:0</v>
      </c>
      <c t="str" s="5" r="L2812">
        <f>concat("Settled:",(O2812*1000))</f>
        <v>Settled:0</v>
      </c>
      <c s="21" r="M2812">
        <v>0</v>
      </c>
      <c s="3" r="N2812"/>
      <c s="10" r="O2812">
        <v>0</v>
      </c>
      <c s="13" r="P2812"/>
      <c s="13" r="Q2812"/>
      <c s="13" r="R2812"/>
      <c s="13" r="S2812"/>
      <c s="11" r="T2812">
        <f>IF((O2812=0),(W2812*8),((R2812/O2812)*8))</f>
        <v>0</v>
      </c>
      <c s="11" r="U2812">
        <f>IF((T2812=0),0,(R2812/T2812))</f>
        <v>0</v>
      </c>
      <c s="4" r="V2812"/>
      <c s="13" r="W2812"/>
      <c s="24" r="X2812"/>
    </row>
    <row r="2813" hidden="1">
      <c s="16" r="A2813">
        <v>40842.125</v>
      </c>
      <c s="6" r="B2813">
        <f>A2813+time(5,0,0)</f>
        <v>40842.3333333333</v>
      </c>
      <c s="19" r="C2813">
        <f>date(year(B2813),month(B2813),day(B2813))</f>
        <v>40842</v>
      </c>
      <c s="17" r="D2813">
        <f>hour(B2813)</f>
        <v>8</v>
      </c>
      <c s="28" r="E2813">
        <f>(8-G2813)-M2813</f>
        <v>8</v>
      </c>
      <c s="10" r="F2813">
        <v>8</v>
      </c>
      <c s="21" r="G2813">
        <v>0</v>
      </c>
      <c t="str" s="21" r="H2813">
        <f>concat("AESbid:",(E2813*1000))</f>
        <v>AESbid:8000</v>
      </c>
      <c t="str" s="21" r="I2813">
        <f>concat("NYISOsched:",(F2813*1000))</f>
        <v>NYISOsched:8000</v>
      </c>
      <c t="s" s="21" r="J2813">
        <v>21</v>
      </c>
      <c t="str" s="21" r="K2813">
        <f>concat("Planned:",(M2813*1000))</f>
        <v>Planned:0</v>
      </c>
      <c t="str" s="5" r="L2813">
        <f>concat("Settled:",(O2813*1000))</f>
        <v>Settled:0</v>
      </c>
      <c s="21" r="M2813">
        <v>0</v>
      </c>
      <c s="3" r="N2813"/>
      <c s="10" r="O2813">
        <v>0</v>
      </c>
      <c s="13" r="P2813"/>
      <c s="13" r="Q2813"/>
      <c s="13" r="R2813"/>
      <c s="13" r="S2813"/>
      <c s="11" r="T2813">
        <f>IF((O2813=0),(W2813*8),((R2813/O2813)*8))</f>
        <v>0</v>
      </c>
      <c s="11" r="U2813">
        <f>IF((T2813=0),0,(R2813/T2813))</f>
        <v>0</v>
      </c>
      <c s="4" r="V2813"/>
      <c s="13" r="W2813"/>
      <c s="24" r="X2813"/>
    </row>
    <row r="2814" hidden="1">
      <c s="16" r="A2814">
        <v>40842.1666666667</v>
      </c>
      <c s="6" r="B2814">
        <f>A2814+time(5,0,0)</f>
        <v>40842.375</v>
      </c>
      <c s="19" r="C2814">
        <f>date(year(B2814),month(B2814),day(B2814))</f>
        <v>40842</v>
      </c>
      <c s="17" r="D2814">
        <f>hour(B2814)</f>
        <v>9</v>
      </c>
      <c s="28" r="E2814">
        <f>(8-G2814)-M2814</f>
        <v>8</v>
      </c>
      <c s="10" r="F2814">
        <v>8</v>
      </c>
      <c s="21" r="G2814">
        <v>0</v>
      </c>
      <c t="str" s="21" r="H2814">
        <f>concat("AESbid:",(E2814*1000))</f>
        <v>AESbid:8000</v>
      </c>
      <c t="str" s="21" r="I2814">
        <f>concat("NYISOsched:",(F2814*1000))</f>
        <v>NYISOsched:8000</v>
      </c>
      <c t="s" s="21" r="J2814">
        <v>21</v>
      </c>
      <c t="str" s="21" r="K2814">
        <f>concat("Planned:",(M2814*1000))</f>
        <v>Planned:0</v>
      </c>
      <c t="str" s="5" r="L2814">
        <f>concat("Settled:",(O2814*1000))</f>
        <v>Settled:0</v>
      </c>
      <c s="21" r="M2814">
        <v>0</v>
      </c>
      <c s="3" r="N2814"/>
      <c s="10" r="O2814">
        <v>0</v>
      </c>
      <c s="13" r="P2814"/>
      <c s="13" r="Q2814"/>
      <c s="13" r="R2814"/>
      <c s="13" r="S2814"/>
      <c s="11" r="T2814">
        <f>IF((O2814=0),(W2814*8),((R2814/O2814)*8))</f>
        <v>0</v>
      </c>
      <c s="11" r="U2814">
        <f>IF((T2814=0),0,(R2814/T2814))</f>
        <v>0</v>
      </c>
      <c s="4" r="V2814"/>
      <c s="13" r="W2814"/>
      <c s="24" r="X2814"/>
    </row>
    <row r="2815" hidden="1">
      <c s="16" r="A2815">
        <v>40842.2083333333</v>
      </c>
      <c s="6" r="B2815">
        <f>A2815+time(5,0,0)</f>
        <v>40842.4166666667</v>
      </c>
      <c s="19" r="C2815">
        <f>date(year(B2815),month(B2815),day(B2815))</f>
        <v>40842</v>
      </c>
      <c s="17" r="D2815">
        <f>hour(B2815)</f>
        <v>10</v>
      </c>
      <c s="28" r="E2815">
        <f>(8-G2815)-M2815</f>
        <v>8</v>
      </c>
      <c s="10" r="F2815">
        <v>8</v>
      </c>
      <c s="21" r="G2815">
        <v>0</v>
      </c>
      <c t="str" s="21" r="H2815">
        <f>concat("AESbid:",(E2815*1000))</f>
        <v>AESbid:8000</v>
      </c>
      <c t="str" s="21" r="I2815">
        <f>concat("NYISOsched:",(F2815*1000))</f>
        <v>NYISOsched:8000</v>
      </c>
      <c t="s" s="21" r="J2815">
        <v>21</v>
      </c>
      <c t="str" s="21" r="K2815">
        <f>concat("Planned:",(M2815*1000))</f>
        <v>Planned:0</v>
      </c>
      <c t="str" s="5" r="L2815">
        <f>concat("Settled:",(O2815*1000))</f>
        <v>Settled:0</v>
      </c>
      <c s="21" r="M2815">
        <v>0</v>
      </c>
      <c s="3" r="N2815"/>
      <c s="10" r="O2815">
        <v>0</v>
      </c>
      <c s="13" r="P2815"/>
      <c s="13" r="Q2815"/>
      <c s="13" r="R2815"/>
      <c s="13" r="S2815"/>
      <c s="11" r="T2815">
        <f>IF((O2815=0),(W2815*8),((R2815/O2815)*8))</f>
        <v>0</v>
      </c>
      <c s="11" r="U2815">
        <f>IF((T2815=0),0,(R2815/T2815))</f>
        <v>0</v>
      </c>
      <c s="4" r="V2815"/>
      <c s="13" r="W2815"/>
      <c s="24" r="X2815"/>
    </row>
    <row r="2816" hidden="1">
      <c s="16" r="A2816">
        <v>40842.25</v>
      </c>
      <c s="6" r="B2816">
        <f>A2816+time(5,0,0)</f>
        <v>40842.4583333333</v>
      </c>
      <c s="19" r="C2816">
        <f>date(year(B2816),month(B2816),day(B2816))</f>
        <v>40842</v>
      </c>
      <c s="17" r="D2816">
        <f>hour(B2816)</f>
        <v>11</v>
      </c>
      <c s="28" r="E2816">
        <f>(8-G2816)-M2816</f>
        <v>8</v>
      </c>
      <c s="10" r="F2816">
        <v>8</v>
      </c>
      <c s="21" r="G2816">
        <v>0</v>
      </c>
      <c t="str" s="21" r="H2816">
        <f>concat("AESbid:",(E2816*1000))</f>
        <v>AESbid:8000</v>
      </c>
      <c t="str" s="21" r="I2816">
        <f>concat("NYISOsched:",(F2816*1000))</f>
        <v>NYISOsched:8000</v>
      </c>
      <c t="s" s="21" r="J2816">
        <v>21</v>
      </c>
      <c t="str" s="21" r="K2816">
        <f>concat("Planned:",(M2816*1000))</f>
        <v>Planned:0</v>
      </c>
      <c t="str" s="5" r="L2816">
        <f>concat("Settled:",(O2816*1000))</f>
        <v>Settled:0</v>
      </c>
      <c s="21" r="M2816">
        <v>0</v>
      </c>
      <c s="3" r="N2816"/>
      <c s="10" r="O2816">
        <v>0</v>
      </c>
      <c s="13" r="P2816"/>
      <c s="13" r="Q2816"/>
      <c s="13" r="R2816"/>
      <c s="13" r="S2816"/>
      <c s="11" r="T2816">
        <f>IF((O2816=0),(W2816*8),((R2816/O2816)*8))</f>
        <v>0</v>
      </c>
      <c s="11" r="U2816">
        <f>IF((T2816=0),0,(R2816/T2816))</f>
        <v>0</v>
      </c>
      <c s="4" r="V2816"/>
      <c s="13" r="W2816"/>
      <c s="24" r="X2816"/>
    </row>
    <row r="2817" hidden="1">
      <c s="16" r="A2817">
        <v>40842.2916666667</v>
      </c>
      <c s="6" r="B2817">
        <f>A2817+time(5,0,0)</f>
        <v>40842.5</v>
      </c>
      <c s="19" r="C2817">
        <f>date(year(B2817),month(B2817),day(B2817))</f>
        <v>40842</v>
      </c>
      <c s="17" r="D2817">
        <f>hour(B2817)</f>
        <v>12</v>
      </c>
      <c s="28" r="E2817">
        <f>(8-G2817)-M2817</f>
        <v>8</v>
      </c>
      <c s="10" r="F2817">
        <v>8</v>
      </c>
      <c s="21" r="G2817">
        <v>0</v>
      </c>
      <c t="str" s="21" r="H2817">
        <f>concat("AESbid:",(E2817*1000))</f>
        <v>AESbid:8000</v>
      </c>
      <c t="str" s="21" r="I2817">
        <f>concat("NYISOsched:",(F2817*1000))</f>
        <v>NYISOsched:8000</v>
      </c>
      <c t="s" s="21" r="J2817">
        <v>21</v>
      </c>
      <c t="str" s="21" r="K2817">
        <f>concat("Planned:",(M2817*1000))</f>
        <v>Planned:0</v>
      </c>
      <c t="str" s="5" r="L2817">
        <f>concat("Settled:",(O2817*1000))</f>
        <v>Settled:0</v>
      </c>
      <c s="21" r="M2817">
        <v>0</v>
      </c>
      <c s="3" r="N2817"/>
      <c s="10" r="O2817">
        <v>0</v>
      </c>
      <c s="13" r="P2817"/>
      <c s="13" r="Q2817"/>
      <c s="13" r="R2817"/>
      <c s="13" r="S2817"/>
      <c s="11" r="T2817">
        <f>IF((O2817=0),(W2817*8),((R2817/O2817)*8))</f>
        <v>0</v>
      </c>
      <c s="11" r="U2817">
        <f>IF((T2817=0),0,(R2817/T2817))</f>
        <v>0</v>
      </c>
      <c s="4" r="V2817"/>
      <c s="13" r="W2817"/>
      <c s="24" r="X2817"/>
    </row>
    <row r="2818" hidden="1">
      <c s="16" r="A2818">
        <v>40842.3333333333</v>
      </c>
      <c s="6" r="B2818">
        <f>A2818+time(5,0,0)</f>
        <v>40842.5416666667</v>
      </c>
      <c s="19" r="C2818">
        <f>date(year(B2818),month(B2818),day(B2818))</f>
        <v>40842</v>
      </c>
      <c s="17" r="D2818">
        <f>hour(B2818)</f>
        <v>13</v>
      </c>
      <c s="28" r="E2818">
        <f>(8-G2818)-M2818</f>
        <v>8</v>
      </c>
      <c s="10" r="F2818">
        <v>8</v>
      </c>
      <c s="21" r="G2818">
        <v>0</v>
      </c>
      <c t="str" s="21" r="H2818">
        <f>concat("AESbid:",(E2818*1000))</f>
        <v>AESbid:8000</v>
      </c>
      <c t="str" s="21" r="I2818">
        <f>concat("NYISOsched:",(F2818*1000))</f>
        <v>NYISOsched:8000</v>
      </c>
      <c t="s" s="21" r="J2818">
        <v>21</v>
      </c>
      <c t="str" s="21" r="K2818">
        <f>concat("Planned:",(M2818*1000))</f>
        <v>Planned:0</v>
      </c>
      <c t="str" s="5" r="L2818">
        <f>concat("Settled:",(O2818*1000))</f>
        <v>Settled:0</v>
      </c>
      <c s="21" r="M2818">
        <v>0</v>
      </c>
      <c s="3" r="N2818"/>
      <c s="10" r="O2818">
        <v>0</v>
      </c>
      <c s="13" r="P2818"/>
      <c s="13" r="Q2818"/>
      <c s="13" r="R2818"/>
      <c s="13" r="S2818"/>
      <c s="11" r="T2818">
        <f>IF((O2818=0),(W2818*8),((R2818/O2818)*8))</f>
        <v>0</v>
      </c>
      <c s="11" r="U2818">
        <f>IF((T2818=0),0,(R2818/T2818))</f>
        <v>0</v>
      </c>
      <c s="4" r="V2818"/>
      <c s="13" r="W2818"/>
      <c s="24" r="X2818"/>
    </row>
    <row r="2819" hidden="1">
      <c s="16" r="A2819">
        <v>40842.375</v>
      </c>
      <c s="6" r="B2819">
        <f>A2819+time(5,0,0)</f>
        <v>40842.5833333333</v>
      </c>
      <c s="19" r="C2819">
        <f>date(year(B2819),month(B2819),day(B2819))</f>
        <v>40842</v>
      </c>
      <c s="17" r="D2819">
        <f>hour(B2819)</f>
        <v>14</v>
      </c>
      <c s="28" r="E2819">
        <f>(8-G2819)-M2819</f>
        <v>8</v>
      </c>
      <c s="10" r="F2819">
        <v>8</v>
      </c>
      <c s="21" r="G2819">
        <v>0</v>
      </c>
      <c t="str" s="21" r="H2819">
        <f>concat("AESbid:",(E2819*1000))</f>
        <v>AESbid:8000</v>
      </c>
      <c t="str" s="21" r="I2819">
        <f>concat("NYISOsched:",(F2819*1000))</f>
        <v>NYISOsched:8000</v>
      </c>
      <c t="s" s="21" r="J2819">
        <v>21</v>
      </c>
      <c t="str" s="21" r="K2819">
        <f>concat("Planned:",(M2819*1000))</f>
        <v>Planned:0</v>
      </c>
      <c t="str" s="5" r="L2819">
        <f>concat("Settled:",(O2819*1000))</f>
        <v>Settled:0</v>
      </c>
      <c s="21" r="M2819">
        <v>0</v>
      </c>
      <c s="3" r="N2819"/>
      <c s="10" r="O2819">
        <v>0</v>
      </c>
      <c s="13" r="P2819"/>
      <c s="13" r="Q2819"/>
      <c s="13" r="R2819"/>
      <c s="13" r="S2819"/>
      <c s="11" r="T2819">
        <f>IF((O2819=0),(W2819*8),((R2819/O2819)*8))</f>
        <v>0</v>
      </c>
      <c s="11" r="U2819">
        <f>IF((T2819=0),0,(R2819/T2819))</f>
        <v>0</v>
      </c>
      <c s="4" r="V2819"/>
      <c s="13" r="W2819"/>
      <c s="24" r="X2819"/>
    </row>
    <row r="2820" hidden="1">
      <c s="16" r="A2820">
        <v>40842.4166666667</v>
      </c>
      <c s="6" r="B2820">
        <f>A2820+time(5,0,0)</f>
        <v>40842.625</v>
      </c>
      <c s="19" r="C2820">
        <f>date(year(B2820),month(B2820),day(B2820))</f>
        <v>40842</v>
      </c>
      <c s="17" r="D2820">
        <f>hour(B2820)</f>
        <v>15</v>
      </c>
      <c s="28" r="E2820">
        <f>(8-G2820)-M2820</f>
        <v>8</v>
      </c>
      <c s="10" r="F2820">
        <v>8</v>
      </c>
      <c s="21" r="G2820">
        <v>0</v>
      </c>
      <c t="str" s="21" r="H2820">
        <f>concat("AESbid:",(E2820*1000))</f>
        <v>AESbid:8000</v>
      </c>
      <c t="str" s="21" r="I2820">
        <f>concat("NYISOsched:",(F2820*1000))</f>
        <v>NYISOsched:8000</v>
      </c>
      <c t="s" s="21" r="J2820">
        <v>21</v>
      </c>
      <c t="str" s="21" r="K2820">
        <f>concat("Planned:",(M2820*1000))</f>
        <v>Planned:0</v>
      </c>
      <c t="str" s="5" r="L2820">
        <f>concat("Settled:",(O2820*1000))</f>
        <v>Settled:0</v>
      </c>
      <c s="21" r="M2820">
        <v>0</v>
      </c>
      <c s="3" r="N2820"/>
      <c s="10" r="O2820">
        <v>0</v>
      </c>
      <c s="13" r="P2820"/>
      <c s="13" r="Q2820"/>
      <c s="13" r="R2820"/>
      <c s="13" r="S2820"/>
      <c s="11" r="T2820">
        <f>IF((O2820=0),(W2820*8),((R2820/O2820)*8))</f>
        <v>0</v>
      </c>
      <c s="11" r="U2820">
        <f>IF((T2820=0),0,(R2820/T2820))</f>
        <v>0</v>
      </c>
      <c s="4" r="V2820"/>
      <c s="13" r="W2820"/>
      <c s="24" r="X2820"/>
    </row>
    <row r="2821" hidden="1">
      <c s="16" r="A2821">
        <v>40842.4583333333</v>
      </c>
      <c s="6" r="B2821">
        <f>A2821+time(5,0,0)</f>
        <v>40842.6666666667</v>
      </c>
      <c s="19" r="C2821">
        <f>date(year(B2821),month(B2821),day(B2821))</f>
        <v>40842</v>
      </c>
      <c s="17" r="D2821">
        <f>hour(B2821)</f>
        <v>16</v>
      </c>
      <c s="28" r="E2821">
        <f>(8-G2821)-M2821</f>
        <v>8</v>
      </c>
      <c s="10" r="F2821">
        <v>8</v>
      </c>
      <c s="21" r="G2821">
        <v>0</v>
      </c>
      <c t="str" s="21" r="H2821">
        <f>concat("AESbid:",(E2821*1000))</f>
        <v>AESbid:8000</v>
      </c>
      <c t="str" s="21" r="I2821">
        <f>concat("NYISOsched:",(F2821*1000))</f>
        <v>NYISOsched:8000</v>
      </c>
      <c t="s" s="21" r="J2821">
        <v>21</v>
      </c>
      <c t="str" s="21" r="K2821">
        <f>concat("Planned:",(M2821*1000))</f>
        <v>Planned:0</v>
      </c>
      <c t="str" s="5" r="L2821">
        <f>concat("Settled:",(O2821*1000))</f>
        <v>Settled:0</v>
      </c>
      <c s="21" r="M2821">
        <v>0</v>
      </c>
      <c s="3" r="N2821"/>
      <c s="10" r="O2821">
        <v>0</v>
      </c>
      <c s="13" r="P2821"/>
      <c s="13" r="Q2821"/>
      <c s="13" r="R2821"/>
      <c s="13" r="S2821"/>
      <c s="11" r="T2821">
        <f>IF((O2821=0),(W2821*8),((R2821/O2821)*8))</f>
        <v>0</v>
      </c>
      <c s="11" r="U2821">
        <f>IF((T2821=0),0,(R2821/T2821))</f>
        <v>0</v>
      </c>
      <c s="4" r="V2821"/>
      <c s="13" r="W2821"/>
      <c s="24" r="X2821"/>
    </row>
    <row r="2822" hidden="1">
      <c s="16" r="A2822">
        <v>40842.5</v>
      </c>
      <c s="6" r="B2822">
        <f>A2822+time(5,0,0)</f>
        <v>40842.7083333333</v>
      </c>
      <c s="19" r="C2822">
        <f>date(year(B2822),month(B2822),day(B2822))</f>
        <v>40842</v>
      </c>
      <c s="17" r="D2822">
        <f>hour(B2822)</f>
        <v>17</v>
      </c>
      <c s="28" r="E2822">
        <f>(8-G2822)-M2822</f>
        <v>8</v>
      </c>
      <c s="10" r="F2822">
        <v>8</v>
      </c>
      <c s="21" r="G2822">
        <v>0</v>
      </c>
      <c t="str" s="21" r="H2822">
        <f>concat("AESbid:",(E2822*1000))</f>
        <v>AESbid:8000</v>
      </c>
      <c t="str" s="21" r="I2822">
        <f>concat("NYISOsched:",(F2822*1000))</f>
        <v>NYISOsched:8000</v>
      </c>
      <c t="s" s="21" r="J2822">
        <v>21</v>
      </c>
      <c t="str" s="21" r="K2822">
        <f>concat("Planned:",(M2822*1000))</f>
        <v>Planned:0</v>
      </c>
      <c t="str" s="5" r="L2822">
        <f>concat("Settled:",(O2822*1000))</f>
        <v>Settled:0</v>
      </c>
      <c s="21" r="M2822">
        <v>0</v>
      </c>
      <c s="3" r="N2822"/>
      <c s="10" r="O2822">
        <v>0</v>
      </c>
      <c s="13" r="P2822"/>
      <c s="13" r="Q2822"/>
      <c s="13" r="R2822"/>
      <c s="13" r="S2822"/>
      <c s="11" r="T2822">
        <f>IF((O2822=0),(W2822*8),((R2822/O2822)*8))</f>
        <v>0</v>
      </c>
      <c s="11" r="U2822">
        <f>IF((T2822=0),0,(R2822/T2822))</f>
        <v>0</v>
      </c>
      <c s="4" r="V2822"/>
      <c s="13" r="W2822"/>
      <c s="24" r="X2822"/>
    </row>
    <row r="2823" hidden="1">
      <c s="16" r="A2823">
        <v>40842.5416666667</v>
      </c>
      <c s="6" r="B2823">
        <f>A2823+time(5,0,0)</f>
        <v>40842.75</v>
      </c>
      <c s="19" r="C2823">
        <f>date(year(B2823),month(B2823),day(B2823))</f>
        <v>40842</v>
      </c>
      <c s="17" r="D2823">
        <f>hour(B2823)</f>
        <v>18</v>
      </c>
      <c s="28" r="E2823">
        <f>(8-G2823)-M2823</f>
        <v>8</v>
      </c>
      <c s="10" r="F2823">
        <v>8</v>
      </c>
      <c s="21" r="G2823">
        <v>0</v>
      </c>
      <c t="str" s="21" r="H2823">
        <f>concat("AESbid:",(E2823*1000))</f>
        <v>AESbid:8000</v>
      </c>
      <c t="str" s="21" r="I2823">
        <f>concat("NYISOsched:",(F2823*1000))</f>
        <v>NYISOsched:8000</v>
      </c>
      <c t="s" s="21" r="J2823">
        <v>21</v>
      </c>
      <c t="str" s="21" r="K2823">
        <f>concat("Planned:",(M2823*1000))</f>
        <v>Planned:0</v>
      </c>
      <c t="str" s="5" r="L2823">
        <f>concat("Settled:",(O2823*1000))</f>
        <v>Settled:0</v>
      </c>
      <c s="21" r="M2823">
        <v>0</v>
      </c>
      <c s="3" r="N2823"/>
      <c s="10" r="O2823">
        <v>0</v>
      </c>
      <c s="13" r="P2823"/>
      <c s="13" r="Q2823"/>
      <c s="13" r="R2823"/>
      <c s="13" r="S2823"/>
      <c s="11" r="T2823">
        <f>IF((O2823=0),(W2823*8),((R2823/O2823)*8))</f>
        <v>0</v>
      </c>
      <c s="11" r="U2823">
        <f>IF((T2823=0),0,(R2823/T2823))</f>
        <v>0</v>
      </c>
      <c s="4" r="V2823"/>
      <c s="13" r="W2823"/>
      <c s="24" r="X2823"/>
    </row>
    <row r="2824" hidden="1">
      <c s="16" r="A2824">
        <v>40842.5833333333</v>
      </c>
      <c s="6" r="B2824">
        <f>A2824+time(5,0,0)</f>
        <v>40842.7916666667</v>
      </c>
      <c s="19" r="C2824">
        <f>date(year(B2824),month(B2824),day(B2824))</f>
        <v>40842</v>
      </c>
      <c s="17" r="D2824">
        <f>hour(B2824)</f>
        <v>19</v>
      </c>
      <c s="28" r="E2824">
        <f>(8-G2824)-M2824</f>
        <v>8</v>
      </c>
      <c s="10" r="F2824">
        <v>8</v>
      </c>
      <c s="21" r="G2824">
        <v>0</v>
      </c>
      <c t="str" s="21" r="H2824">
        <f>concat("AESbid:",(E2824*1000))</f>
        <v>AESbid:8000</v>
      </c>
      <c t="str" s="21" r="I2824">
        <f>concat("NYISOsched:",(F2824*1000))</f>
        <v>NYISOsched:8000</v>
      </c>
      <c t="s" s="21" r="J2824">
        <v>21</v>
      </c>
      <c t="str" s="21" r="K2824">
        <f>concat("Planned:",(M2824*1000))</f>
        <v>Planned:0</v>
      </c>
      <c t="str" s="5" r="L2824">
        <f>concat("Settled:",(O2824*1000))</f>
        <v>Settled:0</v>
      </c>
      <c s="21" r="M2824">
        <v>0</v>
      </c>
      <c s="3" r="N2824"/>
      <c s="10" r="O2824">
        <v>0</v>
      </c>
      <c s="13" r="P2824"/>
      <c s="13" r="Q2824"/>
      <c s="13" r="R2824"/>
      <c s="13" r="S2824"/>
      <c s="11" r="T2824">
        <f>IF((O2824=0),(W2824*8),((R2824/O2824)*8))</f>
        <v>0</v>
      </c>
      <c s="11" r="U2824">
        <f>IF((T2824=0),0,(R2824/T2824))</f>
        <v>0</v>
      </c>
      <c s="4" r="V2824"/>
      <c s="13" r="W2824"/>
      <c s="24" r="X2824"/>
    </row>
    <row r="2825" hidden="1">
      <c s="16" r="A2825">
        <v>40842.625</v>
      </c>
      <c s="6" r="B2825">
        <f>A2825+time(5,0,0)</f>
        <v>40842.8333333333</v>
      </c>
      <c s="19" r="C2825">
        <f>date(year(B2825),month(B2825),day(B2825))</f>
        <v>40842</v>
      </c>
      <c s="17" r="D2825">
        <f>hour(B2825)</f>
        <v>20</v>
      </c>
      <c s="28" r="E2825">
        <f>(8-G2825)-M2825</f>
        <v>8</v>
      </c>
      <c s="10" r="F2825">
        <v>8</v>
      </c>
      <c s="21" r="G2825">
        <v>0</v>
      </c>
      <c t="str" s="21" r="H2825">
        <f>concat("AESbid:",(E2825*1000))</f>
        <v>AESbid:8000</v>
      </c>
      <c t="str" s="21" r="I2825">
        <f>concat("NYISOsched:",(F2825*1000))</f>
        <v>NYISOsched:8000</v>
      </c>
      <c t="s" s="21" r="J2825">
        <v>21</v>
      </c>
      <c t="str" s="21" r="K2825">
        <f>concat("Planned:",(M2825*1000))</f>
        <v>Planned:0</v>
      </c>
      <c t="str" s="5" r="L2825">
        <f>concat("Settled:",(O2825*1000))</f>
        <v>Settled:0</v>
      </c>
      <c s="21" r="M2825">
        <v>0</v>
      </c>
      <c s="3" r="N2825"/>
      <c s="10" r="O2825">
        <v>0</v>
      </c>
      <c s="13" r="P2825"/>
      <c s="13" r="Q2825"/>
      <c s="13" r="R2825"/>
      <c s="13" r="S2825"/>
      <c s="11" r="T2825">
        <f>IF((O2825=0),(W2825*8),((R2825/O2825)*8))</f>
        <v>0</v>
      </c>
      <c s="11" r="U2825">
        <f>IF((T2825=0),0,(R2825/T2825))</f>
        <v>0</v>
      </c>
      <c s="4" r="V2825"/>
      <c s="13" r="W2825"/>
      <c s="24" r="X2825"/>
    </row>
    <row r="2826" hidden="1">
      <c s="16" r="A2826">
        <v>40842.6666666667</v>
      </c>
      <c s="6" r="B2826">
        <f>A2826+time(5,0,0)</f>
        <v>40842.875</v>
      </c>
      <c s="19" r="C2826">
        <f>date(year(B2826),month(B2826),day(B2826))</f>
        <v>40842</v>
      </c>
      <c s="17" r="D2826">
        <f>hour(B2826)</f>
        <v>21</v>
      </c>
      <c s="28" r="E2826">
        <f>(8-G2826)-M2826</f>
        <v>8</v>
      </c>
      <c s="10" r="F2826">
        <v>8</v>
      </c>
      <c s="21" r="G2826">
        <v>0</v>
      </c>
      <c t="str" s="21" r="H2826">
        <f>concat("AESbid:",(E2826*1000))</f>
        <v>AESbid:8000</v>
      </c>
      <c t="str" s="21" r="I2826">
        <f>concat("NYISOsched:",(F2826*1000))</f>
        <v>NYISOsched:8000</v>
      </c>
      <c t="s" s="21" r="J2826">
        <v>21</v>
      </c>
      <c t="str" s="21" r="K2826">
        <f>concat("Planned:",(M2826*1000))</f>
        <v>Planned:0</v>
      </c>
      <c t="str" s="5" r="L2826">
        <f>concat("Settled:",(O2826*1000))</f>
        <v>Settled:0</v>
      </c>
      <c s="21" r="M2826">
        <v>0</v>
      </c>
      <c s="3" r="N2826"/>
      <c s="10" r="O2826">
        <v>0</v>
      </c>
      <c s="13" r="P2826"/>
      <c s="13" r="Q2826"/>
      <c s="13" r="R2826"/>
      <c s="13" r="S2826"/>
      <c s="11" r="T2826">
        <f>IF((O2826=0),(W2826*8),((R2826/O2826)*8))</f>
        <v>0</v>
      </c>
      <c s="11" r="U2826">
        <f>IF((T2826=0),0,(R2826/T2826))</f>
        <v>0</v>
      </c>
      <c s="4" r="V2826"/>
      <c s="13" r="W2826"/>
      <c s="24" r="X2826"/>
    </row>
    <row r="2827" hidden="1">
      <c s="16" r="A2827">
        <v>40842.7083333333</v>
      </c>
      <c s="6" r="B2827">
        <f>A2827+time(5,0,0)</f>
        <v>40842.9166666667</v>
      </c>
      <c s="19" r="C2827">
        <f>date(year(B2827),month(B2827),day(B2827))</f>
        <v>40842</v>
      </c>
      <c s="17" r="D2827">
        <f>hour(B2827)</f>
        <v>22</v>
      </c>
      <c s="28" r="E2827">
        <f>(8-G2827)-M2827</f>
        <v>8</v>
      </c>
      <c s="10" r="F2827">
        <v>8</v>
      </c>
      <c s="21" r="G2827">
        <v>0</v>
      </c>
      <c t="str" s="21" r="H2827">
        <f>concat("AESbid:",(E2827*1000))</f>
        <v>AESbid:8000</v>
      </c>
      <c t="str" s="21" r="I2827">
        <f>concat("NYISOsched:",(F2827*1000))</f>
        <v>NYISOsched:8000</v>
      </c>
      <c t="s" s="21" r="J2827">
        <v>21</v>
      </c>
      <c t="str" s="21" r="K2827">
        <f>concat("Planned:",(M2827*1000))</f>
        <v>Planned:0</v>
      </c>
      <c t="str" s="5" r="L2827">
        <f>concat("Settled:",(O2827*1000))</f>
        <v>Settled:0</v>
      </c>
      <c s="21" r="M2827">
        <v>0</v>
      </c>
      <c s="3" r="N2827"/>
      <c s="10" r="O2827">
        <v>0</v>
      </c>
      <c s="13" r="P2827"/>
      <c s="13" r="Q2827"/>
      <c s="13" r="R2827"/>
      <c s="13" r="S2827"/>
      <c s="11" r="T2827">
        <f>IF((O2827=0),(W2827*8),((R2827/O2827)*8))</f>
        <v>0</v>
      </c>
      <c s="11" r="U2827">
        <f>IF((T2827=0),0,(R2827/T2827))</f>
        <v>0</v>
      </c>
      <c s="4" r="V2827"/>
      <c s="13" r="W2827"/>
      <c s="24" r="X2827"/>
    </row>
    <row r="2828" hidden="1">
      <c s="16" r="A2828">
        <v>40842.75</v>
      </c>
      <c s="6" r="B2828">
        <f>A2828+time(5,0,0)</f>
        <v>40842.9583333333</v>
      </c>
      <c s="19" r="C2828">
        <f>date(year(B2828),month(B2828),day(B2828))</f>
        <v>40842</v>
      </c>
      <c s="17" r="D2828">
        <f>hour(B2828)</f>
        <v>23</v>
      </c>
      <c s="28" r="E2828">
        <f>(8-G2828)-M2828</f>
        <v>8</v>
      </c>
      <c s="10" r="F2828">
        <v>8</v>
      </c>
      <c s="21" r="G2828">
        <v>0</v>
      </c>
      <c t="str" s="21" r="H2828">
        <f>concat("AESbid:",(E2828*1000))</f>
        <v>AESbid:8000</v>
      </c>
      <c t="str" s="21" r="I2828">
        <f>concat("NYISOsched:",(F2828*1000))</f>
        <v>NYISOsched:8000</v>
      </c>
      <c t="s" s="21" r="J2828">
        <v>21</v>
      </c>
      <c t="str" s="21" r="K2828">
        <f>concat("Planned:",(M2828*1000))</f>
        <v>Planned:0</v>
      </c>
      <c t="str" s="5" r="L2828">
        <f>concat("Settled:",(O2828*1000))</f>
        <v>Settled:0</v>
      </c>
      <c s="21" r="M2828">
        <v>0</v>
      </c>
      <c s="3" r="N2828"/>
      <c s="10" r="O2828">
        <v>0</v>
      </c>
      <c s="13" r="P2828"/>
      <c s="13" r="Q2828"/>
      <c s="13" r="R2828"/>
      <c s="13" r="S2828"/>
      <c s="11" r="T2828">
        <f>IF((O2828=0),(W2828*8),((R2828/O2828)*8))</f>
        <v>0</v>
      </c>
      <c s="11" r="U2828">
        <f>IF((T2828=0),0,(R2828/T2828))</f>
        <v>0</v>
      </c>
      <c s="4" r="V2828"/>
      <c s="13" r="W2828"/>
      <c s="24" r="X2828"/>
    </row>
    <row r="2829" hidden="1">
      <c s="16" r="A2829">
        <v>40842.7916666667</v>
      </c>
      <c s="19" r="B2829">
        <f>A2829+time(5,0,0)</f>
        <v>40843</v>
      </c>
      <c s="19" r="C2829">
        <f>date(year(B2829),month(B2829),day(B2829))</f>
        <v>40843</v>
      </c>
      <c s="17" r="D2829">
        <f>hour(B2829)</f>
        <v>0</v>
      </c>
      <c s="28" r="E2829">
        <f>(8-G2829)-M2829</f>
        <v>8</v>
      </c>
      <c s="10" r="F2829">
        <v>8</v>
      </c>
      <c s="21" r="G2829">
        <v>0</v>
      </c>
      <c t="str" s="21" r="H2829">
        <f>concat("AESbid:",(E2829*1000))</f>
        <v>AESbid:8000</v>
      </c>
      <c t="str" s="21" r="I2829">
        <f>concat("NYISOsched:",(F2829*1000))</f>
        <v>NYISOsched:8000</v>
      </c>
      <c t="s" s="21" r="J2829">
        <v>21</v>
      </c>
      <c t="str" s="21" r="K2829">
        <f>concat("Planned:",(M2829*1000))</f>
        <v>Planned:0</v>
      </c>
      <c t="str" s="5" r="L2829">
        <f>concat("Settled:",(O2829*1000))</f>
        <v>Settled:0</v>
      </c>
      <c s="21" r="M2829">
        <v>0</v>
      </c>
      <c s="3" r="N2829"/>
      <c s="10" r="O2829">
        <v>0</v>
      </c>
      <c s="13" r="P2829"/>
      <c s="13" r="Q2829"/>
      <c s="13" r="R2829"/>
      <c s="13" r="S2829"/>
      <c s="11" r="T2829">
        <f>IF((O2829=0),(W2829*8),((R2829/O2829)*8))</f>
        <v>0</v>
      </c>
      <c s="11" r="U2829">
        <f>IF((T2829=0),0,(R2829/T2829))</f>
        <v>0</v>
      </c>
      <c s="4" r="V2829"/>
      <c s="13" r="W2829"/>
      <c s="24" r="X2829"/>
    </row>
    <row r="2830" hidden="1">
      <c s="16" r="A2830">
        <v>40842.8333333333</v>
      </c>
      <c s="6" r="B2830">
        <f>A2830+time(5,0,0)</f>
        <v>40843.0416666667</v>
      </c>
      <c s="19" r="C2830">
        <f>date(year(B2830),month(B2830),day(B2830))</f>
        <v>40843</v>
      </c>
      <c s="17" r="D2830">
        <f>hour(B2830)</f>
        <v>1</v>
      </c>
      <c s="28" r="E2830">
        <f>(8-G2830)-M2830</f>
        <v>8</v>
      </c>
      <c s="10" r="F2830">
        <v>8</v>
      </c>
      <c s="21" r="G2830">
        <v>0</v>
      </c>
      <c t="str" s="21" r="H2830">
        <f>concat("AESbid:",(E2830*1000))</f>
        <v>AESbid:8000</v>
      </c>
      <c t="str" s="21" r="I2830">
        <f>concat("NYISOsched:",(F2830*1000))</f>
        <v>NYISOsched:8000</v>
      </c>
      <c t="s" s="21" r="J2830">
        <v>21</v>
      </c>
      <c t="str" s="21" r="K2830">
        <f>concat("Planned:",(M2830*1000))</f>
        <v>Planned:0</v>
      </c>
      <c t="str" s="5" r="L2830">
        <f>concat("Settled:",(O2830*1000))</f>
        <v>Settled:0</v>
      </c>
      <c s="21" r="M2830">
        <v>0</v>
      </c>
      <c s="3" r="N2830"/>
      <c s="10" r="O2830">
        <v>0</v>
      </c>
      <c s="13" r="P2830"/>
      <c s="13" r="Q2830"/>
      <c s="13" r="R2830"/>
      <c s="13" r="S2830"/>
      <c s="11" r="T2830">
        <f>IF((O2830=0),(W2830*8),((R2830/O2830)*8))</f>
        <v>0</v>
      </c>
      <c s="11" r="U2830">
        <f>IF((T2830=0),0,(R2830/T2830))</f>
        <v>0</v>
      </c>
      <c s="4" r="V2830"/>
      <c s="13" r="W2830"/>
      <c s="24" r="X2830"/>
    </row>
    <row r="2831" hidden="1">
      <c s="16" r="A2831">
        <v>40842.875</v>
      </c>
      <c s="6" r="B2831">
        <f>A2831+time(5,0,0)</f>
        <v>40843.0833333333</v>
      </c>
      <c s="19" r="C2831">
        <f>date(year(B2831),month(B2831),day(B2831))</f>
        <v>40843</v>
      </c>
      <c s="17" r="D2831">
        <f>hour(B2831)</f>
        <v>2</v>
      </c>
      <c s="28" r="E2831">
        <f>(8-G2831)-M2831</f>
        <v>8</v>
      </c>
      <c s="10" r="F2831">
        <v>8</v>
      </c>
      <c s="21" r="G2831">
        <v>0</v>
      </c>
      <c t="str" s="21" r="H2831">
        <f>concat("AESbid:",(E2831*1000))</f>
        <v>AESbid:8000</v>
      </c>
      <c t="str" s="21" r="I2831">
        <f>concat("NYISOsched:",(F2831*1000))</f>
        <v>NYISOsched:8000</v>
      </c>
      <c t="s" s="21" r="J2831">
        <v>21</v>
      </c>
      <c t="str" s="21" r="K2831">
        <f>concat("Planned:",(M2831*1000))</f>
        <v>Planned:0</v>
      </c>
      <c t="str" s="5" r="L2831">
        <f>concat("Settled:",(O2831*1000))</f>
        <v>Settled:0</v>
      </c>
      <c s="21" r="M2831">
        <v>0</v>
      </c>
      <c s="3" r="N2831"/>
      <c s="10" r="O2831">
        <v>0</v>
      </c>
      <c s="13" r="P2831"/>
      <c s="13" r="Q2831"/>
      <c s="13" r="R2831"/>
      <c s="13" r="S2831"/>
      <c s="11" r="T2831">
        <f>IF((O2831=0),(W2831*8),((R2831/O2831)*8))</f>
        <v>0</v>
      </c>
      <c s="11" r="U2831">
        <f>IF((T2831=0),0,(R2831/T2831))</f>
        <v>0</v>
      </c>
      <c s="4" r="V2831"/>
      <c s="13" r="W2831"/>
      <c s="24" r="X2831"/>
    </row>
    <row r="2832" hidden="1">
      <c s="16" r="A2832">
        <v>40842.9166666667</v>
      </c>
      <c s="6" r="B2832">
        <f>A2832+time(5,0,0)</f>
        <v>40843.125</v>
      </c>
      <c s="19" r="C2832">
        <f>date(year(B2832),month(B2832),day(B2832))</f>
        <v>40843</v>
      </c>
      <c s="17" r="D2832">
        <f>hour(B2832)</f>
        <v>3</v>
      </c>
      <c s="28" r="E2832">
        <f>(8-G2832)-M2832</f>
        <v>8</v>
      </c>
      <c s="10" r="F2832">
        <v>8</v>
      </c>
      <c s="21" r="G2832">
        <v>0</v>
      </c>
      <c t="str" s="21" r="H2832">
        <f>concat("AESbid:",(E2832*1000))</f>
        <v>AESbid:8000</v>
      </c>
      <c t="str" s="21" r="I2832">
        <f>concat("NYISOsched:",(F2832*1000))</f>
        <v>NYISOsched:8000</v>
      </c>
      <c t="s" s="21" r="J2832">
        <v>21</v>
      </c>
      <c t="str" s="21" r="K2832">
        <f>concat("Planned:",(M2832*1000))</f>
        <v>Planned:0</v>
      </c>
      <c t="str" s="5" r="L2832">
        <f>concat("Settled:",(O2832*1000))</f>
        <v>Settled:0</v>
      </c>
      <c s="21" r="M2832">
        <v>0</v>
      </c>
      <c s="3" r="N2832"/>
      <c s="10" r="O2832">
        <v>0</v>
      </c>
      <c s="13" r="P2832"/>
      <c s="13" r="Q2832"/>
      <c s="13" r="R2832"/>
      <c s="13" r="S2832"/>
      <c s="11" r="T2832">
        <f>IF((O2832=0),(W2832*8),((R2832/O2832)*8))</f>
        <v>0</v>
      </c>
      <c s="11" r="U2832">
        <f>IF((T2832=0),0,(R2832/T2832))</f>
        <v>0</v>
      </c>
      <c s="4" r="V2832"/>
      <c s="13" r="W2832"/>
      <c s="24" r="X2832"/>
    </row>
    <row r="2833" hidden="1">
      <c s="16" r="A2833">
        <v>40842.9583333333</v>
      </c>
      <c s="6" r="B2833">
        <f>A2833+time(5,0,0)</f>
        <v>40843.1666666667</v>
      </c>
      <c s="19" r="C2833">
        <f>date(year(B2833),month(B2833),day(B2833))</f>
        <v>40843</v>
      </c>
      <c s="17" r="D2833">
        <f>hour(B2833)</f>
        <v>4</v>
      </c>
      <c s="28" r="E2833">
        <f>(8-G2833)-M2833</f>
        <v>8</v>
      </c>
      <c s="10" r="F2833">
        <v>8</v>
      </c>
      <c s="21" r="G2833">
        <v>0</v>
      </c>
      <c t="str" s="21" r="H2833">
        <f>concat("AESbid:",(E2833*1000))</f>
        <v>AESbid:8000</v>
      </c>
      <c t="str" s="21" r="I2833">
        <f>concat("NYISOsched:",(F2833*1000))</f>
        <v>NYISOsched:8000</v>
      </c>
      <c t="s" s="21" r="J2833">
        <v>21</v>
      </c>
      <c t="str" s="21" r="K2833">
        <f>concat("Planned:",(M2833*1000))</f>
        <v>Planned:0</v>
      </c>
      <c t="str" s="5" r="L2833">
        <f>concat("Settled:",(O2833*1000))</f>
        <v>Settled:0</v>
      </c>
      <c s="21" r="M2833">
        <v>0</v>
      </c>
      <c s="3" r="N2833"/>
      <c s="10" r="O2833">
        <v>0</v>
      </c>
      <c s="13" r="P2833"/>
      <c s="13" r="Q2833"/>
      <c s="13" r="R2833"/>
      <c s="13" r="S2833"/>
      <c s="11" r="T2833">
        <f>IF((O2833=0),(W2833*8),((R2833/O2833)*8))</f>
        <v>0</v>
      </c>
      <c s="11" r="U2833">
        <f>IF((T2833=0),0,(R2833/T2833))</f>
        <v>0</v>
      </c>
      <c s="4" r="V2833"/>
      <c s="13" r="W2833"/>
      <c s="24" r="X2833"/>
    </row>
    <row r="2834" hidden="1">
      <c s="16" r="A2834">
        <v>40843</v>
      </c>
      <c s="6" r="B2834">
        <f>A2834+time(5,0,0)</f>
        <v>40843.2083333333</v>
      </c>
      <c s="19" r="C2834">
        <f>date(year(B2834),month(B2834),day(B2834))</f>
        <v>40843</v>
      </c>
      <c s="17" r="D2834">
        <f>hour(B2834)</f>
        <v>5</v>
      </c>
      <c s="28" r="E2834">
        <f>(8-G2834)-M2834</f>
        <v>8</v>
      </c>
      <c s="10" r="F2834">
        <v>8</v>
      </c>
      <c s="21" r="G2834">
        <v>0</v>
      </c>
      <c t="str" s="21" r="H2834">
        <f>concat("AESbid:",(E2834*1000))</f>
        <v>AESbid:8000</v>
      </c>
      <c t="str" s="21" r="I2834">
        <f>concat("NYISOsched:",(F2834*1000))</f>
        <v>NYISOsched:8000</v>
      </c>
      <c t="s" s="21" r="J2834">
        <v>21</v>
      </c>
      <c t="str" s="21" r="K2834">
        <f>concat("Planned:",(M2834*1000))</f>
        <v>Planned:0</v>
      </c>
      <c t="str" s="5" r="L2834">
        <f>concat("Settled:",(O2834*1000))</f>
        <v>Settled:0</v>
      </c>
      <c s="21" r="M2834">
        <v>0</v>
      </c>
      <c s="3" r="N2834"/>
      <c s="10" r="O2834">
        <v>0</v>
      </c>
      <c s="13" r="P2834"/>
      <c s="13" r="Q2834"/>
      <c s="13" r="R2834"/>
      <c s="13" r="S2834"/>
      <c s="11" r="T2834">
        <f>IF((O2834=0),(W2834*8),((R2834/O2834)*8))</f>
        <v>0</v>
      </c>
      <c s="11" r="U2834">
        <f>IF((T2834=0),0,(R2834/T2834))</f>
        <v>0</v>
      </c>
      <c s="4" r="V2834"/>
      <c s="13" r="W2834"/>
      <c s="24" r="X2834"/>
    </row>
    <row r="2835" hidden="1">
      <c s="16" r="A2835">
        <v>40843.0416666667</v>
      </c>
      <c s="6" r="B2835">
        <f>A2835+time(5,0,0)</f>
        <v>40843.25</v>
      </c>
      <c s="19" r="C2835">
        <f>date(year(B2835),month(B2835),day(B2835))</f>
        <v>40843</v>
      </c>
      <c s="17" r="D2835">
        <f>hour(B2835)</f>
        <v>6</v>
      </c>
      <c s="28" r="E2835">
        <f>(8-G2835)-M2835</f>
        <v>8</v>
      </c>
      <c s="10" r="F2835">
        <v>8</v>
      </c>
      <c s="21" r="G2835">
        <v>0</v>
      </c>
      <c t="str" s="21" r="H2835">
        <f>concat("AESbid:",(E2835*1000))</f>
        <v>AESbid:8000</v>
      </c>
      <c t="str" s="21" r="I2835">
        <f>concat("NYISOsched:",(F2835*1000))</f>
        <v>NYISOsched:8000</v>
      </c>
      <c t="s" s="21" r="J2835">
        <v>21</v>
      </c>
      <c t="str" s="21" r="K2835">
        <f>concat("Planned:",(M2835*1000))</f>
        <v>Planned:0</v>
      </c>
      <c t="str" s="5" r="L2835">
        <f>concat("Settled:",(O2835*1000))</f>
        <v>Settled:0</v>
      </c>
      <c s="21" r="M2835">
        <v>0</v>
      </c>
      <c s="3" r="N2835"/>
      <c s="10" r="O2835">
        <v>0</v>
      </c>
      <c s="13" r="P2835"/>
      <c s="13" r="Q2835"/>
      <c s="13" r="R2835"/>
      <c s="13" r="S2835"/>
      <c s="11" r="T2835">
        <f>IF((O2835=0),(W2835*8),((R2835/O2835)*8))</f>
        <v>0</v>
      </c>
      <c s="11" r="U2835">
        <f>IF((T2835=0),0,(R2835/T2835))</f>
        <v>0</v>
      </c>
      <c s="4" r="V2835"/>
      <c s="13" r="W2835"/>
      <c s="24" r="X2835"/>
    </row>
    <row r="2836" hidden="1">
      <c s="16" r="A2836">
        <v>40843.0833333333</v>
      </c>
      <c s="6" r="B2836">
        <f>A2836+time(5,0,0)</f>
        <v>40843.2916666667</v>
      </c>
      <c s="19" r="C2836">
        <f>date(year(B2836),month(B2836),day(B2836))</f>
        <v>40843</v>
      </c>
      <c s="17" r="D2836">
        <f>hour(B2836)</f>
        <v>7</v>
      </c>
      <c s="28" r="E2836">
        <f>(8-G2836)-M2836</f>
        <v>8</v>
      </c>
      <c s="10" r="F2836">
        <v>8</v>
      </c>
      <c s="21" r="G2836">
        <v>0</v>
      </c>
      <c t="str" s="21" r="H2836">
        <f>concat("AESbid:",(E2836*1000))</f>
        <v>AESbid:8000</v>
      </c>
      <c t="str" s="21" r="I2836">
        <f>concat("NYISOsched:",(F2836*1000))</f>
        <v>NYISOsched:8000</v>
      </c>
      <c t="s" s="21" r="J2836">
        <v>21</v>
      </c>
      <c t="str" s="21" r="K2836">
        <f>concat("Planned:",(M2836*1000))</f>
        <v>Planned:0</v>
      </c>
      <c t="str" s="5" r="L2836">
        <f>concat("Settled:",(O2836*1000))</f>
        <v>Settled:0</v>
      </c>
      <c s="21" r="M2836">
        <v>0</v>
      </c>
      <c s="3" r="N2836"/>
      <c s="10" r="O2836">
        <v>0</v>
      </c>
      <c s="13" r="P2836"/>
      <c s="13" r="Q2836"/>
      <c s="13" r="R2836"/>
      <c s="13" r="S2836"/>
      <c s="11" r="T2836">
        <f>IF((O2836=0),(W2836*8),((R2836/O2836)*8))</f>
        <v>0</v>
      </c>
      <c s="11" r="U2836">
        <f>IF((T2836=0),0,(R2836/T2836))</f>
        <v>0</v>
      </c>
      <c s="4" r="V2836"/>
      <c s="13" r="W2836"/>
      <c s="24" r="X2836"/>
    </row>
    <row r="2837" hidden="1">
      <c s="16" r="A2837">
        <v>40843.125</v>
      </c>
      <c s="6" r="B2837">
        <f>A2837+time(5,0,0)</f>
        <v>40843.3333333333</v>
      </c>
      <c s="19" r="C2837">
        <f>date(year(B2837),month(B2837),day(B2837))</f>
        <v>40843</v>
      </c>
      <c s="17" r="D2837">
        <f>hour(B2837)</f>
        <v>8</v>
      </c>
      <c s="28" r="E2837">
        <f>(8-G2837)-M2837</f>
        <v>8</v>
      </c>
      <c s="10" r="F2837">
        <v>8</v>
      </c>
      <c s="21" r="G2837">
        <v>0</v>
      </c>
      <c t="str" s="21" r="H2837">
        <f>concat("AESbid:",(E2837*1000))</f>
        <v>AESbid:8000</v>
      </c>
      <c t="str" s="21" r="I2837">
        <f>concat("NYISOsched:",(F2837*1000))</f>
        <v>NYISOsched:8000</v>
      </c>
      <c t="s" s="21" r="J2837">
        <v>21</v>
      </c>
      <c t="str" s="21" r="K2837">
        <f>concat("Planned:",(M2837*1000))</f>
        <v>Planned:0</v>
      </c>
      <c t="str" s="5" r="L2837">
        <f>concat("Settled:",(O2837*1000))</f>
        <v>Settled:0</v>
      </c>
      <c s="21" r="M2837">
        <v>0</v>
      </c>
      <c s="3" r="N2837"/>
      <c s="10" r="O2837">
        <v>0</v>
      </c>
      <c s="13" r="P2837"/>
      <c s="13" r="Q2837"/>
      <c s="13" r="R2837"/>
      <c s="13" r="S2837"/>
      <c s="11" r="T2837">
        <f>IF((O2837=0),(W2837*8),((R2837/O2837)*8))</f>
        <v>0</v>
      </c>
      <c s="11" r="U2837">
        <f>IF((T2837=0),0,(R2837/T2837))</f>
        <v>0</v>
      </c>
      <c s="4" r="V2837"/>
      <c s="13" r="W2837"/>
      <c s="24" r="X2837"/>
    </row>
    <row r="2838" hidden="1">
      <c s="16" r="A2838">
        <v>40843.1666666667</v>
      </c>
      <c s="6" r="B2838">
        <f>A2838+time(5,0,0)</f>
        <v>40843.375</v>
      </c>
      <c s="19" r="C2838">
        <f>date(year(B2838),month(B2838),day(B2838))</f>
        <v>40843</v>
      </c>
      <c s="17" r="D2838">
        <f>hour(B2838)</f>
        <v>9</v>
      </c>
      <c s="28" r="E2838">
        <f>(8-G2838)-M2838</f>
        <v>8</v>
      </c>
      <c s="10" r="F2838">
        <v>8</v>
      </c>
      <c s="21" r="G2838">
        <v>0</v>
      </c>
      <c t="str" s="21" r="H2838">
        <f>concat("AESbid:",(E2838*1000))</f>
        <v>AESbid:8000</v>
      </c>
      <c t="str" s="21" r="I2838">
        <f>concat("NYISOsched:",(F2838*1000))</f>
        <v>NYISOsched:8000</v>
      </c>
      <c t="s" s="21" r="J2838">
        <v>21</v>
      </c>
      <c t="str" s="21" r="K2838">
        <f>concat("Planned:",(M2838*1000))</f>
        <v>Planned:0</v>
      </c>
      <c t="str" s="5" r="L2838">
        <f>concat("Settled:",(O2838*1000))</f>
        <v>Settled:0</v>
      </c>
      <c s="21" r="M2838">
        <v>0</v>
      </c>
      <c s="3" r="N2838"/>
      <c s="10" r="O2838">
        <v>0</v>
      </c>
      <c s="13" r="P2838"/>
      <c s="13" r="Q2838"/>
      <c s="13" r="R2838"/>
      <c s="13" r="S2838"/>
      <c s="11" r="T2838">
        <f>IF((O2838=0),(W2838*8),((R2838/O2838)*8))</f>
        <v>0</v>
      </c>
      <c s="11" r="U2838">
        <f>IF((T2838=0),0,(R2838/T2838))</f>
        <v>0</v>
      </c>
      <c s="4" r="V2838"/>
      <c s="13" r="W2838"/>
      <c s="24" r="X2838"/>
    </row>
    <row r="2839" hidden="1">
      <c s="16" r="A2839">
        <v>40843.2083333333</v>
      </c>
      <c s="6" r="B2839">
        <f>A2839+time(5,0,0)</f>
        <v>40843.4166666667</v>
      </c>
      <c s="19" r="C2839">
        <f>date(year(B2839),month(B2839),day(B2839))</f>
        <v>40843</v>
      </c>
      <c s="17" r="D2839">
        <f>hour(B2839)</f>
        <v>10</v>
      </c>
      <c s="28" r="E2839">
        <f>(8-G2839)-M2839</f>
        <v>8</v>
      </c>
      <c s="10" r="F2839">
        <v>8</v>
      </c>
      <c s="21" r="G2839">
        <v>0</v>
      </c>
      <c t="str" s="21" r="H2839">
        <f>concat("AESbid:",(E2839*1000))</f>
        <v>AESbid:8000</v>
      </c>
      <c t="str" s="21" r="I2839">
        <f>concat("NYISOsched:",(F2839*1000))</f>
        <v>NYISOsched:8000</v>
      </c>
      <c t="s" s="21" r="J2839">
        <v>21</v>
      </c>
      <c t="str" s="21" r="K2839">
        <f>concat("Planned:",(M2839*1000))</f>
        <v>Planned:0</v>
      </c>
      <c t="str" s="5" r="L2839">
        <f>concat("Settled:",(O2839*1000))</f>
        <v>Settled:0</v>
      </c>
      <c s="21" r="M2839">
        <v>0</v>
      </c>
      <c s="3" r="N2839"/>
      <c s="10" r="O2839">
        <v>0</v>
      </c>
      <c s="13" r="P2839"/>
      <c s="13" r="Q2839"/>
      <c s="13" r="R2839"/>
      <c s="13" r="S2839"/>
      <c s="11" r="T2839">
        <f>IF((O2839=0),(W2839*8),((R2839/O2839)*8))</f>
        <v>0</v>
      </c>
      <c s="11" r="U2839">
        <f>IF((T2839=0),0,(R2839/T2839))</f>
        <v>0</v>
      </c>
      <c s="4" r="V2839"/>
      <c s="13" r="W2839"/>
      <c s="24" r="X2839"/>
    </row>
    <row r="2840" hidden="1">
      <c s="16" r="A2840">
        <v>40843.25</v>
      </c>
      <c s="6" r="B2840">
        <f>A2840+time(5,0,0)</f>
        <v>40843.4583333333</v>
      </c>
      <c s="19" r="C2840">
        <f>date(year(B2840),month(B2840),day(B2840))</f>
        <v>40843</v>
      </c>
      <c s="17" r="D2840">
        <f>hour(B2840)</f>
        <v>11</v>
      </c>
      <c s="28" r="E2840">
        <f>(8-G2840)-M2840</f>
        <v>8</v>
      </c>
      <c s="10" r="F2840">
        <v>8</v>
      </c>
      <c s="21" r="G2840">
        <v>0</v>
      </c>
      <c t="str" s="21" r="H2840">
        <f>concat("AESbid:",(E2840*1000))</f>
        <v>AESbid:8000</v>
      </c>
      <c t="str" s="21" r="I2840">
        <f>concat("NYISOsched:",(F2840*1000))</f>
        <v>NYISOsched:8000</v>
      </c>
      <c t="s" s="21" r="J2840">
        <v>21</v>
      </c>
      <c t="str" s="21" r="K2840">
        <f>concat("Planned:",(M2840*1000))</f>
        <v>Planned:0</v>
      </c>
      <c t="str" s="5" r="L2840">
        <f>concat("Settled:",(O2840*1000))</f>
        <v>Settled:0</v>
      </c>
      <c s="21" r="M2840">
        <v>0</v>
      </c>
      <c s="3" r="N2840"/>
      <c s="10" r="O2840">
        <v>0</v>
      </c>
      <c s="13" r="P2840"/>
      <c s="13" r="Q2840"/>
      <c s="13" r="R2840"/>
      <c s="13" r="S2840"/>
      <c s="11" r="T2840">
        <f>IF((O2840=0),(W2840*8),((R2840/O2840)*8))</f>
        <v>0</v>
      </c>
      <c s="11" r="U2840">
        <f>IF((T2840=0),0,(R2840/T2840))</f>
        <v>0</v>
      </c>
      <c s="4" r="V2840"/>
      <c s="13" r="W2840"/>
      <c s="24" r="X2840"/>
    </row>
    <row r="2841" hidden="1">
      <c s="16" r="A2841">
        <v>40843.2916666667</v>
      </c>
      <c s="6" r="B2841">
        <f>A2841+time(5,0,0)</f>
        <v>40843.5</v>
      </c>
      <c s="19" r="C2841">
        <f>date(year(B2841),month(B2841),day(B2841))</f>
        <v>40843</v>
      </c>
      <c s="17" r="D2841">
        <f>hour(B2841)</f>
        <v>12</v>
      </c>
      <c s="28" r="E2841">
        <f>(8-G2841)-M2841</f>
        <v>8</v>
      </c>
      <c s="10" r="F2841">
        <v>8</v>
      </c>
      <c s="21" r="G2841">
        <v>0</v>
      </c>
      <c t="str" s="21" r="H2841">
        <f>concat("AESbid:",(E2841*1000))</f>
        <v>AESbid:8000</v>
      </c>
      <c t="str" s="21" r="I2841">
        <f>concat("NYISOsched:",(F2841*1000))</f>
        <v>NYISOsched:8000</v>
      </c>
      <c t="s" s="21" r="J2841">
        <v>21</v>
      </c>
      <c t="str" s="21" r="K2841">
        <f>concat("Planned:",(M2841*1000))</f>
        <v>Planned:0</v>
      </c>
      <c t="str" s="5" r="L2841">
        <f>concat("Settled:",(O2841*1000))</f>
        <v>Settled:0</v>
      </c>
      <c s="21" r="M2841">
        <v>0</v>
      </c>
      <c s="3" r="N2841"/>
      <c s="10" r="O2841">
        <v>0</v>
      </c>
      <c s="13" r="P2841"/>
      <c s="13" r="Q2841"/>
      <c s="13" r="R2841"/>
      <c s="13" r="S2841"/>
      <c s="11" r="T2841">
        <f>IF((O2841=0),(W2841*8),((R2841/O2841)*8))</f>
        <v>0</v>
      </c>
      <c s="11" r="U2841">
        <f>IF((T2841=0),0,(R2841/T2841))</f>
        <v>0</v>
      </c>
      <c s="4" r="V2841"/>
      <c s="13" r="W2841"/>
      <c s="24" r="X2841"/>
    </row>
    <row r="2842" hidden="1">
      <c s="16" r="A2842">
        <v>40843.3333333333</v>
      </c>
      <c s="6" r="B2842">
        <f>A2842+time(5,0,0)</f>
        <v>40843.5416666667</v>
      </c>
      <c s="19" r="C2842">
        <f>date(year(B2842),month(B2842),day(B2842))</f>
        <v>40843</v>
      </c>
      <c s="17" r="D2842">
        <f>hour(B2842)</f>
        <v>13</v>
      </c>
      <c s="28" r="E2842">
        <f>(8-G2842)-M2842</f>
        <v>8</v>
      </c>
      <c s="10" r="F2842">
        <v>8</v>
      </c>
      <c s="21" r="G2842">
        <v>0</v>
      </c>
      <c t="str" s="21" r="H2842">
        <f>concat("AESbid:",(E2842*1000))</f>
        <v>AESbid:8000</v>
      </c>
      <c t="str" s="21" r="I2842">
        <f>concat("NYISOsched:",(F2842*1000))</f>
        <v>NYISOsched:8000</v>
      </c>
      <c t="s" s="21" r="J2842">
        <v>21</v>
      </c>
      <c t="str" s="21" r="K2842">
        <f>concat("Planned:",(M2842*1000))</f>
        <v>Planned:0</v>
      </c>
      <c t="str" s="5" r="L2842">
        <f>concat("Settled:",(O2842*1000))</f>
        <v>Settled:0</v>
      </c>
      <c s="21" r="M2842">
        <v>0</v>
      </c>
      <c s="3" r="N2842"/>
      <c s="10" r="O2842">
        <v>0</v>
      </c>
      <c s="13" r="P2842"/>
      <c s="13" r="Q2842"/>
      <c s="13" r="R2842"/>
      <c s="13" r="S2842"/>
      <c s="11" r="T2842">
        <f>IF((O2842=0),(W2842*8),((R2842/O2842)*8))</f>
        <v>0</v>
      </c>
      <c s="11" r="U2842">
        <f>IF((T2842=0),0,(R2842/T2842))</f>
        <v>0</v>
      </c>
      <c s="4" r="V2842"/>
      <c s="13" r="W2842"/>
      <c s="24" r="X2842"/>
    </row>
    <row r="2843" hidden="1">
      <c s="16" r="A2843">
        <v>40843.375</v>
      </c>
      <c s="6" r="B2843">
        <f>A2843+time(5,0,0)</f>
        <v>40843.5833333333</v>
      </c>
      <c s="19" r="C2843">
        <f>date(year(B2843),month(B2843),day(B2843))</f>
        <v>40843</v>
      </c>
      <c s="17" r="D2843">
        <f>hour(B2843)</f>
        <v>14</v>
      </c>
      <c s="28" r="E2843">
        <f>(8-G2843)-M2843</f>
        <v>8</v>
      </c>
      <c s="10" r="F2843">
        <v>8</v>
      </c>
      <c s="21" r="G2843">
        <v>0</v>
      </c>
      <c t="str" s="21" r="H2843">
        <f>concat("AESbid:",(E2843*1000))</f>
        <v>AESbid:8000</v>
      </c>
      <c t="str" s="21" r="I2843">
        <f>concat("NYISOsched:",(F2843*1000))</f>
        <v>NYISOsched:8000</v>
      </c>
      <c t="s" s="21" r="J2843">
        <v>21</v>
      </c>
      <c t="str" s="21" r="K2843">
        <f>concat("Planned:",(M2843*1000))</f>
        <v>Planned:0</v>
      </c>
      <c t="str" s="5" r="L2843">
        <f>concat("Settled:",(O2843*1000))</f>
        <v>Settled:0</v>
      </c>
      <c s="21" r="M2843">
        <v>0</v>
      </c>
      <c s="3" r="N2843"/>
      <c s="10" r="O2843">
        <v>0</v>
      </c>
      <c s="13" r="P2843"/>
      <c s="13" r="Q2843"/>
      <c s="13" r="R2843"/>
      <c s="13" r="S2843"/>
      <c s="11" r="T2843">
        <f>IF((O2843=0),(W2843*8),((R2843/O2843)*8))</f>
        <v>0</v>
      </c>
      <c s="11" r="U2843">
        <f>IF((T2843=0),0,(R2843/T2843))</f>
        <v>0</v>
      </c>
      <c s="4" r="V2843"/>
      <c s="13" r="W2843"/>
      <c s="24" r="X2843"/>
    </row>
    <row r="2844" hidden="1">
      <c s="16" r="A2844">
        <v>40843.4166666667</v>
      </c>
      <c s="6" r="B2844">
        <f>A2844+time(5,0,0)</f>
        <v>40843.625</v>
      </c>
      <c s="19" r="C2844">
        <f>date(year(B2844),month(B2844),day(B2844))</f>
        <v>40843</v>
      </c>
      <c s="17" r="D2844">
        <f>hour(B2844)</f>
        <v>15</v>
      </c>
      <c s="28" r="E2844">
        <f>(8-G2844)-M2844</f>
        <v>8</v>
      </c>
      <c s="10" r="F2844">
        <v>8</v>
      </c>
      <c s="21" r="G2844">
        <v>0</v>
      </c>
      <c t="str" s="21" r="H2844">
        <f>concat("AESbid:",(E2844*1000))</f>
        <v>AESbid:8000</v>
      </c>
      <c t="str" s="21" r="I2844">
        <f>concat("NYISOsched:",(F2844*1000))</f>
        <v>NYISOsched:8000</v>
      </c>
      <c t="s" s="21" r="J2844">
        <v>21</v>
      </c>
      <c t="str" s="21" r="K2844">
        <f>concat("Planned:",(M2844*1000))</f>
        <v>Planned:0</v>
      </c>
      <c t="str" s="5" r="L2844">
        <f>concat("Settled:",(O2844*1000))</f>
        <v>Settled:0</v>
      </c>
      <c s="21" r="M2844">
        <v>0</v>
      </c>
      <c s="3" r="N2844"/>
      <c s="10" r="O2844">
        <v>0</v>
      </c>
      <c s="13" r="P2844"/>
      <c s="13" r="Q2844"/>
      <c s="13" r="R2844"/>
      <c s="13" r="S2844"/>
      <c s="11" r="T2844">
        <f>IF((O2844=0),(W2844*8),((R2844/O2844)*8))</f>
        <v>0</v>
      </c>
      <c s="11" r="U2844">
        <f>IF((T2844=0),0,(R2844/T2844))</f>
        <v>0</v>
      </c>
      <c s="4" r="V2844"/>
      <c s="13" r="W2844"/>
      <c s="24" r="X2844"/>
    </row>
    <row r="2845" hidden="1">
      <c s="16" r="A2845">
        <v>40843.4583333333</v>
      </c>
      <c s="6" r="B2845">
        <f>A2845+time(5,0,0)</f>
        <v>40843.6666666667</v>
      </c>
      <c s="19" r="C2845">
        <f>date(year(B2845),month(B2845),day(B2845))</f>
        <v>40843</v>
      </c>
      <c s="17" r="D2845">
        <f>hour(B2845)</f>
        <v>16</v>
      </c>
      <c s="28" r="E2845">
        <f>(8-G2845)-M2845</f>
        <v>8</v>
      </c>
      <c s="10" r="F2845">
        <v>8</v>
      </c>
      <c s="21" r="G2845">
        <v>0</v>
      </c>
      <c t="str" s="21" r="H2845">
        <f>concat("AESbid:",(E2845*1000))</f>
        <v>AESbid:8000</v>
      </c>
      <c t="str" s="21" r="I2845">
        <f>concat("NYISOsched:",(F2845*1000))</f>
        <v>NYISOsched:8000</v>
      </c>
      <c t="s" s="21" r="J2845">
        <v>21</v>
      </c>
      <c t="str" s="21" r="K2845">
        <f>concat("Planned:",(M2845*1000))</f>
        <v>Planned:0</v>
      </c>
      <c t="str" s="5" r="L2845">
        <f>concat("Settled:",(O2845*1000))</f>
        <v>Settled:0</v>
      </c>
      <c s="21" r="M2845">
        <v>0</v>
      </c>
      <c s="3" r="N2845"/>
      <c s="10" r="O2845">
        <v>0</v>
      </c>
      <c s="13" r="P2845"/>
      <c s="13" r="Q2845"/>
      <c s="13" r="R2845"/>
      <c s="13" r="S2845"/>
      <c s="11" r="T2845">
        <f>IF((O2845=0),(W2845*8),((R2845/O2845)*8))</f>
        <v>0</v>
      </c>
      <c s="11" r="U2845">
        <f>IF((T2845=0),0,(R2845/T2845))</f>
        <v>0</v>
      </c>
      <c s="4" r="V2845"/>
      <c s="13" r="W2845"/>
      <c s="24" r="X2845"/>
    </row>
    <row r="2846" hidden="1">
      <c s="16" r="A2846">
        <v>40843.5</v>
      </c>
      <c s="6" r="B2846">
        <f>A2846+time(5,0,0)</f>
        <v>40843.7083333333</v>
      </c>
      <c s="19" r="C2846">
        <f>date(year(B2846),month(B2846),day(B2846))</f>
        <v>40843</v>
      </c>
      <c s="17" r="D2846">
        <f>hour(B2846)</f>
        <v>17</v>
      </c>
      <c s="28" r="E2846">
        <f>(8-G2846)-M2846</f>
        <v>8</v>
      </c>
      <c s="10" r="F2846">
        <v>8</v>
      </c>
      <c s="21" r="G2846">
        <v>0</v>
      </c>
      <c t="str" s="21" r="H2846">
        <f>concat("AESbid:",(E2846*1000))</f>
        <v>AESbid:8000</v>
      </c>
      <c t="str" s="21" r="I2846">
        <f>concat("NYISOsched:",(F2846*1000))</f>
        <v>NYISOsched:8000</v>
      </c>
      <c t="s" s="21" r="J2846">
        <v>21</v>
      </c>
      <c t="str" s="21" r="K2846">
        <f>concat("Planned:",(M2846*1000))</f>
        <v>Planned:0</v>
      </c>
      <c t="str" s="5" r="L2846">
        <f>concat("Settled:",(O2846*1000))</f>
        <v>Settled:0</v>
      </c>
      <c s="21" r="M2846">
        <v>0</v>
      </c>
      <c s="3" r="N2846"/>
      <c s="10" r="O2846">
        <v>0</v>
      </c>
      <c s="13" r="P2846"/>
      <c s="13" r="Q2846"/>
      <c s="13" r="R2846"/>
      <c s="13" r="S2846"/>
      <c s="11" r="T2846">
        <f>IF((O2846=0),(W2846*8),((R2846/O2846)*8))</f>
        <v>0</v>
      </c>
      <c s="11" r="U2846">
        <f>IF((T2846=0),0,(R2846/T2846))</f>
        <v>0</v>
      </c>
      <c s="4" r="V2846"/>
      <c s="13" r="W2846"/>
      <c s="24" r="X2846"/>
    </row>
    <row r="2847" hidden="1">
      <c s="16" r="A2847">
        <v>40843.5416666667</v>
      </c>
      <c s="6" r="B2847">
        <f>A2847+time(5,0,0)</f>
        <v>40843.75</v>
      </c>
      <c s="19" r="C2847">
        <f>date(year(B2847),month(B2847),day(B2847))</f>
        <v>40843</v>
      </c>
      <c s="17" r="D2847">
        <f>hour(B2847)</f>
        <v>18</v>
      </c>
      <c s="28" r="E2847">
        <f>(8-G2847)-M2847</f>
        <v>8</v>
      </c>
      <c s="10" r="F2847">
        <v>8</v>
      </c>
      <c s="21" r="G2847">
        <v>0</v>
      </c>
      <c t="str" s="21" r="H2847">
        <f>concat("AESbid:",(E2847*1000))</f>
        <v>AESbid:8000</v>
      </c>
      <c t="str" s="21" r="I2847">
        <f>concat("NYISOsched:",(F2847*1000))</f>
        <v>NYISOsched:8000</v>
      </c>
      <c t="s" s="21" r="J2847">
        <v>21</v>
      </c>
      <c t="str" s="21" r="K2847">
        <f>concat("Planned:",(M2847*1000))</f>
        <v>Planned:0</v>
      </c>
      <c t="str" s="5" r="L2847">
        <f>concat("Settled:",(O2847*1000))</f>
        <v>Settled:0</v>
      </c>
      <c s="21" r="M2847">
        <v>0</v>
      </c>
      <c s="3" r="N2847"/>
      <c s="10" r="O2847">
        <v>0</v>
      </c>
      <c s="13" r="P2847"/>
      <c s="13" r="Q2847"/>
      <c s="13" r="R2847"/>
      <c s="13" r="S2847"/>
      <c s="11" r="T2847">
        <f>IF((O2847=0),(W2847*8),((R2847/O2847)*8))</f>
        <v>0</v>
      </c>
      <c s="11" r="U2847">
        <f>IF((T2847=0),0,(R2847/T2847))</f>
        <v>0</v>
      </c>
      <c s="4" r="V2847"/>
      <c s="13" r="W2847"/>
      <c s="24" r="X2847"/>
    </row>
    <row r="2848" hidden="1">
      <c s="16" r="A2848">
        <v>40843.5833333333</v>
      </c>
      <c s="6" r="B2848">
        <f>A2848+time(5,0,0)</f>
        <v>40843.7916666667</v>
      </c>
      <c s="19" r="C2848">
        <f>date(year(B2848),month(B2848),day(B2848))</f>
        <v>40843</v>
      </c>
      <c s="17" r="D2848">
        <f>hour(B2848)</f>
        <v>19</v>
      </c>
      <c s="28" r="E2848">
        <f>(8-G2848)-M2848</f>
        <v>8</v>
      </c>
      <c s="10" r="F2848">
        <v>8</v>
      </c>
      <c s="21" r="G2848">
        <v>0</v>
      </c>
      <c t="str" s="21" r="H2848">
        <f>concat("AESbid:",(E2848*1000))</f>
        <v>AESbid:8000</v>
      </c>
      <c t="str" s="21" r="I2848">
        <f>concat("NYISOsched:",(F2848*1000))</f>
        <v>NYISOsched:8000</v>
      </c>
      <c t="s" s="21" r="J2848">
        <v>21</v>
      </c>
      <c t="str" s="21" r="K2848">
        <f>concat("Planned:",(M2848*1000))</f>
        <v>Planned:0</v>
      </c>
      <c t="str" s="5" r="L2848">
        <f>concat("Settled:",(O2848*1000))</f>
        <v>Settled:0</v>
      </c>
      <c s="21" r="M2848">
        <v>0</v>
      </c>
      <c s="3" r="N2848"/>
      <c s="10" r="O2848">
        <v>0</v>
      </c>
      <c s="13" r="P2848"/>
      <c s="13" r="Q2848"/>
      <c s="13" r="R2848"/>
      <c s="13" r="S2848"/>
      <c s="11" r="T2848">
        <f>IF((O2848=0),(W2848*8),((R2848/O2848)*8))</f>
        <v>0</v>
      </c>
      <c s="11" r="U2848">
        <f>IF((T2848=0),0,(R2848/T2848))</f>
        <v>0</v>
      </c>
      <c s="4" r="V2848"/>
      <c s="13" r="W2848"/>
      <c s="24" r="X2848"/>
    </row>
    <row r="2849" hidden="1">
      <c s="16" r="A2849">
        <v>40843.625</v>
      </c>
      <c s="6" r="B2849">
        <f>A2849+time(5,0,0)</f>
        <v>40843.8333333333</v>
      </c>
      <c s="19" r="C2849">
        <f>date(year(B2849),month(B2849),day(B2849))</f>
        <v>40843</v>
      </c>
      <c s="17" r="D2849">
        <f>hour(B2849)</f>
        <v>20</v>
      </c>
      <c s="28" r="E2849">
        <f>(8-G2849)-M2849</f>
        <v>8</v>
      </c>
      <c s="10" r="F2849">
        <v>8</v>
      </c>
      <c s="21" r="G2849">
        <v>0</v>
      </c>
      <c t="str" s="21" r="H2849">
        <f>concat("AESbid:",(E2849*1000))</f>
        <v>AESbid:8000</v>
      </c>
      <c t="str" s="21" r="I2849">
        <f>concat("NYISOsched:",(F2849*1000))</f>
        <v>NYISOsched:8000</v>
      </c>
      <c t="s" s="21" r="J2849">
        <v>21</v>
      </c>
      <c t="str" s="21" r="K2849">
        <f>concat("Planned:",(M2849*1000))</f>
        <v>Planned:0</v>
      </c>
      <c t="str" s="5" r="L2849">
        <f>concat("Settled:",(O2849*1000))</f>
        <v>Settled:0</v>
      </c>
      <c s="21" r="M2849">
        <v>0</v>
      </c>
      <c s="3" r="N2849"/>
      <c s="10" r="O2849">
        <v>0</v>
      </c>
      <c s="13" r="P2849"/>
      <c s="13" r="Q2849"/>
      <c s="13" r="R2849"/>
      <c s="13" r="S2849"/>
      <c s="11" r="T2849">
        <f>IF((O2849=0),(W2849*8),((R2849/O2849)*8))</f>
        <v>0</v>
      </c>
      <c s="11" r="U2849">
        <f>IF((T2849=0),0,(R2849/T2849))</f>
        <v>0</v>
      </c>
      <c s="4" r="V2849"/>
      <c s="13" r="W2849"/>
      <c s="24" r="X2849"/>
    </row>
    <row r="2850" hidden="1">
      <c s="16" r="A2850">
        <v>40843.6666666667</v>
      </c>
      <c s="6" r="B2850">
        <f>A2850+time(5,0,0)</f>
        <v>40843.875</v>
      </c>
      <c s="19" r="C2850">
        <f>date(year(B2850),month(B2850),day(B2850))</f>
        <v>40843</v>
      </c>
      <c s="17" r="D2850">
        <f>hour(B2850)</f>
        <v>21</v>
      </c>
      <c s="28" r="E2850">
        <f>(8-G2850)-M2850</f>
        <v>8</v>
      </c>
      <c s="10" r="F2850">
        <v>8</v>
      </c>
      <c s="21" r="G2850">
        <v>0</v>
      </c>
      <c t="str" s="21" r="H2850">
        <f>concat("AESbid:",(E2850*1000))</f>
        <v>AESbid:8000</v>
      </c>
      <c t="str" s="21" r="I2850">
        <f>concat("NYISOsched:",(F2850*1000))</f>
        <v>NYISOsched:8000</v>
      </c>
      <c t="s" s="21" r="J2850">
        <v>21</v>
      </c>
      <c t="str" s="21" r="K2850">
        <f>concat("Planned:",(M2850*1000))</f>
        <v>Planned:0</v>
      </c>
      <c t="str" s="5" r="L2850">
        <f>concat("Settled:",(O2850*1000))</f>
        <v>Settled:0</v>
      </c>
      <c s="21" r="M2850">
        <v>0</v>
      </c>
      <c s="3" r="N2850"/>
      <c s="10" r="O2850">
        <v>0</v>
      </c>
      <c s="13" r="P2850"/>
      <c s="13" r="Q2850"/>
      <c s="13" r="R2850"/>
      <c s="13" r="S2850"/>
      <c s="11" r="T2850">
        <f>IF((O2850=0),(W2850*8),((R2850/O2850)*8))</f>
        <v>0</v>
      </c>
      <c s="11" r="U2850">
        <f>IF((T2850=0),0,(R2850/T2850))</f>
        <v>0</v>
      </c>
      <c s="4" r="V2850"/>
      <c s="13" r="W2850"/>
      <c s="24" r="X2850"/>
    </row>
    <row r="2851" hidden="1">
      <c s="16" r="A2851">
        <v>40843.7083333333</v>
      </c>
      <c s="6" r="B2851">
        <f>A2851+time(5,0,0)</f>
        <v>40843.9166666667</v>
      </c>
      <c s="19" r="C2851">
        <f>date(year(B2851),month(B2851),day(B2851))</f>
        <v>40843</v>
      </c>
      <c s="17" r="D2851">
        <f>hour(B2851)</f>
        <v>22</v>
      </c>
      <c s="28" r="E2851">
        <f>(8-G2851)-M2851</f>
        <v>8</v>
      </c>
      <c s="10" r="F2851">
        <v>8</v>
      </c>
      <c s="21" r="G2851">
        <v>0</v>
      </c>
      <c t="str" s="21" r="H2851">
        <f>concat("AESbid:",(E2851*1000))</f>
        <v>AESbid:8000</v>
      </c>
      <c t="str" s="21" r="I2851">
        <f>concat("NYISOsched:",(F2851*1000))</f>
        <v>NYISOsched:8000</v>
      </c>
      <c t="s" s="21" r="J2851">
        <v>21</v>
      </c>
      <c t="str" s="21" r="K2851">
        <f>concat("Planned:",(M2851*1000))</f>
        <v>Planned:0</v>
      </c>
      <c t="str" s="5" r="L2851">
        <f>concat("Settled:",(O2851*1000))</f>
        <v>Settled:0</v>
      </c>
      <c s="21" r="M2851">
        <v>0</v>
      </c>
      <c s="3" r="N2851"/>
      <c s="10" r="O2851">
        <v>0</v>
      </c>
      <c s="13" r="P2851"/>
      <c s="13" r="Q2851"/>
      <c s="13" r="R2851"/>
      <c s="13" r="S2851"/>
      <c s="11" r="T2851">
        <f>IF((O2851=0),(W2851*8),((R2851/O2851)*8))</f>
        <v>0</v>
      </c>
      <c s="11" r="U2851">
        <f>IF((T2851=0),0,(R2851/T2851))</f>
        <v>0</v>
      </c>
      <c s="4" r="V2851"/>
      <c s="13" r="W2851"/>
      <c s="24" r="X2851"/>
    </row>
    <row r="2852" hidden="1">
      <c s="16" r="A2852">
        <v>40843.75</v>
      </c>
      <c s="6" r="B2852">
        <f>A2852+time(5,0,0)</f>
        <v>40843.9583333333</v>
      </c>
      <c s="19" r="C2852">
        <f>date(year(B2852),month(B2852),day(B2852))</f>
        <v>40843</v>
      </c>
      <c s="17" r="D2852">
        <f>hour(B2852)</f>
        <v>23</v>
      </c>
      <c s="28" r="E2852">
        <f>(8-G2852)-M2852</f>
        <v>8</v>
      </c>
      <c s="10" r="F2852">
        <v>8</v>
      </c>
      <c s="21" r="G2852">
        <v>0</v>
      </c>
      <c t="str" s="21" r="H2852">
        <f>concat("AESbid:",(E2852*1000))</f>
        <v>AESbid:8000</v>
      </c>
      <c t="str" s="21" r="I2852">
        <f>concat("NYISOsched:",(F2852*1000))</f>
        <v>NYISOsched:8000</v>
      </c>
      <c t="s" s="21" r="J2852">
        <v>21</v>
      </c>
      <c t="str" s="21" r="K2852">
        <f>concat("Planned:",(M2852*1000))</f>
        <v>Planned:0</v>
      </c>
      <c t="str" s="5" r="L2852">
        <f>concat("Settled:",(O2852*1000))</f>
        <v>Settled:0</v>
      </c>
      <c s="21" r="M2852">
        <v>0</v>
      </c>
      <c s="3" r="N2852"/>
      <c s="10" r="O2852">
        <v>0</v>
      </c>
      <c s="13" r="P2852"/>
      <c s="13" r="Q2852"/>
      <c s="13" r="R2852"/>
      <c s="13" r="S2852"/>
      <c s="11" r="T2852">
        <f>IF((O2852=0),(W2852*8),((R2852/O2852)*8))</f>
        <v>0</v>
      </c>
      <c s="11" r="U2852">
        <f>IF((T2852=0),0,(R2852/T2852))</f>
        <v>0</v>
      </c>
      <c s="4" r="V2852"/>
      <c s="13" r="W2852"/>
      <c s="24" r="X2852"/>
    </row>
    <row r="2853" hidden="1">
      <c s="16" r="A2853">
        <v>40843.7916666667</v>
      </c>
      <c s="19" r="B2853">
        <f>A2853+time(5,0,0)</f>
        <v>40844</v>
      </c>
      <c s="19" r="C2853">
        <f>date(year(B2853),month(B2853),day(B2853))</f>
        <v>40844</v>
      </c>
      <c s="17" r="D2853">
        <f>hour(B2853)</f>
        <v>0</v>
      </c>
      <c s="28" r="E2853">
        <f>(8-G2853)-M2853</f>
        <v>8</v>
      </c>
      <c s="10" r="F2853">
        <v>8</v>
      </c>
      <c s="21" r="G2853">
        <v>0</v>
      </c>
      <c t="str" s="21" r="H2853">
        <f>concat("AESbid:",(E2853*1000))</f>
        <v>AESbid:8000</v>
      </c>
      <c t="str" s="21" r="I2853">
        <f>concat("NYISOsched:",(F2853*1000))</f>
        <v>NYISOsched:8000</v>
      </c>
      <c t="s" s="21" r="J2853">
        <v>21</v>
      </c>
      <c t="str" s="21" r="K2853">
        <f>concat("Planned:",(M2853*1000))</f>
        <v>Planned:0</v>
      </c>
      <c t="str" s="5" r="L2853">
        <f>concat("Settled:",(O2853*1000))</f>
        <v>Settled:0</v>
      </c>
      <c s="21" r="M2853">
        <v>0</v>
      </c>
      <c s="3" r="N2853"/>
      <c s="10" r="O2853">
        <v>0</v>
      </c>
      <c s="13" r="P2853"/>
      <c s="13" r="Q2853"/>
      <c s="13" r="R2853"/>
      <c s="13" r="S2853"/>
      <c s="11" r="T2853">
        <f>IF((O2853=0),(W2853*8),((R2853/O2853)*8))</f>
        <v>0</v>
      </c>
      <c s="11" r="U2853">
        <f>IF((T2853=0),0,(R2853/T2853))</f>
        <v>0</v>
      </c>
      <c s="4" r="V2853"/>
      <c s="13" r="W2853"/>
      <c s="24" r="X2853"/>
    </row>
    <row r="2854" hidden="1">
      <c s="16" r="A2854">
        <v>40843.8333333333</v>
      </c>
      <c s="6" r="B2854">
        <f>A2854+time(5,0,0)</f>
        <v>40844.0416666667</v>
      </c>
      <c s="19" r="C2854">
        <f>date(year(B2854),month(B2854),day(B2854))</f>
        <v>40844</v>
      </c>
      <c s="17" r="D2854">
        <f>hour(B2854)</f>
        <v>1</v>
      </c>
      <c s="28" r="E2854">
        <f>(8-G2854)-M2854</f>
        <v>8</v>
      </c>
      <c s="10" r="F2854">
        <v>8</v>
      </c>
      <c s="21" r="G2854">
        <v>0</v>
      </c>
      <c t="str" s="21" r="H2854">
        <f>concat("AESbid:",(E2854*1000))</f>
        <v>AESbid:8000</v>
      </c>
      <c t="str" s="21" r="I2854">
        <f>concat("NYISOsched:",(F2854*1000))</f>
        <v>NYISOsched:8000</v>
      </c>
      <c t="s" s="21" r="J2854">
        <v>21</v>
      </c>
      <c t="str" s="21" r="K2854">
        <f>concat("Planned:",(M2854*1000))</f>
        <v>Planned:0</v>
      </c>
      <c t="str" s="5" r="L2854">
        <f>concat("Settled:",(O2854*1000))</f>
        <v>Settled:0</v>
      </c>
      <c s="21" r="M2854">
        <v>0</v>
      </c>
      <c s="3" r="N2854"/>
      <c s="10" r="O2854">
        <v>0</v>
      </c>
      <c s="13" r="P2854"/>
      <c s="13" r="Q2854"/>
      <c s="13" r="R2854"/>
      <c s="13" r="S2854"/>
      <c s="11" r="T2854">
        <f>IF((O2854=0),(W2854*8),((R2854/O2854)*8))</f>
        <v>0</v>
      </c>
      <c s="11" r="U2854">
        <f>IF((T2854=0),0,(R2854/T2854))</f>
        <v>0</v>
      </c>
      <c s="4" r="V2854"/>
      <c s="13" r="W2854"/>
      <c s="24" r="X2854"/>
    </row>
    <row r="2855" hidden="1">
      <c s="16" r="A2855">
        <v>40843.875</v>
      </c>
      <c s="6" r="B2855">
        <f>A2855+time(5,0,0)</f>
        <v>40844.0833333333</v>
      </c>
      <c s="19" r="C2855">
        <f>date(year(B2855),month(B2855),day(B2855))</f>
        <v>40844</v>
      </c>
      <c s="17" r="D2855">
        <f>hour(B2855)</f>
        <v>2</v>
      </c>
      <c s="28" r="E2855">
        <f>(8-G2855)-M2855</f>
        <v>8</v>
      </c>
      <c s="10" r="F2855">
        <v>8</v>
      </c>
      <c s="21" r="G2855">
        <v>0</v>
      </c>
      <c t="str" s="21" r="H2855">
        <f>concat("AESbid:",(E2855*1000))</f>
        <v>AESbid:8000</v>
      </c>
      <c t="str" s="21" r="I2855">
        <f>concat("NYISOsched:",(F2855*1000))</f>
        <v>NYISOsched:8000</v>
      </c>
      <c t="s" s="21" r="J2855">
        <v>21</v>
      </c>
      <c t="str" s="21" r="K2855">
        <f>concat("Planned:",(M2855*1000))</f>
        <v>Planned:0</v>
      </c>
      <c t="str" s="5" r="L2855">
        <f>concat("Settled:",(O2855*1000))</f>
        <v>Settled:0</v>
      </c>
      <c s="21" r="M2855">
        <v>0</v>
      </c>
      <c s="3" r="N2855"/>
      <c s="10" r="O2855">
        <v>0</v>
      </c>
      <c s="13" r="P2855"/>
      <c s="13" r="Q2855"/>
      <c s="13" r="R2855"/>
      <c s="13" r="S2855"/>
      <c s="11" r="T2855">
        <f>IF((O2855=0),(W2855*8),((R2855/O2855)*8))</f>
        <v>0</v>
      </c>
      <c s="11" r="U2855">
        <f>IF((T2855=0),0,(R2855/T2855))</f>
        <v>0</v>
      </c>
      <c s="4" r="V2855"/>
      <c s="13" r="W2855"/>
      <c s="24" r="X2855"/>
    </row>
    <row r="2856" hidden="1">
      <c s="16" r="A2856">
        <v>40843.9166666667</v>
      </c>
      <c s="6" r="B2856">
        <f>A2856+time(5,0,0)</f>
        <v>40844.125</v>
      </c>
      <c s="19" r="C2856">
        <f>date(year(B2856),month(B2856),day(B2856))</f>
        <v>40844</v>
      </c>
      <c s="17" r="D2856">
        <f>hour(B2856)</f>
        <v>3</v>
      </c>
      <c s="28" r="E2856">
        <f>(8-G2856)-M2856</f>
        <v>8</v>
      </c>
      <c s="10" r="F2856">
        <v>8</v>
      </c>
      <c s="21" r="G2856">
        <v>0</v>
      </c>
      <c t="str" s="21" r="H2856">
        <f>concat("AESbid:",(E2856*1000))</f>
        <v>AESbid:8000</v>
      </c>
      <c t="str" s="21" r="I2856">
        <f>concat("NYISOsched:",(F2856*1000))</f>
        <v>NYISOsched:8000</v>
      </c>
      <c t="s" s="21" r="J2856">
        <v>21</v>
      </c>
      <c t="str" s="21" r="K2856">
        <f>concat("Planned:",(M2856*1000))</f>
        <v>Planned:0</v>
      </c>
      <c t="str" s="5" r="L2856">
        <f>concat("Settled:",(O2856*1000))</f>
        <v>Settled:0</v>
      </c>
      <c s="21" r="M2856">
        <v>0</v>
      </c>
      <c s="3" r="N2856"/>
      <c s="10" r="O2856">
        <v>0</v>
      </c>
      <c s="13" r="P2856"/>
      <c s="13" r="Q2856"/>
      <c s="13" r="R2856"/>
      <c s="13" r="S2856"/>
      <c s="11" r="T2856">
        <f>IF((O2856=0),(W2856*8),((R2856/O2856)*8))</f>
        <v>0</v>
      </c>
      <c s="11" r="U2856">
        <f>IF((T2856=0),0,(R2856/T2856))</f>
        <v>0</v>
      </c>
      <c s="4" r="V2856"/>
      <c s="13" r="W2856"/>
      <c s="24" r="X2856"/>
    </row>
    <row r="2857" hidden="1">
      <c s="16" r="A2857">
        <v>40843.9583333333</v>
      </c>
      <c s="6" r="B2857">
        <f>A2857+time(5,0,0)</f>
        <v>40844.1666666667</v>
      </c>
      <c s="19" r="C2857">
        <f>date(year(B2857),month(B2857),day(B2857))</f>
        <v>40844</v>
      </c>
      <c s="17" r="D2857">
        <f>hour(B2857)</f>
        <v>4</v>
      </c>
      <c s="28" r="E2857">
        <f>(8-G2857)-M2857</f>
        <v>8</v>
      </c>
      <c s="10" r="F2857">
        <v>8</v>
      </c>
      <c s="21" r="G2857">
        <v>0</v>
      </c>
      <c t="str" s="21" r="H2857">
        <f>concat("AESbid:",(E2857*1000))</f>
        <v>AESbid:8000</v>
      </c>
      <c t="str" s="21" r="I2857">
        <f>concat("NYISOsched:",(F2857*1000))</f>
        <v>NYISOsched:8000</v>
      </c>
      <c t="s" s="21" r="J2857">
        <v>21</v>
      </c>
      <c t="str" s="21" r="K2857">
        <f>concat("Planned:",(M2857*1000))</f>
        <v>Planned:0</v>
      </c>
      <c t="str" s="5" r="L2857">
        <f>concat("Settled:",(O2857*1000))</f>
        <v>Settled:0</v>
      </c>
      <c s="21" r="M2857">
        <v>0</v>
      </c>
      <c s="3" r="N2857"/>
      <c s="10" r="O2857">
        <v>0</v>
      </c>
      <c s="13" r="P2857"/>
      <c s="13" r="Q2857"/>
      <c s="13" r="R2857"/>
      <c s="13" r="S2857"/>
      <c s="11" r="T2857">
        <f>IF((O2857=0),(W2857*8),((R2857/O2857)*8))</f>
        <v>0</v>
      </c>
      <c s="11" r="U2857">
        <f>IF((T2857=0),0,(R2857/T2857))</f>
        <v>0</v>
      </c>
      <c s="4" r="V2857"/>
      <c s="13" r="W2857"/>
      <c s="24" r="X2857"/>
    </row>
    <row r="2858" hidden="1">
      <c s="16" r="A2858">
        <v>40844</v>
      </c>
      <c s="6" r="B2858">
        <f>A2858+time(5,0,0)</f>
        <v>40844.2083333333</v>
      </c>
      <c s="19" r="C2858">
        <f>date(year(B2858),month(B2858),day(B2858))</f>
        <v>40844</v>
      </c>
      <c s="17" r="D2858">
        <f>hour(B2858)</f>
        <v>5</v>
      </c>
      <c s="28" r="E2858">
        <f>(8-G2858)-M2858</f>
        <v>8</v>
      </c>
      <c s="10" r="F2858">
        <v>8</v>
      </c>
      <c s="21" r="G2858">
        <v>0</v>
      </c>
      <c t="str" s="21" r="H2858">
        <f>concat("AESbid:",(E2858*1000))</f>
        <v>AESbid:8000</v>
      </c>
      <c t="str" s="21" r="I2858">
        <f>concat("NYISOsched:",(F2858*1000))</f>
        <v>NYISOsched:8000</v>
      </c>
      <c t="s" s="21" r="J2858">
        <v>21</v>
      </c>
      <c t="str" s="21" r="K2858">
        <f>concat("Planned:",(M2858*1000))</f>
        <v>Planned:0</v>
      </c>
      <c t="str" s="5" r="L2858">
        <f>concat("Settled:",(O2858*1000))</f>
        <v>Settled:0</v>
      </c>
      <c s="21" r="M2858">
        <v>0</v>
      </c>
      <c s="3" r="N2858"/>
      <c s="10" r="O2858">
        <v>0</v>
      </c>
      <c s="13" r="P2858"/>
      <c s="13" r="Q2858"/>
      <c s="13" r="R2858"/>
      <c s="13" r="S2858"/>
      <c s="11" r="T2858">
        <f>IF((O2858=0),(W2858*8),((R2858/O2858)*8))</f>
        <v>0</v>
      </c>
      <c s="11" r="U2858">
        <f>IF((T2858=0),0,(R2858/T2858))</f>
        <v>0</v>
      </c>
      <c s="4" r="V2858"/>
      <c s="13" r="W2858"/>
      <c s="24" r="X2858"/>
    </row>
    <row r="2859" hidden="1">
      <c s="16" r="A2859">
        <v>40844.0416666667</v>
      </c>
      <c s="6" r="B2859">
        <f>A2859+time(5,0,0)</f>
        <v>40844.25</v>
      </c>
      <c s="19" r="C2859">
        <f>date(year(B2859),month(B2859),day(B2859))</f>
        <v>40844</v>
      </c>
      <c s="17" r="D2859">
        <f>hour(B2859)</f>
        <v>6</v>
      </c>
      <c s="28" r="E2859">
        <f>(8-G2859)-M2859</f>
        <v>8</v>
      </c>
      <c s="10" r="F2859">
        <v>8</v>
      </c>
      <c s="21" r="G2859">
        <v>0</v>
      </c>
      <c t="str" s="21" r="H2859">
        <f>concat("AESbid:",(E2859*1000))</f>
        <v>AESbid:8000</v>
      </c>
      <c t="str" s="21" r="I2859">
        <f>concat("NYISOsched:",(F2859*1000))</f>
        <v>NYISOsched:8000</v>
      </c>
      <c t="s" s="21" r="J2859">
        <v>21</v>
      </c>
      <c t="str" s="21" r="K2859">
        <f>concat("Planned:",(M2859*1000))</f>
        <v>Planned:0</v>
      </c>
      <c t="str" s="5" r="L2859">
        <f>concat("Settled:",(O2859*1000))</f>
        <v>Settled:0</v>
      </c>
      <c s="21" r="M2859">
        <v>0</v>
      </c>
      <c s="3" r="N2859"/>
      <c s="10" r="O2859">
        <v>0</v>
      </c>
      <c s="13" r="P2859"/>
      <c s="13" r="Q2859"/>
      <c s="13" r="R2859"/>
      <c s="13" r="S2859"/>
      <c s="11" r="T2859">
        <f>IF((O2859=0),(W2859*8),((R2859/O2859)*8))</f>
        <v>0</v>
      </c>
      <c s="11" r="U2859">
        <f>IF((T2859=0),0,(R2859/T2859))</f>
        <v>0</v>
      </c>
      <c s="4" r="V2859"/>
      <c s="13" r="W2859"/>
      <c s="24" r="X2859"/>
    </row>
    <row r="2860" hidden="1">
      <c s="16" r="A2860">
        <v>40844.0833333333</v>
      </c>
      <c s="6" r="B2860">
        <f>A2860+time(5,0,0)</f>
        <v>40844.2916666667</v>
      </c>
      <c s="19" r="C2860">
        <f>date(year(B2860),month(B2860),day(B2860))</f>
        <v>40844</v>
      </c>
      <c s="17" r="D2860">
        <f>hour(B2860)</f>
        <v>7</v>
      </c>
      <c s="28" r="E2860">
        <f>(8-G2860)-M2860</f>
        <v>8</v>
      </c>
      <c s="10" r="F2860">
        <v>8</v>
      </c>
      <c s="21" r="G2860">
        <v>0</v>
      </c>
      <c t="str" s="21" r="H2860">
        <f>concat("AESbid:",(E2860*1000))</f>
        <v>AESbid:8000</v>
      </c>
      <c t="str" s="21" r="I2860">
        <f>concat("NYISOsched:",(F2860*1000))</f>
        <v>NYISOsched:8000</v>
      </c>
      <c t="s" s="21" r="J2860">
        <v>21</v>
      </c>
      <c t="str" s="21" r="K2860">
        <f>concat("Planned:",(M2860*1000))</f>
        <v>Planned:0</v>
      </c>
      <c t="str" s="5" r="L2860">
        <f>concat("Settled:",(O2860*1000))</f>
        <v>Settled:0</v>
      </c>
      <c s="21" r="M2860">
        <v>0</v>
      </c>
      <c s="3" r="N2860"/>
      <c s="10" r="O2860">
        <v>0</v>
      </c>
      <c s="13" r="P2860"/>
      <c s="13" r="Q2860"/>
      <c s="13" r="R2860"/>
      <c s="13" r="S2860"/>
      <c s="11" r="T2860">
        <f>IF((O2860=0),(W2860*8),((R2860/O2860)*8))</f>
        <v>0</v>
      </c>
      <c s="11" r="U2860">
        <f>IF((T2860=0),0,(R2860/T2860))</f>
        <v>0</v>
      </c>
      <c s="4" r="V2860"/>
      <c s="13" r="W2860"/>
      <c s="24" r="X2860"/>
    </row>
    <row r="2861" hidden="1">
      <c s="16" r="A2861">
        <v>40844.125</v>
      </c>
      <c s="6" r="B2861">
        <f>A2861+time(5,0,0)</f>
        <v>40844.3333333333</v>
      </c>
      <c s="19" r="C2861">
        <f>date(year(B2861),month(B2861),day(B2861))</f>
        <v>40844</v>
      </c>
      <c s="17" r="D2861">
        <f>hour(B2861)</f>
        <v>8</v>
      </c>
      <c s="28" r="E2861">
        <f>(8-G2861)-M2861</f>
        <v>8</v>
      </c>
      <c s="10" r="F2861">
        <v>8</v>
      </c>
      <c s="21" r="G2861">
        <v>0</v>
      </c>
      <c t="str" s="21" r="H2861">
        <f>concat("AESbid:",(E2861*1000))</f>
        <v>AESbid:8000</v>
      </c>
      <c t="str" s="21" r="I2861">
        <f>concat("NYISOsched:",(F2861*1000))</f>
        <v>NYISOsched:8000</v>
      </c>
      <c t="s" s="21" r="J2861">
        <v>21</v>
      </c>
      <c t="str" s="21" r="K2861">
        <f>concat("Planned:",(M2861*1000))</f>
        <v>Planned:0</v>
      </c>
      <c t="str" s="5" r="L2861">
        <f>concat("Settled:",(O2861*1000))</f>
        <v>Settled:0</v>
      </c>
      <c s="21" r="M2861">
        <v>0</v>
      </c>
      <c s="3" r="N2861"/>
      <c s="10" r="O2861">
        <v>0</v>
      </c>
      <c s="13" r="P2861"/>
      <c s="13" r="Q2861"/>
      <c s="13" r="R2861"/>
      <c s="13" r="S2861"/>
      <c s="11" r="T2861">
        <f>IF((O2861=0),(W2861*8),((R2861/O2861)*8))</f>
        <v>0</v>
      </c>
      <c s="11" r="U2861">
        <f>IF((T2861=0),0,(R2861/T2861))</f>
        <v>0</v>
      </c>
      <c s="4" r="V2861"/>
      <c s="13" r="W2861"/>
      <c s="24" r="X2861"/>
    </row>
    <row r="2862" hidden="1">
      <c s="16" r="A2862">
        <v>40844.1666666667</v>
      </c>
      <c s="6" r="B2862">
        <f>A2862+time(5,0,0)</f>
        <v>40844.375</v>
      </c>
      <c s="19" r="C2862">
        <f>date(year(B2862),month(B2862),day(B2862))</f>
        <v>40844</v>
      </c>
      <c s="17" r="D2862">
        <f>hour(B2862)</f>
        <v>9</v>
      </c>
      <c s="28" r="E2862">
        <f>(8-G2862)-M2862</f>
        <v>8</v>
      </c>
      <c s="10" r="F2862">
        <v>8</v>
      </c>
      <c s="21" r="G2862">
        <v>0</v>
      </c>
      <c t="str" s="21" r="H2862">
        <f>concat("AESbid:",(E2862*1000))</f>
        <v>AESbid:8000</v>
      </c>
      <c t="str" s="21" r="I2862">
        <f>concat("NYISOsched:",(F2862*1000))</f>
        <v>NYISOsched:8000</v>
      </c>
      <c t="s" s="21" r="J2862">
        <v>21</v>
      </c>
      <c t="str" s="21" r="K2862">
        <f>concat("Planned:",(M2862*1000))</f>
        <v>Planned:0</v>
      </c>
      <c t="str" s="5" r="L2862">
        <f>concat("Settled:",(O2862*1000))</f>
        <v>Settled:0</v>
      </c>
      <c s="21" r="M2862">
        <v>0</v>
      </c>
      <c s="3" r="N2862"/>
      <c s="10" r="O2862">
        <v>0</v>
      </c>
      <c s="13" r="P2862"/>
      <c s="13" r="Q2862"/>
      <c s="13" r="R2862"/>
      <c s="13" r="S2862"/>
      <c s="11" r="T2862">
        <f>IF((O2862=0),(W2862*8),((R2862/O2862)*8))</f>
        <v>0</v>
      </c>
      <c s="11" r="U2862">
        <f>IF((T2862=0),0,(R2862/T2862))</f>
        <v>0</v>
      </c>
      <c s="4" r="V2862"/>
      <c s="13" r="W2862"/>
      <c s="24" r="X2862"/>
    </row>
    <row r="2863" hidden="1">
      <c s="16" r="A2863">
        <v>40844.2083333333</v>
      </c>
      <c s="6" r="B2863">
        <f>A2863+time(5,0,0)</f>
        <v>40844.4166666667</v>
      </c>
      <c s="19" r="C2863">
        <f>date(year(B2863),month(B2863),day(B2863))</f>
        <v>40844</v>
      </c>
      <c s="17" r="D2863">
        <f>hour(B2863)</f>
        <v>10</v>
      </c>
      <c s="28" r="E2863">
        <f>(8-G2863)-M2863</f>
        <v>8</v>
      </c>
      <c s="10" r="F2863">
        <v>8</v>
      </c>
      <c s="21" r="G2863">
        <v>0</v>
      </c>
      <c t="str" s="21" r="H2863">
        <f>concat("AESbid:",(E2863*1000))</f>
        <v>AESbid:8000</v>
      </c>
      <c t="str" s="21" r="I2863">
        <f>concat("NYISOsched:",(F2863*1000))</f>
        <v>NYISOsched:8000</v>
      </c>
      <c t="s" s="21" r="J2863">
        <v>21</v>
      </c>
      <c t="str" s="21" r="K2863">
        <f>concat("Planned:",(M2863*1000))</f>
        <v>Planned:0</v>
      </c>
      <c t="str" s="5" r="L2863">
        <f>concat("Settled:",(O2863*1000))</f>
        <v>Settled:0</v>
      </c>
      <c s="21" r="M2863">
        <v>0</v>
      </c>
      <c s="3" r="N2863"/>
      <c s="10" r="O2863">
        <v>0</v>
      </c>
      <c s="13" r="P2863"/>
      <c s="13" r="Q2863"/>
      <c s="13" r="R2863"/>
      <c s="13" r="S2863"/>
      <c s="11" r="T2863">
        <f>IF((O2863=0),(W2863*8),((R2863/O2863)*8))</f>
        <v>0</v>
      </c>
      <c s="11" r="U2863">
        <f>IF((T2863=0),0,(R2863/T2863))</f>
        <v>0</v>
      </c>
      <c s="4" r="V2863"/>
      <c s="13" r="W2863"/>
      <c s="24" r="X2863"/>
    </row>
    <row r="2864" hidden="1">
      <c s="16" r="A2864">
        <v>40844.25</v>
      </c>
      <c s="6" r="B2864">
        <f>A2864+time(5,0,0)</f>
        <v>40844.4583333333</v>
      </c>
      <c s="19" r="C2864">
        <f>date(year(B2864),month(B2864),day(B2864))</f>
        <v>40844</v>
      </c>
      <c s="17" r="D2864">
        <f>hour(B2864)</f>
        <v>11</v>
      </c>
      <c s="28" r="E2864">
        <f>(8-G2864)-M2864</f>
        <v>8</v>
      </c>
      <c s="10" r="F2864">
        <v>8</v>
      </c>
      <c s="21" r="G2864">
        <v>0</v>
      </c>
      <c t="str" s="21" r="H2864">
        <f>concat("AESbid:",(E2864*1000))</f>
        <v>AESbid:8000</v>
      </c>
      <c t="str" s="21" r="I2864">
        <f>concat("NYISOsched:",(F2864*1000))</f>
        <v>NYISOsched:8000</v>
      </c>
      <c t="s" s="21" r="J2864">
        <v>21</v>
      </c>
      <c t="str" s="21" r="K2864">
        <f>concat("Planned:",(M2864*1000))</f>
        <v>Planned:0</v>
      </c>
      <c t="str" s="5" r="L2864">
        <f>concat("Settled:",(O2864*1000))</f>
        <v>Settled:0</v>
      </c>
      <c s="21" r="M2864">
        <v>0</v>
      </c>
      <c s="3" r="N2864"/>
      <c s="10" r="O2864">
        <v>0</v>
      </c>
      <c s="13" r="P2864"/>
      <c s="13" r="Q2864"/>
      <c s="13" r="R2864"/>
      <c s="13" r="S2864"/>
      <c s="11" r="T2864">
        <f>IF((O2864=0),(W2864*8),((R2864/O2864)*8))</f>
        <v>0</v>
      </c>
      <c s="11" r="U2864">
        <f>IF((T2864=0),0,(R2864/T2864))</f>
        <v>0</v>
      </c>
      <c s="4" r="V2864"/>
      <c s="13" r="W2864"/>
      <c s="24" r="X2864"/>
    </row>
    <row r="2865" hidden="1">
      <c s="16" r="A2865">
        <v>40844.2916666667</v>
      </c>
      <c s="6" r="B2865">
        <f>A2865+time(5,0,0)</f>
        <v>40844.5</v>
      </c>
      <c s="19" r="C2865">
        <f>date(year(B2865),month(B2865),day(B2865))</f>
        <v>40844</v>
      </c>
      <c s="17" r="D2865">
        <f>hour(B2865)</f>
        <v>12</v>
      </c>
      <c s="28" r="E2865">
        <f>(8-G2865)-M2865</f>
        <v>8</v>
      </c>
      <c s="10" r="F2865">
        <v>8</v>
      </c>
      <c s="21" r="G2865">
        <v>0</v>
      </c>
      <c t="str" s="21" r="H2865">
        <f>concat("AESbid:",(E2865*1000))</f>
        <v>AESbid:8000</v>
      </c>
      <c t="str" s="21" r="I2865">
        <f>concat("NYISOsched:",(F2865*1000))</f>
        <v>NYISOsched:8000</v>
      </c>
      <c t="s" s="21" r="J2865">
        <v>21</v>
      </c>
      <c t="str" s="21" r="K2865">
        <f>concat("Planned:",(M2865*1000))</f>
        <v>Planned:0</v>
      </c>
      <c t="str" s="5" r="L2865">
        <f>concat("Settled:",(O2865*1000))</f>
        <v>Settled:0</v>
      </c>
      <c s="21" r="M2865">
        <v>0</v>
      </c>
      <c s="3" r="N2865"/>
      <c s="10" r="O2865">
        <v>0</v>
      </c>
      <c s="13" r="P2865"/>
      <c s="13" r="Q2865"/>
      <c s="13" r="R2865"/>
      <c s="13" r="S2865"/>
      <c s="11" r="T2865">
        <f>IF((O2865=0),(W2865*8),((R2865/O2865)*8))</f>
        <v>0</v>
      </c>
      <c s="11" r="U2865">
        <f>IF((T2865=0),0,(R2865/T2865))</f>
        <v>0</v>
      </c>
      <c s="4" r="V2865"/>
      <c s="13" r="W2865"/>
      <c s="24" r="X2865"/>
    </row>
    <row r="2866" hidden="1">
      <c s="16" r="A2866">
        <v>40844.3333333333</v>
      </c>
      <c s="6" r="B2866">
        <f>A2866+time(5,0,0)</f>
        <v>40844.5416666667</v>
      </c>
      <c s="19" r="C2866">
        <f>date(year(B2866),month(B2866),day(B2866))</f>
        <v>40844</v>
      </c>
      <c s="17" r="D2866">
        <f>hour(B2866)</f>
        <v>13</v>
      </c>
      <c s="28" r="E2866">
        <f>(8-G2866)-M2866</f>
        <v>8</v>
      </c>
      <c s="10" r="F2866">
        <v>8</v>
      </c>
      <c s="21" r="G2866">
        <v>0</v>
      </c>
      <c t="str" s="21" r="H2866">
        <f>concat("AESbid:",(E2866*1000))</f>
        <v>AESbid:8000</v>
      </c>
      <c t="str" s="21" r="I2866">
        <f>concat("NYISOsched:",(F2866*1000))</f>
        <v>NYISOsched:8000</v>
      </c>
      <c t="s" s="21" r="J2866">
        <v>21</v>
      </c>
      <c t="str" s="21" r="K2866">
        <f>concat("Planned:",(M2866*1000))</f>
        <v>Planned:0</v>
      </c>
      <c t="str" s="5" r="L2866">
        <f>concat("Settled:",(O2866*1000))</f>
        <v>Settled:0</v>
      </c>
      <c s="21" r="M2866">
        <v>0</v>
      </c>
      <c s="3" r="N2866"/>
      <c s="10" r="O2866">
        <v>0</v>
      </c>
      <c s="13" r="P2866"/>
      <c s="13" r="Q2866"/>
      <c s="13" r="R2866"/>
      <c s="13" r="S2866"/>
      <c s="11" r="T2866">
        <f>IF((O2866=0),(W2866*8),((R2866/O2866)*8))</f>
        <v>0</v>
      </c>
      <c s="11" r="U2866">
        <f>IF((T2866=0),0,(R2866/T2866))</f>
        <v>0</v>
      </c>
      <c s="4" r="V2866"/>
      <c s="13" r="W2866"/>
      <c s="24" r="X2866"/>
    </row>
    <row r="2867" hidden="1">
      <c s="16" r="A2867">
        <v>40844.375</v>
      </c>
      <c s="6" r="B2867">
        <f>A2867+time(5,0,0)</f>
        <v>40844.5833333333</v>
      </c>
      <c s="19" r="C2867">
        <f>date(year(B2867),month(B2867),day(B2867))</f>
        <v>40844</v>
      </c>
      <c s="17" r="D2867">
        <f>hour(B2867)</f>
        <v>14</v>
      </c>
      <c s="28" r="E2867">
        <f>(8-G2867)-M2867</f>
        <v>8</v>
      </c>
      <c s="10" r="F2867">
        <v>8</v>
      </c>
      <c s="21" r="G2867">
        <v>0</v>
      </c>
      <c t="str" s="21" r="H2867">
        <f>concat("AESbid:",(E2867*1000))</f>
        <v>AESbid:8000</v>
      </c>
      <c t="str" s="21" r="I2867">
        <f>concat("NYISOsched:",(F2867*1000))</f>
        <v>NYISOsched:8000</v>
      </c>
      <c t="s" s="21" r="J2867">
        <v>21</v>
      </c>
      <c t="str" s="21" r="K2867">
        <f>concat("Planned:",(M2867*1000))</f>
        <v>Planned:0</v>
      </c>
      <c t="str" s="5" r="L2867">
        <f>concat("Settled:",(O2867*1000))</f>
        <v>Settled:0</v>
      </c>
      <c s="21" r="M2867">
        <v>0</v>
      </c>
      <c s="3" r="N2867"/>
      <c s="10" r="O2867">
        <v>0</v>
      </c>
      <c s="13" r="P2867"/>
      <c s="13" r="Q2867"/>
      <c s="13" r="R2867"/>
      <c s="13" r="S2867"/>
      <c s="11" r="T2867">
        <f>IF((O2867=0),(W2867*8),((R2867/O2867)*8))</f>
        <v>0</v>
      </c>
      <c s="11" r="U2867">
        <f>IF((T2867=0),0,(R2867/T2867))</f>
        <v>0</v>
      </c>
      <c s="4" r="V2867"/>
      <c s="13" r="W2867"/>
      <c s="24" r="X2867"/>
    </row>
    <row r="2868" hidden="1">
      <c s="16" r="A2868">
        <v>40844.4166666667</v>
      </c>
      <c s="6" r="B2868">
        <f>A2868+time(5,0,0)</f>
        <v>40844.625</v>
      </c>
      <c s="19" r="C2868">
        <f>date(year(B2868),month(B2868),day(B2868))</f>
        <v>40844</v>
      </c>
      <c s="17" r="D2868">
        <f>hour(B2868)</f>
        <v>15</v>
      </c>
      <c s="28" r="E2868">
        <f>(8-G2868)-M2868</f>
        <v>8</v>
      </c>
      <c s="10" r="F2868">
        <v>8</v>
      </c>
      <c s="21" r="G2868">
        <v>0</v>
      </c>
      <c t="str" s="21" r="H2868">
        <f>concat("AESbid:",(E2868*1000))</f>
        <v>AESbid:8000</v>
      </c>
      <c t="str" s="21" r="I2868">
        <f>concat("NYISOsched:",(F2868*1000))</f>
        <v>NYISOsched:8000</v>
      </c>
      <c t="s" s="21" r="J2868">
        <v>21</v>
      </c>
      <c t="str" s="21" r="K2868">
        <f>concat("Planned:",(M2868*1000))</f>
        <v>Planned:0</v>
      </c>
      <c t="str" s="5" r="L2868">
        <f>concat("Settled:",(O2868*1000))</f>
        <v>Settled:0</v>
      </c>
      <c s="21" r="M2868">
        <v>0</v>
      </c>
      <c s="3" r="N2868"/>
      <c s="10" r="O2868">
        <v>0</v>
      </c>
      <c s="13" r="P2868"/>
      <c s="13" r="Q2868"/>
      <c s="13" r="R2868"/>
      <c s="13" r="S2868"/>
      <c s="11" r="T2868">
        <f>IF((O2868=0),(W2868*8),((R2868/O2868)*8))</f>
        <v>0</v>
      </c>
      <c s="11" r="U2868">
        <f>IF((T2868=0),0,(R2868/T2868))</f>
        <v>0</v>
      </c>
      <c s="4" r="V2868"/>
      <c s="13" r="W2868"/>
      <c s="24" r="X2868"/>
    </row>
    <row r="2869" hidden="1">
      <c s="16" r="A2869">
        <v>40844.4583333333</v>
      </c>
      <c s="6" r="B2869">
        <f>A2869+time(5,0,0)</f>
        <v>40844.6666666667</v>
      </c>
      <c s="19" r="C2869">
        <f>date(year(B2869),month(B2869),day(B2869))</f>
        <v>40844</v>
      </c>
      <c s="17" r="D2869">
        <f>hour(B2869)</f>
        <v>16</v>
      </c>
      <c s="28" r="E2869">
        <f>(8-G2869)-M2869</f>
        <v>8</v>
      </c>
      <c s="10" r="F2869">
        <v>8</v>
      </c>
      <c s="21" r="G2869">
        <v>0</v>
      </c>
      <c t="str" s="21" r="H2869">
        <f>concat("AESbid:",(E2869*1000))</f>
        <v>AESbid:8000</v>
      </c>
      <c t="str" s="21" r="I2869">
        <f>concat("NYISOsched:",(F2869*1000))</f>
        <v>NYISOsched:8000</v>
      </c>
      <c t="s" s="21" r="J2869">
        <v>21</v>
      </c>
      <c t="str" s="21" r="K2869">
        <f>concat("Planned:",(M2869*1000))</f>
        <v>Planned:0</v>
      </c>
      <c t="str" s="5" r="L2869">
        <f>concat("Settled:",(O2869*1000))</f>
        <v>Settled:0</v>
      </c>
      <c s="21" r="M2869">
        <v>0</v>
      </c>
      <c s="3" r="N2869"/>
      <c s="10" r="O2869">
        <v>0</v>
      </c>
      <c s="13" r="P2869"/>
      <c s="13" r="Q2869"/>
      <c s="13" r="R2869"/>
      <c s="13" r="S2869"/>
      <c s="11" r="T2869">
        <f>IF((O2869=0),(W2869*8),((R2869/O2869)*8))</f>
        <v>0</v>
      </c>
      <c s="11" r="U2869">
        <f>IF((T2869=0),0,(R2869/T2869))</f>
        <v>0</v>
      </c>
      <c s="4" r="V2869"/>
      <c s="13" r="W2869"/>
      <c s="24" r="X2869"/>
    </row>
    <row r="2870" hidden="1">
      <c s="16" r="A2870">
        <v>40844.5</v>
      </c>
      <c s="6" r="B2870">
        <f>A2870+time(5,0,0)</f>
        <v>40844.7083333333</v>
      </c>
      <c s="19" r="C2870">
        <f>date(year(B2870),month(B2870),day(B2870))</f>
        <v>40844</v>
      </c>
      <c s="17" r="D2870">
        <f>hour(B2870)</f>
        <v>17</v>
      </c>
      <c s="28" r="E2870">
        <f>(8-G2870)-M2870</f>
        <v>8</v>
      </c>
      <c s="10" r="F2870">
        <v>8</v>
      </c>
      <c s="21" r="G2870">
        <v>0</v>
      </c>
      <c t="str" s="21" r="H2870">
        <f>concat("AESbid:",(E2870*1000))</f>
        <v>AESbid:8000</v>
      </c>
      <c t="str" s="21" r="I2870">
        <f>concat("NYISOsched:",(F2870*1000))</f>
        <v>NYISOsched:8000</v>
      </c>
      <c t="s" s="21" r="J2870">
        <v>21</v>
      </c>
      <c t="str" s="21" r="K2870">
        <f>concat("Planned:",(M2870*1000))</f>
        <v>Planned:0</v>
      </c>
      <c t="str" s="5" r="L2870">
        <f>concat("Settled:",(O2870*1000))</f>
        <v>Settled:0</v>
      </c>
      <c s="21" r="M2870">
        <v>0</v>
      </c>
      <c s="3" r="N2870"/>
      <c s="10" r="O2870">
        <v>0</v>
      </c>
      <c s="13" r="P2870"/>
      <c s="13" r="Q2870"/>
      <c s="13" r="R2870"/>
      <c s="13" r="S2870"/>
      <c s="11" r="T2870">
        <f>IF((O2870=0),(W2870*8),((R2870/O2870)*8))</f>
        <v>0</v>
      </c>
      <c s="11" r="U2870">
        <f>IF((T2870=0),0,(R2870/T2870))</f>
        <v>0</v>
      </c>
      <c s="4" r="V2870"/>
      <c s="13" r="W2870"/>
      <c s="24" r="X2870"/>
    </row>
    <row r="2871" hidden="1">
      <c s="16" r="A2871">
        <v>40844.5416666667</v>
      </c>
      <c s="6" r="B2871">
        <f>A2871+time(5,0,0)</f>
        <v>40844.75</v>
      </c>
      <c s="19" r="C2871">
        <f>date(year(B2871),month(B2871),day(B2871))</f>
        <v>40844</v>
      </c>
      <c s="17" r="D2871">
        <f>hour(B2871)</f>
        <v>18</v>
      </c>
      <c s="28" r="E2871">
        <f>(8-G2871)-M2871</f>
        <v>8</v>
      </c>
      <c s="10" r="F2871">
        <v>8</v>
      </c>
      <c s="21" r="G2871">
        <v>0</v>
      </c>
      <c t="str" s="21" r="H2871">
        <f>concat("AESbid:",(E2871*1000))</f>
        <v>AESbid:8000</v>
      </c>
      <c t="str" s="21" r="I2871">
        <f>concat("NYISOsched:",(F2871*1000))</f>
        <v>NYISOsched:8000</v>
      </c>
      <c t="s" s="21" r="J2871">
        <v>21</v>
      </c>
      <c t="str" s="21" r="K2871">
        <f>concat("Planned:",(M2871*1000))</f>
        <v>Planned:0</v>
      </c>
      <c t="str" s="5" r="L2871">
        <f>concat("Settled:",(O2871*1000))</f>
        <v>Settled:0</v>
      </c>
      <c s="21" r="M2871">
        <v>0</v>
      </c>
      <c s="3" r="N2871"/>
      <c s="10" r="O2871">
        <v>0</v>
      </c>
      <c s="13" r="P2871"/>
      <c s="13" r="Q2871"/>
      <c s="13" r="R2871"/>
      <c s="13" r="S2871"/>
      <c s="11" r="T2871">
        <f>IF((O2871=0),(W2871*8),((R2871/O2871)*8))</f>
        <v>0</v>
      </c>
      <c s="11" r="U2871">
        <f>IF((T2871=0),0,(R2871/T2871))</f>
        <v>0</v>
      </c>
      <c s="4" r="V2871"/>
      <c s="13" r="W2871"/>
      <c s="24" r="X2871"/>
    </row>
    <row r="2872" hidden="1">
      <c s="16" r="A2872">
        <v>40844.5833333333</v>
      </c>
      <c s="6" r="B2872">
        <f>A2872+time(5,0,0)</f>
        <v>40844.7916666667</v>
      </c>
      <c s="19" r="C2872">
        <f>date(year(B2872),month(B2872),day(B2872))</f>
        <v>40844</v>
      </c>
      <c s="17" r="D2872">
        <f>hour(B2872)</f>
        <v>19</v>
      </c>
      <c s="28" r="E2872">
        <f>(8-G2872)-M2872</f>
        <v>8</v>
      </c>
      <c s="10" r="F2872">
        <v>8</v>
      </c>
      <c s="21" r="G2872">
        <v>0</v>
      </c>
      <c t="str" s="21" r="H2872">
        <f>concat("AESbid:",(E2872*1000))</f>
        <v>AESbid:8000</v>
      </c>
      <c t="str" s="21" r="I2872">
        <f>concat("NYISOsched:",(F2872*1000))</f>
        <v>NYISOsched:8000</v>
      </c>
      <c t="s" s="21" r="J2872">
        <v>21</v>
      </c>
      <c t="str" s="21" r="K2872">
        <f>concat("Planned:",(M2872*1000))</f>
        <v>Planned:0</v>
      </c>
      <c t="str" s="5" r="L2872">
        <f>concat("Settled:",(O2872*1000))</f>
        <v>Settled:0</v>
      </c>
      <c s="21" r="M2872">
        <v>0</v>
      </c>
      <c s="3" r="N2872"/>
      <c s="10" r="O2872">
        <v>0</v>
      </c>
      <c s="13" r="P2872"/>
      <c s="13" r="Q2872"/>
      <c s="13" r="R2872"/>
      <c s="13" r="S2872"/>
      <c s="11" r="T2872">
        <f>IF((O2872=0),(W2872*8),((R2872/O2872)*8))</f>
        <v>0</v>
      </c>
      <c s="11" r="U2872">
        <f>IF((T2872=0),0,(R2872/T2872))</f>
        <v>0</v>
      </c>
      <c s="4" r="V2872"/>
      <c s="13" r="W2872"/>
      <c s="24" r="X2872"/>
    </row>
    <row r="2873" hidden="1">
      <c s="16" r="A2873">
        <v>40844.625</v>
      </c>
      <c s="6" r="B2873">
        <f>A2873+time(5,0,0)</f>
        <v>40844.8333333333</v>
      </c>
      <c s="19" r="C2873">
        <f>date(year(B2873),month(B2873),day(B2873))</f>
        <v>40844</v>
      </c>
      <c s="17" r="D2873">
        <f>hour(B2873)</f>
        <v>20</v>
      </c>
      <c s="28" r="E2873">
        <f>(8-G2873)-M2873</f>
        <v>8</v>
      </c>
      <c s="10" r="F2873">
        <v>8</v>
      </c>
      <c s="21" r="G2873">
        <v>0</v>
      </c>
      <c t="str" s="21" r="H2873">
        <f>concat("AESbid:",(E2873*1000))</f>
        <v>AESbid:8000</v>
      </c>
      <c t="str" s="21" r="I2873">
        <f>concat("NYISOsched:",(F2873*1000))</f>
        <v>NYISOsched:8000</v>
      </c>
      <c t="s" s="21" r="J2873">
        <v>21</v>
      </c>
      <c t="str" s="21" r="K2873">
        <f>concat("Planned:",(M2873*1000))</f>
        <v>Planned:0</v>
      </c>
      <c t="str" s="5" r="L2873">
        <f>concat("Settled:",(O2873*1000))</f>
        <v>Settled:0</v>
      </c>
      <c s="21" r="M2873">
        <v>0</v>
      </c>
      <c s="3" r="N2873"/>
      <c s="10" r="O2873">
        <v>0</v>
      </c>
      <c s="13" r="P2873"/>
      <c s="13" r="Q2873"/>
      <c s="13" r="R2873"/>
      <c s="13" r="S2873"/>
      <c s="11" r="T2873">
        <f>IF((O2873=0),(W2873*8),((R2873/O2873)*8))</f>
        <v>0</v>
      </c>
      <c s="11" r="U2873">
        <f>IF((T2873=0),0,(R2873/T2873))</f>
        <v>0</v>
      </c>
      <c s="4" r="V2873"/>
      <c s="13" r="W2873"/>
      <c s="24" r="X2873"/>
    </row>
    <row r="2874" hidden="1">
      <c s="16" r="A2874">
        <v>40844.6666666667</v>
      </c>
      <c s="6" r="B2874">
        <f>A2874+time(5,0,0)</f>
        <v>40844.875</v>
      </c>
      <c s="19" r="C2874">
        <f>date(year(B2874),month(B2874),day(B2874))</f>
        <v>40844</v>
      </c>
      <c s="17" r="D2874">
        <f>hour(B2874)</f>
        <v>21</v>
      </c>
      <c s="28" r="E2874">
        <f>(8-G2874)-M2874</f>
        <v>8</v>
      </c>
      <c s="10" r="F2874">
        <v>8</v>
      </c>
      <c s="21" r="G2874">
        <v>0</v>
      </c>
      <c t="str" s="21" r="H2874">
        <f>concat("AESbid:",(E2874*1000))</f>
        <v>AESbid:8000</v>
      </c>
      <c t="str" s="21" r="I2874">
        <f>concat("NYISOsched:",(F2874*1000))</f>
        <v>NYISOsched:8000</v>
      </c>
      <c t="s" s="21" r="J2874">
        <v>21</v>
      </c>
      <c t="str" s="21" r="K2874">
        <f>concat("Planned:",(M2874*1000))</f>
        <v>Planned:0</v>
      </c>
      <c t="str" s="5" r="L2874">
        <f>concat("Settled:",(O2874*1000))</f>
        <v>Settled:0</v>
      </c>
      <c s="21" r="M2874">
        <v>0</v>
      </c>
      <c s="3" r="N2874"/>
      <c s="10" r="O2874">
        <v>0</v>
      </c>
      <c s="13" r="P2874"/>
      <c s="13" r="Q2874"/>
      <c s="13" r="R2874"/>
      <c s="13" r="S2874"/>
      <c s="11" r="T2874">
        <f>IF((O2874=0),(W2874*8),((R2874/O2874)*8))</f>
        <v>0</v>
      </c>
      <c s="11" r="U2874">
        <f>IF((T2874=0),0,(R2874/T2874))</f>
        <v>0</v>
      </c>
      <c s="4" r="V2874"/>
      <c s="13" r="W2874"/>
      <c s="24" r="X2874"/>
    </row>
    <row r="2875" hidden="1">
      <c s="16" r="A2875">
        <v>40844.7083333333</v>
      </c>
      <c s="6" r="B2875">
        <f>A2875+time(5,0,0)</f>
        <v>40844.9166666667</v>
      </c>
      <c s="19" r="C2875">
        <f>date(year(B2875),month(B2875),day(B2875))</f>
        <v>40844</v>
      </c>
      <c s="17" r="D2875">
        <f>hour(B2875)</f>
        <v>22</v>
      </c>
      <c s="28" r="E2875">
        <f>(8-G2875)-M2875</f>
        <v>8</v>
      </c>
      <c s="10" r="F2875">
        <v>8</v>
      </c>
      <c s="21" r="G2875">
        <v>0</v>
      </c>
      <c t="str" s="21" r="H2875">
        <f>concat("AESbid:",(E2875*1000))</f>
        <v>AESbid:8000</v>
      </c>
      <c t="str" s="21" r="I2875">
        <f>concat("NYISOsched:",(F2875*1000))</f>
        <v>NYISOsched:8000</v>
      </c>
      <c t="s" s="21" r="J2875">
        <v>21</v>
      </c>
      <c t="str" s="21" r="K2875">
        <f>concat("Planned:",(M2875*1000))</f>
        <v>Planned:0</v>
      </c>
      <c t="str" s="5" r="L2875">
        <f>concat("Settled:",(O2875*1000))</f>
        <v>Settled:0</v>
      </c>
      <c s="21" r="M2875">
        <v>0</v>
      </c>
      <c s="3" r="N2875"/>
      <c s="10" r="O2875">
        <v>0</v>
      </c>
      <c s="13" r="P2875"/>
      <c s="13" r="Q2875"/>
      <c s="13" r="R2875"/>
      <c s="13" r="S2875"/>
      <c s="11" r="T2875">
        <f>IF((O2875=0),(W2875*8),((R2875/O2875)*8))</f>
        <v>0</v>
      </c>
      <c s="11" r="U2875">
        <f>IF((T2875=0),0,(R2875/T2875))</f>
        <v>0</v>
      </c>
      <c s="4" r="V2875"/>
      <c s="13" r="W2875"/>
      <c s="24" r="X2875"/>
    </row>
    <row r="2876" hidden="1">
      <c s="16" r="A2876">
        <v>40844.75</v>
      </c>
      <c s="6" r="B2876">
        <f>A2876+time(5,0,0)</f>
        <v>40844.9583333333</v>
      </c>
      <c s="19" r="C2876">
        <f>date(year(B2876),month(B2876),day(B2876))</f>
        <v>40844</v>
      </c>
      <c s="17" r="D2876">
        <f>hour(B2876)</f>
        <v>23</v>
      </c>
      <c s="28" r="E2876">
        <f>(8-G2876)-M2876</f>
        <v>8</v>
      </c>
      <c s="10" r="F2876">
        <v>8</v>
      </c>
      <c s="21" r="G2876">
        <v>0</v>
      </c>
      <c t="str" s="21" r="H2876">
        <f>concat("AESbid:",(E2876*1000))</f>
        <v>AESbid:8000</v>
      </c>
      <c t="str" s="21" r="I2876">
        <f>concat("NYISOsched:",(F2876*1000))</f>
        <v>NYISOsched:8000</v>
      </c>
      <c t="s" s="21" r="J2876">
        <v>21</v>
      </c>
      <c t="str" s="21" r="K2876">
        <f>concat("Planned:",(M2876*1000))</f>
        <v>Planned:0</v>
      </c>
      <c t="str" s="5" r="L2876">
        <f>concat("Settled:",(O2876*1000))</f>
        <v>Settled:0</v>
      </c>
      <c s="21" r="M2876">
        <v>0</v>
      </c>
      <c s="3" r="N2876"/>
      <c s="10" r="O2876">
        <v>0</v>
      </c>
      <c s="13" r="P2876"/>
      <c s="13" r="Q2876"/>
      <c s="13" r="R2876"/>
      <c s="13" r="S2876"/>
      <c s="11" r="T2876">
        <f>IF((O2876=0),(W2876*8),((R2876/O2876)*8))</f>
        <v>0</v>
      </c>
      <c s="11" r="U2876">
        <f>IF((T2876=0),0,(R2876/T2876))</f>
        <v>0</v>
      </c>
      <c s="4" r="V2876"/>
      <c s="13" r="W2876"/>
      <c s="24" r="X2876"/>
    </row>
    <row r="2877" hidden="1">
      <c s="16" r="A2877">
        <v>40844.7916666667</v>
      </c>
      <c s="19" r="B2877">
        <f>A2877+time(5,0,0)</f>
        <v>40845</v>
      </c>
      <c s="19" r="C2877">
        <f>date(year(B2877),month(B2877),day(B2877))</f>
        <v>40845</v>
      </c>
      <c s="17" r="D2877">
        <f>hour(B2877)</f>
        <v>0</v>
      </c>
      <c s="28" r="E2877">
        <f>(8-G2877)-M2877</f>
        <v>8</v>
      </c>
      <c s="10" r="F2877">
        <v>8</v>
      </c>
      <c s="21" r="G2877">
        <v>0</v>
      </c>
      <c t="str" s="21" r="H2877">
        <f>concat("AESbid:",(E2877*1000))</f>
        <v>AESbid:8000</v>
      </c>
      <c t="str" s="21" r="I2877">
        <f>concat("NYISOsched:",(F2877*1000))</f>
        <v>NYISOsched:8000</v>
      </c>
      <c t="s" s="21" r="J2877">
        <v>21</v>
      </c>
      <c t="str" s="21" r="K2877">
        <f>concat("Planned:",(M2877*1000))</f>
        <v>Planned:0</v>
      </c>
      <c t="str" s="5" r="L2877">
        <f>concat("Settled:",(O2877*1000))</f>
        <v>Settled:0</v>
      </c>
      <c s="21" r="M2877">
        <v>0</v>
      </c>
      <c s="3" r="N2877"/>
      <c s="10" r="O2877">
        <v>0</v>
      </c>
      <c s="13" r="P2877"/>
      <c s="13" r="Q2877"/>
      <c s="13" r="R2877"/>
      <c s="13" r="S2877"/>
      <c s="11" r="T2877">
        <f>IF((O2877=0),(W2877*8),((R2877/O2877)*8))</f>
        <v>0</v>
      </c>
      <c s="11" r="U2877">
        <f>IF((T2877=0),0,(R2877/T2877))</f>
        <v>0</v>
      </c>
      <c s="4" r="V2877"/>
      <c s="13" r="W2877"/>
      <c s="24" r="X2877"/>
    </row>
    <row r="2878" hidden="1">
      <c s="16" r="A2878">
        <v>40844.8333333333</v>
      </c>
      <c s="6" r="B2878">
        <f>A2878+time(5,0,0)</f>
        <v>40845.0416666667</v>
      </c>
      <c s="19" r="C2878">
        <f>date(year(B2878),month(B2878),day(B2878))</f>
        <v>40845</v>
      </c>
      <c s="17" r="D2878">
        <f>hour(B2878)</f>
        <v>1</v>
      </c>
      <c s="28" r="E2878">
        <f>(8-G2878)-M2878</f>
        <v>8</v>
      </c>
      <c s="10" r="F2878">
        <v>8</v>
      </c>
      <c s="21" r="G2878">
        <v>0</v>
      </c>
      <c t="str" s="21" r="H2878">
        <f>concat("AESbid:",(E2878*1000))</f>
        <v>AESbid:8000</v>
      </c>
      <c t="str" s="21" r="I2878">
        <f>concat("NYISOsched:",(F2878*1000))</f>
        <v>NYISOsched:8000</v>
      </c>
      <c t="s" s="21" r="J2878">
        <v>21</v>
      </c>
      <c t="str" s="21" r="K2878">
        <f>concat("Planned:",(M2878*1000))</f>
        <v>Planned:0</v>
      </c>
      <c t="str" s="5" r="L2878">
        <f>concat("Settled:",(O2878*1000))</f>
        <v>Settled:0</v>
      </c>
      <c s="21" r="M2878">
        <v>0</v>
      </c>
      <c s="3" r="N2878"/>
      <c s="10" r="O2878">
        <v>0</v>
      </c>
      <c s="13" r="P2878"/>
      <c s="13" r="Q2878"/>
      <c s="13" r="R2878"/>
      <c s="13" r="S2878"/>
      <c s="11" r="T2878">
        <f>IF((O2878=0),(W2878*8),((R2878/O2878)*8))</f>
        <v>0</v>
      </c>
      <c s="11" r="U2878">
        <f>IF((T2878=0),0,(R2878/T2878))</f>
        <v>0</v>
      </c>
      <c s="4" r="V2878"/>
      <c s="13" r="W2878"/>
      <c s="24" r="X2878"/>
    </row>
    <row r="2879" hidden="1">
      <c s="16" r="A2879">
        <v>40844.875</v>
      </c>
      <c s="6" r="B2879">
        <f>A2879+time(5,0,0)</f>
        <v>40845.0833333333</v>
      </c>
      <c s="19" r="C2879">
        <f>date(year(B2879),month(B2879),day(B2879))</f>
        <v>40845</v>
      </c>
      <c s="17" r="D2879">
        <f>hour(B2879)</f>
        <v>2</v>
      </c>
      <c s="28" r="E2879">
        <f>(8-G2879)-M2879</f>
        <v>8</v>
      </c>
      <c s="10" r="F2879">
        <v>8</v>
      </c>
      <c s="21" r="G2879">
        <v>0</v>
      </c>
      <c t="str" s="21" r="H2879">
        <f>concat("AESbid:",(E2879*1000))</f>
        <v>AESbid:8000</v>
      </c>
      <c t="str" s="21" r="I2879">
        <f>concat("NYISOsched:",(F2879*1000))</f>
        <v>NYISOsched:8000</v>
      </c>
      <c t="s" s="21" r="J2879">
        <v>21</v>
      </c>
      <c t="str" s="21" r="K2879">
        <f>concat("Planned:",(M2879*1000))</f>
        <v>Planned:0</v>
      </c>
      <c t="str" s="5" r="L2879">
        <f>concat("Settled:",(O2879*1000))</f>
        <v>Settled:0</v>
      </c>
      <c s="21" r="M2879">
        <v>0</v>
      </c>
      <c s="3" r="N2879"/>
      <c s="10" r="O2879">
        <v>0</v>
      </c>
      <c s="13" r="P2879"/>
      <c s="13" r="Q2879"/>
      <c s="13" r="R2879"/>
      <c s="13" r="S2879"/>
      <c s="11" r="T2879">
        <f>IF((O2879=0),(W2879*8),((R2879/O2879)*8))</f>
        <v>0</v>
      </c>
      <c s="11" r="U2879">
        <f>IF((T2879=0),0,(R2879/T2879))</f>
        <v>0</v>
      </c>
      <c s="4" r="V2879"/>
      <c s="13" r="W2879"/>
      <c s="24" r="X2879"/>
    </row>
    <row r="2880" hidden="1">
      <c s="16" r="A2880">
        <v>40844.9166666667</v>
      </c>
      <c s="6" r="B2880">
        <f>A2880+time(5,0,0)</f>
        <v>40845.125</v>
      </c>
      <c s="19" r="C2880">
        <f>date(year(B2880),month(B2880),day(B2880))</f>
        <v>40845</v>
      </c>
      <c s="17" r="D2880">
        <f>hour(B2880)</f>
        <v>3</v>
      </c>
      <c s="28" r="E2880">
        <f>(8-G2880)-M2880</f>
        <v>8</v>
      </c>
      <c s="10" r="F2880">
        <v>8</v>
      </c>
      <c s="21" r="G2880">
        <v>0</v>
      </c>
      <c t="str" s="21" r="H2880">
        <f>concat("AESbid:",(E2880*1000))</f>
        <v>AESbid:8000</v>
      </c>
      <c t="str" s="21" r="I2880">
        <f>concat("NYISOsched:",(F2880*1000))</f>
        <v>NYISOsched:8000</v>
      </c>
      <c t="s" s="21" r="J2880">
        <v>21</v>
      </c>
      <c t="str" s="21" r="K2880">
        <f>concat("Planned:",(M2880*1000))</f>
        <v>Planned:0</v>
      </c>
      <c t="str" s="5" r="L2880">
        <f>concat("Settled:",(O2880*1000))</f>
        <v>Settled:0</v>
      </c>
      <c s="21" r="M2880">
        <v>0</v>
      </c>
      <c s="3" r="N2880"/>
      <c s="10" r="O2880">
        <v>0</v>
      </c>
      <c s="13" r="P2880"/>
      <c s="13" r="Q2880"/>
      <c s="13" r="R2880"/>
      <c s="13" r="S2880"/>
      <c s="11" r="T2880">
        <f>IF((O2880=0),(W2880*8),((R2880/O2880)*8))</f>
        <v>0</v>
      </c>
      <c s="11" r="U2880">
        <f>IF((T2880=0),0,(R2880/T2880))</f>
        <v>0</v>
      </c>
      <c s="4" r="V2880"/>
      <c s="13" r="W2880"/>
      <c s="24" r="X2880"/>
    </row>
    <row r="2881" hidden="1">
      <c s="16" r="A2881">
        <v>40844.9583333333</v>
      </c>
      <c s="6" r="B2881">
        <f>A2881+time(5,0,0)</f>
        <v>40845.1666666667</v>
      </c>
      <c s="19" r="C2881">
        <f>date(year(B2881),month(B2881),day(B2881))</f>
        <v>40845</v>
      </c>
      <c s="17" r="D2881">
        <f>hour(B2881)</f>
        <v>4</v>
      </c>
      <c s="28" r="E2881">
        <f>(8-G2881)-M2881</f>
        <v>8</v>
      </c>
      <c s="10" r="F2881">
        <v>8</v>
      </c>
      <c s="21" r="G2881">
        <v>0</v>
      </c>
      <c t="str" s="21" r="H2881">
        <f>concat("AESbid:",(E2881*1000))</f>
        <v>AESbid:8000</v>
      </c>
      <c t="str" s="21" r="I2881">
        <f>concat("NYISOsched:",(F2881*1000))</f>
        <v>NYISOsched:8000</v>
      </c>
      <c t="s" s="21" r="J2881">
        <v>21</v>
      </c>
      <c t="str" s="21" r="K2881">
        <f>concat("Planned:",(M2881*1000))</f>
        <v>Planned:0</v>
      </c>
      <c t="str" s="5" r="L2881">
        <f>concat("Settled:",(O2881*1000))</f>
        <v>Settled:0</v>
      </c>
      <c s="21" r="M2881">
        <v>0</v>
      </c>
      <c s="3" r="N2881"/>
      <c s="10" r="O2881">
        <v>0</v>
      </c>
      <c s="13" r="P2881"/>
      <c s="13" r="Q2881"/>
      <c s="13" r="R2881"/>
      <c s="13" r="S2881"/>
      <c s="11" r="T2881">
        <f>IF((O2881=0),(W2881*8),((R2881/O2881)*8))</f>
        <v>0</v>
      </c>
      <c s="11" r="U2881">
        <f>IF((T2881=0),0,(R2881/T2881))</f>
        <v>0</v>
      </c>
      <c s="4" r="V2881"/>
      <c s="13" r="W2881"/>
      <c s="24" r="X2881"/>
    </row>
    <row r="2882" hidden="1">
      <c s="16" r="A2882">
        <v>40845</v>
      </c>
      <c s="6" r="B2882">
        <f>A2882+time(5,0,0)</f>
        <v>40845.2083333333</v>
      </c>
      <c s="19" r="C2882">
        <f>date(year(B2882),month(B2882),day(B2882))</f>
        <v>40845</v>
      </c>
      <c s="17" r="D2882">
        <f>hour(B2882)</f>
        <v>5</v>
      </c>
      <c s="28" r="E2882">
        <f>(8-G2882)-M2882</f>
        <v>8</v>
      </c>
      <c s="10" r="F2882">
        <v>8</v>
      </c>
      <c s="21" r="G2882">
        <v>0</v>
      </c>
      <c t="str" s="21" r="H2882">
        <f>concat("AESbid:",(E2882*1000))</f>
        <v>AESbid:8000</v>
      </c>
      <c t="str" s="21" r="I2882">
        <f>concat("NYISOsched:",(F2882*1000))</f>
        <v>NYISOsched:8000</v>
      </c>
      <c t="s" s="21" r="J2882">
        <v>21</v>
      </c>
      <c t="str" s="21" r="K2882">
        <f>concat("Planned:",(M2882*1000))</f>
        <v>Planned:0</v>
      </c>
      <c t="str" s="5" r="L2882">
        <f>concat("Settled:",(O2882*1000))</f>
        <v>Settled:0</v>
      </c>
      <c s="21" r="M2882">
        <v>0</v>
      </c>
      <c s="3" r="N2882"/>
      <c s="10" r="O2882">
        <v>0</v>
      </c>
      <c s="13" r="P2882"/>
      <c s="13" r="Q2882"/>
      <c s="13" r="R2882"/>
      <c s="13" r="S2882"/>
      <c s="11" r="T2882">
        <f>IF((O2882=0),(W2882*8),((R2882/O2882)*8))</f>
        <v>0</v>
      </c>
      <c s="11" r="U2882">
        <f>IF((T2882=0),0,(R2882/T2882))</f>
        <v>0</v>
      </c>
      <c s="4" r="V2882"/>
      <c s="13" r="W2882"/>
      <c s="24" r="X2882"/>
    </row>
    <row r="2883" hidden="1">
      <c s="16" r="A2883">
        <v>40845.0416666667</v>
      </c>
      <c s="6" r="B2883">
        <f>A2883+time(5,0,0)</f>
        <v>40845.25</v>
      </c>
      <c s="19" r="C2883">
        <f>date(year(B2883),month(B2883),day(B2883))</f>
        <v>40845</v>
      </c>
      <c s="17" r="D2883">
        <f>hour(B2883)</f>
        <v>6</v>
      </c>
      <c s="28" r="E2883">
        <f>(8-G2883)-M2883</f>
        <v>8</v>
      </c>
      <c s="10" r="F2883">
        <v>8</v>
      </c>
      <c s="21" r="G2883">
        <v>0</v>
      </c>
      <c t="str" s="21" r="H2883">
        <f>concat("AESbid:",(E2883*1000))</f>
        <v>AESbid:8000</v>
      </c>
      <c t="str" s="21" r="I2883">
        <f>concat("NYISOsched:",(F2883*1000))</f>
        <v>NYISOsched:8000</v>
      </c>
      <c t="s" s="21" r="J2883">
        <v>21</v>
      </c>
      <c t="str" s="21" r="K2883">
        <f>concat("Planned:",(M2883*1000))</f>
        <v>Planned:0</v>
      </c>
      <c t="str" s="5" r="L2883">
        <f>concat("Settled:",(O2883*1000))</f>
        <v>Settled:0</v>
      </c>
      <c s="21" r="M2883">
        <v>0</v>
      </c>
      <c s="3" r="N2883"/>
      <c s="10" r="O2883">
        <v>0</v>
      </c>
      <c s="13" r="P2883"/>
      <c s="13" r="Q2883"/>
      <c s="13" r="R2883"/>
      <c s="13" r="S2883"/>
      <c s="11" r="T2883">
        <f>IF((O2883=0),(W2883*8),((R2883/O2883)*8))</f>
        <v>0</v>
      </c>
      <c s="11" r="U2883">
        <f>IF((T2883=0),0,(R2883/T2883))</f>
        <v>0</v>
      </c>
      <c s="4" r="V2883"/>
      <c s="13" r="W2883"/>
      <c s="24" r="X2883"/>
    </row>
    <row r="2884" hidden="1">
      <c s="16" r="A2884">
        <v>40845.0833333333</v>
      </c>
      <c s="6" r="B2884">
        <f>A2884+time(5,0,0)</f>
        <v>40845.2916666667</v>
      </c>
      <c s="19" r="C2884">
        <f>date(year(B2884),month(B2884),day(B2884))</f>
        <v>40845</v>
      </c>
      <c s="17" r="D2884">
        <f>hour(B2884)</f>
        <v>7</v>
      </c>
      <c s="28" r="E2884">
        <f>(8-G2884)-M2884</f>
        <v>8</v>
      </c>
      <c s="10" r="F2884">
        <v>8</v>
      </c>
      <c s="21" r="G2884">
        <v>0</v>
      </c>
      <c t="str" s="21" r="H2884">
        <f>concat("AESbid:",(E2884*1000))</f>
        <v>AESbid:8000</v>
      </c>
      <c t="str" s="21" r="I2884">
        <f>concat("NYISOsched:",(F2884*1000))</f>
        <v>NYISOsched:8000</v>
      </c>
      <c t="s" s="21" r="J2884">
        <v>21</v>
      </c>
      <c t="str" s="21" r="K2884">
        <f>concat("Planned:",(M2884*1000))</f>
        <v>Planned:0</v>
      </c>
      <c t="str" s="5" r="L2884">
        <f>concat("Settled:",(O2884*1000))</f>
        <v>Settled:0</v>
      </c>
      <c s="21" r="M2884">
        <v>0</v>
      </c>
      <c s="3" r="N2884"/>
      <c s="10" r="O2884">
        <v>0</v>
      </c>
      <c s="13" r="P2884"/>
      <c s="13" r="Q2884"/>
      <c s="13" r="R2884"/>
      <c s="13" r="S2884"/>
      <c s="11" r="T2884">
        <f>IF((O2884=0),(W2884*8),((R2884/O2884)*8))</f>
        <v>0</v>
      </c>
      <c s="11" r="U2884">
        <f>IF((T2884=0),0,(R2884/T2884))</f>
        <v>0</v>
      </c>
      <c s="4" r="V2884"/>
      <c s="13" r="W2884"/>
      <c s="24" r="X2884"/>
    </row>
    <row r="2885" hidden="1">
      <c s="16" r="A2885">
        <v>40845.125</v>
      </c>
      <c s="6" r="B2885">
        <f>A2885+time(5,0,0)</f>
        <v>40845.3333333333</v>
      </c>
      <c s="19" r="C2885">
        <f>date(year(B2885),month(B2885),day(B2885))</f>
        <v>40845</v>
      </c>
      <c s="17" r="D2885">
        <f>hour(B2885)</f>
        <v>8</v>
      </c>
      <c s="28" r="E2885">
        <f>(8-G2885)-M2885</f>
        <v>8</v>
      </c>
      <c s="10" r="F2885">
        <v>8</v>
      </c>
      <c s="21" r="G2885">
        <v>0</v>
      </c>
      <c t="str" s="21" r="H2885">
        <f>concat("AESbid:",(E2885*1000))</f>
        <v>AESbid:8000</v>
      </c>
      <c t="str" s="21" r="I2885">
        <f>concat("NYISOsched:",(F2885*1000))</f>
        <v>NYISOsched:8000</v>
      </c>
      <c t="s" s="21" r="J2885">
        <v>21</v>
      </c>
      <c t="str" s="21" r="K2885">
        <f>concat("Planned:",(M2885*1000))</f>
        <v>Planned:0</v>
      </c>
      <c t="str" s="5" r="L2885">
        <f>concat("Settled:",(O2885*1000))</f>
        <v>Settled:0</v>
      </c>
      <c s="21" r="M2885">
        <v>0</v>
      </c>
      <c s="3" r="N2885"/>
      <c s="10" r="O2885">
        <v>0</v>
      </c>
      <c s="13" r="P2885"/>
      <c s="13" r="Q2885"/>
      <c s="13" r="R2885"/>
      <c s="13" r="S2885"/>
      <c s="11" r="T2885">
        <f>IF((O2885=0),(W2885*8),((R2885/O2885)*8))</f>
        <v>0</v>
      </c>
      <c s="11" r="U2885">
        <f>IF((T2885=0),0,(R2885/T2885))</f>
        <v>0</v>
      </c>
      <c s="4" r="V2885"/>
      <c s="13" r="W2885"/>
      <c s="24" r="X2885"/>
    </row>
    <row r="2886" hidden="1">
      <c s="16" r="A2886">
        <v>40845.1666666667</v>
      </c>
      <c s="6" r="B2886">
        <f>A2886+time(5,0,0)</f>
        <v>40845.375</v>
      </c>
      <c s="19" r="C2886">
        <f>date(year(B2886),month(B2886),day(B2886))</f>
        <v>40845</v>
      </c>
      <c s="17" r="D2886">
        <f>hour(B2886)</f>
        <v>9</v>
      </c>
      <c s="28" r="E2886">
        <f>(8-G2886)-M2886</f>
        <v>8</v>
      </c>
      <c s="10" r="F2886">
        <v>8</v>
      </c>
      <c s="21" r="G2886">
        <v>0</v>
      </c>
      <c t="str" s="21" r="H2886">
        <f>concat("AESbid:",(E2886*1000))</f>
        <v>AESbid:8000</v>
      </c>
      <c t="str" s="21" r="I2886">
        <f>concat("NYISOsched:",(F2886*1000))</f>
        <v>NYISOsched:8000</v>
      </c>
      <c t="s" s="21" r="J2886">
        <v>21</v>
      </c>
      <c t="str" s="21" r="K2886">
        <f>concat("Planned:",(M2886*1000))</f>
        <v>Planned:0</v>
      </c>
      <c t="str" s="5" r="L2886">
        <f>concat("Settled:",(O2886*1000))</f>
        <v>Settled:0</v>
      </c>
      <c s="21" r="M2886">
        <v>0</v>
      </c>
      <c s="3" r="N2886"/>
      <c s="10" r="O2886">
        <v>0</v>
      </c>
      <c s="13" r="P2886"/>
      <c s="13" r="Q2886"/>
      <c s="13" r="R2886"/>
      <c s="13" r="S2886"/>
      <c s="11" r="T2886">
        <f>IF((O2886=0),(W2886*8),((R2886/O2886)*8))</f>
        <v>0</v>
      </c>
      <c s="11" r="U2886">
        <f>IF((T2886=0),0,(R2886/T2886))</f>
        <v>0</v>
      </c>
      <c s="4" r="V2886"/>
      <c s="13" r="W2886"/>
      <c s="24" r="X2886"/>
    </row>
    <row r="2887" hidden="1">
      <c s="16" r="A2887">
        <v>40845.2083333333</v>
      </c>
      <c s="6" r="B2887">
        <f>A2887+time(5,0,0)</f>
        <v>40845.4166666667</v>
      </c>
      <c s="19" r="C2887">
        <f>date(year(B2887),month(B2887),day(B2887))</f>
        <v>40845</v>
      </c>
      <c s="17" r="D2887">
        <f>hour(B2887)</f>
        <v>10</v>
      </c>
      <c s="28" r="E2887">
        <f>(8-G2887)-M2887</f>
        <v>8</v>
      </c>
      <c s="10" r="F2887">
        <v>8</v>
      </c>
      <c s="21" r="G2887">
        <v>0</v>
      </c>
      <c t="str" s="21" r="H2887">
        <f>concat("AESbid:",(E2887*1000))</f>
        <v>AESbid:8000</v>
      </c>
      <c t="str" s="21" r="I2887">
        <f>concat("NYISOsched:",(F2887*1000))</f>
        <v>NYISOsched:8000</v>
      </c>
      <c t="s" s="21" r="J2887">
        <v>21</v>
      </c>
      <c t="str" s="21" r="K2887">
        <f>concat("Planned:",(M2887*1000))</f>
        <v>Planned:0</v>
      </c>
      <c t="str" s="5" r="L2887">
        <f>concat("Settled:",(O2887*1000))</f>
        <v>Settled:0</v>
      </c>
      <c s="21" r="M2887">
        <v>0</v>
      </c>
      <c s="3" r="N2887"/>
      <c s="10" r="O2887">
        <v>0</v>
      </c>
      <c s="13" r="P2887"/>
      <c s="13" r="Q2887"/>
      <c s="13" r="R2887"/>
      <c s="13" r="S2887"/>
      <c s="11" r="T2887">
        <f>IF((O2887=0),(W2887*8),((R2887/O2887)*8))</f>
        <v>0</v>
      </c>
      <c s="11" r="U2887">
        <f>IF((T2887=0),0,(R2887/T2887))</f>
        <v>0</v>
      </c>
      <c s="4" r="V2887"/>
      <c s="13" r="W2887"/>
      <c s="24" r="X2887"/>
    </row>
    <row r="2888" hidden="1">
      <c s="16" r="A2888">
        <v>40845.25</v>
      </c>
      <c s="6" r="B2888">
        <f>A2888+time(5,0,0)</f>
        <v>40845.4583333333</v>
      </c>
      <c s="19" r="C2888">
        <f>date(year(B2888),month(B2888),day(B2888))</f>
        <v>40845</v>
      </c>
      <c s="17" r="D2888">
        <f>hour(B2888)</f>
        <v>11</v>
      </c>
      <c s="28" r="E2888">
        <f>(8-G2888)-M2888</f>
        <v>8</v>
      </c>
      <c s="10" r="F2888">
        <v>8</v>
      </c>
      <c s="21" r="G2888">
        <v>0</v>
      </c>
      <c t="str" s="21" r="H2888">
        <f>concat("AESbid:",(E2888*1000))</f>
        <v>AESbid:8000</v>
      </c>
      <c t="str" s="21" r="I2888">
        <f>concat("NYISOsched:",(F2888*1000))</f>
        <v>NYISOsched:8000</v>
      </c>
      <c t="s" s="21" r="J2888">
        <v>21</v>
      </c>
      <c t="str" s="21" r="K2888">
        <f>concat("Planned:",(M2888*1000))</f>
        <v>Planned:0</v>
      </c>
      <c t="str" s="5" r="L2888">
        <f>concat("Settled:",(O2888*1000))</f>
        <v>Settled:0</v>
      </c>
      <c s="21" r="M2888">
        <v>0</v>
      </c>
      <c s="3" r="N2888"/>
      <c s="10" r="O2888">
        <v>0</v>
      </c>
      <c s="13" r="P2888"/>
      <c s="13" r="Q2888"/>
      <c s="13" r="R2888"/>
      <c s="13" r="S2888"/>
      <c s="11" r="T2888">
        <f>IF((O2888=0),(W2888*8),((R2888/O2888)*8))</f>
        <v>0</v>
      </c>
      <c s="11" r="U2888">
        <f>IF((T2888=0),0,(R2888/T2888))</f>
        <v>0</v>
      </c>
      <c s="4" r="V2888"/>
      <c s="13" r="W2888"/>
      <c s="24" r="X2888"/>
    </row>
    <row r="2889" hidden="1">
      <c s="16" r="A2889">
        <v>40845.2916666667</v>
      </c>
      <c s="6" r="B2889">
        <f>A2889+time(5,0,0)</f>
        <v>40845.5</v>
      </c>
      <c s="19" r="C2889">
        <f>date(year(B2889),month(B2889),day(B2889))</f>
        <v>40845</v>
      </c>
      <c s="17" r="D2889">
        <f>hour(B2889)</f>
        <v>12</v>
      </c>
      <c s="28" r="E2889">
        <f>(8-G2889)-M2889</f>
        <v>8</v>
      </c>
      <c s="10" r="F2889">
        <v>8</v>
      </c>
      <c s="21" r="G2889">
        <v>0</v>
      </c>
      <c t="str" s="21" r="H2889">
        <f>concat("AESbid:",(E2889*1000))</f>
        <v>AESbid:8000</v>
      </c>
      <c t="str" s="21" r="I2889">
        <f>concat("NYISOsched:",(F2889*1000))</f>
        <v>NYISOsched:8000</v>
      </c>
      <c t="s" s="21" r="J2889">
        <v>21</v>
      </c>
      <c t="str" s="21" r="K2889">
        <f>concat("Planned:",(M2889*1000))</f>
        <v>Planned:0</v>
      </c>
      <c t="str" s="5" r="L2889">
        <f>concat("Settled:",(O2889*1000))</f>
        <v>Settled:0</v>
      </c>
      <c s="21" r="M2889">
        <v>0</v>
      </c>
      <c s="3" r="N2889"/>
      <c s="10" r="O2889">
        <v>0</v>
      </c>
      <c s="13" r="P2889"/>
      <c s="13" r="Q2889"/>
      <c s="13" r="R2889"/>
      <c s="13" r="S2889"/>
      <c s="11" r="T2889">
        <f>IF((O2889=0),(W2889*8),((R2889/O2889)*8))</f>
        <v>0</v>
      </c>
      <c s="11" r="U2889">
        <f>IF((T2889=0),0,(R2889/T2889))</f>
        <v>0</v>
      </c>
      <c s="4" r="V2889"/>
      <c s="13" r="W2889"/>
      <c s="24" r="X2889"/>
    </row>
    <row r="2890" hidden="1">
      <c s="16" r="A2890">
        <v>40845.3333333333</v>
      </c>
      <c s="6" r="B2890">
        <f>A2890+time(5,0,0)</f>
        <v>40845.5416666667</v>
      </c>
      <c s="19" r="C2890">
        <f>date(year(B2890),month(B2890),day(B2890))</f>
        <v>40845</v>
      </c>
      <c s="17" r="D2890">
        <f>hour(B2890)</f>
        <v>13</v>
      </c>
      <c s="28" r="E2890">
        <f>(8-G2890)-M2890</f>
        <v>8</v>
      </c>
      <c s="10" r="F2890">
        <v>8</v>
      </c>
      <c s="21" r="G2890">
        <v>0</v>
      </c>
      <c t="str" s="21" r="H2890">
        <f>concat("AESbid:",(E2890*1000))</f>
        <v>AESbid:8000</v>
      </c>
      <c t="str" s="21" r="I2890">
        <f>concat("NYISOsched:",(F2890*1000))</f>
        <v>NYISOsched:8000</v>
      </c>
      <c t="s" s="21" r="J2890">
        <v>21</v>
      </c>
      <c t="str" s="21" r="K2890">
        <f>concat("Planned:",(M2890*1000))</f>
        <v>Planned:0</v>
      </c>
      <c t="str" s="5" r="L2890">
        <f>concat("Settled:",(O2890*1000))</f>
        <v>Settled:0</v>
      </c>
      <c s="21" r="M2890">
        <v>0</v>
      </c>
      <c s="3" r="N2890"/>
      <c s="10" r="O2890">
        <v>0</v>
      </c>
      <c s="13" r="P2890"/>
      <c s="13" r="Q2890"/>
      <c s="13" r="R2890"/>
      <c s="13" r="S2890"/>
      <c s="11" r="T2890">
        <f>IF((O2890=0),(W2890*8),((R2890/O2890)*8))</f>
        <v>0</v>
      </c>
      <c s="11" r="U2890">
        <f>IF((T2890=0),0,(R2890/T2890))</f>
        <v>0</v>
      </c>
      <c s="4" r="V2890"/>
      <c s="13" r="W2890"/>
      <c s="24" r="X2890"/>
    </row>
    <row r="2891" hidden="1">
      <c s="16" r="A2891">
        <v>40845.375</v>
      </c>
      <c s="6" r="B2891">
        <f>A2891+time(5,0,0)</f>
        <v>40845.5833333333</v>
      </c>
      <c s="19" r="C2891">
        <f>date(year(B2891),month(B2891),day(B2891))</f>
        <v>40845</v>
      </c>
      <c s="17" r="D2891">
        <f>hour(B2891)</f>
        <v>14</v>
      </c>
      <c s="28" r="E2891">
        <f>(8-G2891)-M2891</f>
        <v>8</v>
      </c>
      <c s="10" r="F2891">
        <v>8</v>
      </c>
      <c s="21" r="G2891">
        <v>0</v>
      </c>
      <c t="str" s="21" r="H2891">
        <f>concat("AESbid:",(E2891*1000))</f>
        <v>AESbid:8000</v>
      </c>
      <c t="str" s="21" r="I2891">
        <f>concat("NYISOsched:",(F2891*1000))</f>
        <v>NYISOsched:8000</v>
      </c>
      <c t="s" s="21" r="J2891">
        <v>21</v>
      </c>
      <c t="str" s="21" r="K2891">
        <f>concat("Planned:",(M2891*1000))</f>
        <v>Planned:0</v>
      </c>
      <c t="str" s="5" r="L2891">
        <f>concat("Settled:",(O2891*1000))</f>
        <v>Settled:0</v>
      </c>
      <c s="21" r="M2891">
        <v>0</v>
      </c>
      <c s="3" r="N2891"/>
      <c s="10" r="O2891">
        <v>0</v>
      </c>
      <c s="13" r="P2891"/>
      <c s="13" r="Q2891"/>
      <c s="13" r="R2891"/>
      <c s="13" r="S2891"/>
      <c s="11" r="T2891">
        <f>IF((O2891=0),(W2891*8),((R2891/O2891)*8))</f>
        <v>0</v>
      </c>
      <c s="11" r="U2891">
        <f>IF((T2891=0),0,(R2891/T2891))</f>
        <v>0</v>
      </c>
      <c s="4" r="V2891"/>
      <c s="13" r="W2891"/>
      <c s="24" r="X2891"/>
    </row>
    <row r="2892" hidden="1">
      <c s="16" r="A2892">
        <v>40845.4166666667</v>
      </c>
      <c s="6" r="B2892">
        <f>A2892+time(5,0,0)</f>
        <v>40845.625</v>
      </c>
      <c s="19" r="C2892">
        <f>date(year(B2892),month(B2892),day(B2892))</f>
        <v>40845</v>
      </c>
      <c s="17" r="D2892">
        <f>hour(B2892)</f>
        <v>15</v>
      </c>
      <c s="28" r="E2892">
        <f>(8-G2892)-M2892</f>
        <v>8</v>
      </c>
      <c s="10" r="F2892">
        <v>8</v>
      </c>
      <c s="21" r="G2892">
        <v>0</v>
      </c>
      <c t="str" s="21" r="H2892">
        <f>concat("AESbid:",(E2892*1000))</f>
        <v>AESbid:8000</v>
      </c>
      <c t="str" s="21" r="I2892">
        <f>concat("NYISOsched:",(F2892*1000))</f>
        <v>NYISOsched:8000</v>
      </c>
      <c t="s" s="21" r="J2892">
        <v>21</v>
      </c>
      <c t="str" s="21" r="K2892">
        <f>concat("Planned:",(M2892*1000))</f>
        <v>Planned:0</v>
      </c>
      <c t="str" s="5" r="L2892">
        <f>concat("Settled:",(O2892*1000))</f>
        <v>Settled:0</v>
      </c>
      <c s="21" r="M2892">
        <v>0</v>
      </c>
      <c s="3" r="N2892"/>
      <c s="10" r="O2892">
        <v>0</v>
      </c>
      <c s="13" r="P2892"/>
      <c s="13" r="Q2892"/>
      <c s="13" r="R2892"/>
      <c s="13" r="S2892"/>
      <c s="11" r="T2892">
        <f>IF((O2892=0),(W2892*8),((R2892/O2892)*8))</f>
        <v>0</v>
      </c>
      <c s="11" r="U2892">
        <f>IF((T2892=0),0,(R2892/T2892))</f>
        <v>0</v>
      </c>
      <c s="4" r="V2892"/>
      <c s="13" r="W2892"/>
      <c s="24" r="X2892"/>
    </row>
    <row r="2893" hidden="1">
      <c s="16" r="A2893">
        <v>40845.4583333333</v>
      </c>
      <c s="6" r="B2893">
        <f>A2893+time(5,0,0)</f>
        <v>40845.6666666667</v>
      </c>
      <c s="19" r="C2893">
        <f>date(year(B2893),month(B2893),day(B2893))</f>
        <v>40845</v>
      </c>
      <c s="17" r="D2893">
        <f>hour(B2893)</f>
        <v>16</v>
      </c>
      <c s="28" r="E2893">
        <f>(8-G2893)-M2893</f>
        <v>8</v>
      </c>
      <c s="10" r="F2893">
        <v>8</v>
      </c>
      <c s="21" r="G2893">
        <v>0</v>
      </c>
      <c t="str" s="21" r="H2893">
        <f>concat("AESbid:",(E2893*1000))</f>
        <v>AESbid:8000</v>
      </c>
      <c t="str" s="21" r="I2893">
        <f>concat("NYISOsched:",(F2893*1000))</f>
        <v>NYISOsched:8000</v>
      </c>
      <c t="s" s="21" r="J2893">
        <v>21</v>
      </c>
      <c t="str" s="21" r="K2893">
        <f>concat("Planned:",(M2893*1000))</f>
        <v>Planned:0</v>
      </c>
      <c t="str" s="5" r="L2893">
        <f>concat("Settled:",(O2893*1000))</f>
        <v>Settled:0</v>
      </c>
      <c s="21" r="M2893">
        <v>0</v>
      </c>
      <c s="3" r="N2893"/>
      <c s="10" r="O2893">
        <v>0</v>
      </c>
      <c s="13" r="P2893"/>
      <c s="13" r="Q2893"/>
      <c s="13" r="R2893"/>
      <c s="13" r="S2893"/>
      <c s="11" r="T2893">
        <f>IF((O2893=0),(W2893*8),((R2893/O2893)*8))</f>
        <v>0</v>
      </c>
      <c s="11" r="U2893">
        <f>IF((T2893=0),0,(R2893/T2893))</f>
        <v>0</v>
      </c>
      <c s="4" r="V2893"/>
      <c s="13" r="W2893"/>
      <c s="24" r="X2893"/>
    </row>
    <row r="2894" hidden="1">
      <c s="16" r="A2894">
        <v>40845.5</v>
      </c>
      <c s="6" r="B2894">
        <f>A2894+time(5,0,0)</f>
        <v>40845.7083333333</v>
      </c>
      <c s="19" r="C2894">
        <f>date(year(B2894),month(B2894),day(B2894))</f>
        <v>40845</v>
      </c>
      <c s="17" r="D2894">
        <f>hour(B2894)</f>
        <v>17</v>
      </c>
      <c s="28" r="E2894">
        <f>(8-G2894)-M2894</f>
        <v>8</v>
      </c>
      <c s="10" r="F2894">
        <v>8</v>
      </c>
      <c s="21" r="G2894">
        <v>0</v>
      </c>
      <c t="str" s="21" r="H2894">
        <f>concat("AESbid:",(E2894*1000))</f>
        <v>AESbid:8000</v>
      </c>
      <c t="str" s="21" r="I2894">
        <f>concat("NYISOsched:",(F2894*1000))</f>
        <v>NYISOsched:8000</v>
      </c>
      <c t="s" s="21" r="J2894">
        <v>21</v>
      </c>
      <c t="str" s="21" r="K2894">
        <f>concat("Planned:",(M2894*1000))</f>
        <v>Planned:0</v>
      </c>
      <c t="str" s="5" r="L2894">
        <f>concat("Settled:",(O2894*1000))</f>
        <v>Settled:0</v>
      </c>
      <c s="21" r="M2894">
        <v>0</v>
      </c>
      <c s="3" r="N2894"/>
      <c s="10" r="O2894">
        <v>0</v>
      </c>
      <c s="13" r="P2894"/>
      <c s="13" r="Q2894"/>
      <c s="13" r="R2894"/>
      <c s="13" r="S2894"/>
      <c s="11" r="T2894">
        <f>IF((O2894=0),(W2894*8),((R2894/O2894)*8))</f>
        <v>0</v>
      </c>
      <c s="11" r="U2894">
        <f>IF((T2894=0),0,(R2894/T2894))</f>
        <v>0</v>
      </c>
      <c s="4" r="V2894"/>
      <c s="13" r="W2894"/>
      <c s="24" r="X2894"/>
    </row>
    <row r="2895" hidden="1">
      <c s="16" r="A2895">
        <v>40845.5416666667</v>
      </c>
      <c s="6" r="B2895">
        <f>A2895+time(5,0,0)</f>
        <v>40845.75</v>
      </c>
      <c s="19" r="C2895">
        <f>date(year(B2895),month(B2895),day(B2895))</f>
        <v>40845</v>
      </c>
      <c s="17" r="D2895">
        <f>hour(B2895)</f>
        <v>18</v>
      </c>
      <c s="28" r="E2895">
        <f>(8-G2895)-M2895</f>
        <v>8</v>
      </c>
      <c s="10" r="F2895">
        <v>8</v>
      </c>
      <c s="21" r="G2895">
        <v>0</v>
      </c>
      <c t="str" s="21" r="H2895">
        <f>concat("AESbid:",(E2895*1000))</f>
        <v>AESbid:8000</v>
      </c>
      <c t="str" s="21" r="I2895">
        <f>concat("NYISOsched:",(F2895*1000))</f>
        <v>NYISOsched:8000</v>
      </c>
      <c t="s" s="21" r="J2895">
        <v>21</v>
      </c>
      <c t="str" s="21" r="K2895">
        <f>concat("Planned:",(M2895*1000))</f>
        <v>Planned:0</v>
      </c>
      <c t="str" s="5" r="L2895">
        <f>concat("Settled:",(O2895*1000))</f>
        <v>Settled:0</v>
      </c>
      <c s="21" r="M2895">
        <v>0</v>
      </c>
      <c s="3" r="N2895"/>
      <c s="10" r="O2895">
        <v>0</v>
      </c>
      <c s="13" r="P2895"/>
      <c s="13" r="Q2895"/>
      <c s="13" r="R2895"/>
      <c s="13" r="S2895"/>
      <c s="11" r="T2895">
        <f>IF((O2895=0),(W2895*8),((R2895/O2895)*8))</f>
        <v>0</v>
      </c>
      <c s="11" r="U2895">
        <f>IF((T2895=0),0,(R2895/T2895))</f>
        <v>0</v>
      </c>
      <c s="4" r="V2895"/>
      <c s="13" r="W2895"/>
      <c s="24" r="X2895"/>
    </row>
    <row r="2896" hidden="1">
      <c s="16" r="A2896">
        <v>40845.5833333333</v>
      </c>
      <c s="6" r="B2896">
        <f>A2896+time(5,0,0)</f>
        <v>40845.7916666667</v>
      </c>
      <c s="19" r="C2896">
        <f>date(year(B2896),month(B2896),day(B2896))</f>
        <v>40845</v>
      </c>
      <c s="17" r="D2896">
        <f>hour(B2896)</f>
        <v>19</v>
      </c>
      <c s="28" r="E2896">
        <f>(8-G2896)-M2896</f>
        <v>8</v>
      </c>
      <c s="10" r="F2896">
        <v>8</v>
      </c>
      <c s="21" r="G2896">
        <v>0</v>
      </c>
      <c t="str" s="21" r="H2896">
        <f>concat("AESbid:",(E2896*1000))</f>
        <v>AESbid:8000</v>
      </c>
      <c t="str" s="21" r="I2896">
        <f>concat("NYISOsched:",(F2896*1000))</f>
        <v>NYISOsched:8000</v>
      </c>
      <c t="s" s="21" r="J2896">
        <v>21</v>
      </c>
      <c t="str" s="21" r="K2896">
        <f>concat("Planned:",(M2896*1000))</f>
        <v>Planned:0</v>
      </c>
      <c t="str" s="5" r="L2896">
        <f>concat("Settled:",(O2896*1000))</f>
        <v>Settled:0</v>
      </c>
      <c s="21" r="M2896">
        <v>0</v>
      </c>
      <c s="3" r="N2896"/>
      <c s="10" r="O2896">
        <v>0</v>
      </c>
      <c s="13" r="P2896"/>
      <c s="13" r="Q2896"/>
      <c s="13" r="R2896"/>
      <c s="13" r="S2896"/>
      <c s="11" r="T2896">
        <f>IF((O2896=0),(W2896*8),((R2896/O2896)*8))</f>
        <v>0</v>
      </c>
      <c s="11" r="U2896">
        <f>IF((T2896=0),0,(R2896/T2896))</f>
        <v>0</v>
      </c>
      <c s="4" r="V2896"/>
      <c s="13" r="W2896"/>
      <c s="24" r="X2896"/>
    </row>
    <row r="2897" hidden="1">
      <c s="16" r="A2897">
        <v>40845.625</v>
      </c>
      <c s="6" r="B2897">
        <f>A2897+time(5,0,0)</f>
        <v>40845.8333333333</v>
      </c>
      <c s="19" r="C2897">
        <f>date(year(B2897),month(B2897),day(B2897))</f>
        <v>40845</v>
      </c>
      <c s="17" r="D2897">
        <f>hour(B2897)</f>
        <v>20</v>
      </c>
      <c s="28" r="E2897">
        <f>(8-G2897)-M2897</f>
        <v>8</v>
      </c>
      <c s="10" r="F2897">
        <v>8</v>
      </c>
      <c s="21" r="G2897">
        <v>0</v>
      </c>
      <c t="str" s="21" r="H2897">
        <f>concat("AESbid:",(E2897*1000))</f>
        <v>AESbid:8000</v>
      </c>
      <c t="str" s="21" r="I2897">
        <f>concat("NYISOsched:",(F2897*1000))</f>
        <v>NYISOsched:8000</v>
      </c>
      <c t="s" s="21" r="J2897">
        <v>21</v>
      </c>
      <c t="str" s="21" r="K2897">
        <f>concat("Planned:",(M2897*1000))</f>
        <v>Planned:0</v>
      </c>
      <c t="str" s="5" r="L2897">
        <f>concat("Settled:",(O2897*1000))</f>
        <v>Settled:0</v>
      </c>
      <c s="21" r="M2897">
        <v>0</v>
      </c>
      <c s="3" r="N2897"/>
      <c s="10" r="O2897">
        <v>0</v>
      </c>
      <c s="13" r="P2897"/>
      <c s="13" r="Q2897"/>
      <c s="13" r="R2897"/>
      <c s="13" r="S2897"/>
      <c s="11" r="T2897">
        <f>IF((O2897=0),(W2897*8),((R2897/O2897)*8))</f>
        <v>0</v>
      </c>
      <c s="11" r="U2897">
        <f>IF((T2897=0),0,(R2897/T2897))</f>
        <v>0</v>
      </c>
      <c s="4" r="V2897"/>
      <c s="13" r="W2897"/>
      <c s="24" r="X2897"/>
    </row>
    <row r="2898" hidden="1">
      <c s="16" r="A2898">
        <v>40845.6666666667</v>
      </c>
      <c s="6" r="B2898">
        <f>A2898+time(5,0,0)</f>
        <v>40845.875</v>
      </c>
      <c s="19" r="C2898">
        <f>date(year(B2898),month(B2898),day(B2898))</f>
        <v>40845</v>
      </c>
      <c s="17" r="D2898">
        <f>hour(B2898)</f>
        <v>21</v>
      </c>
      <c s="28" r="E2898">
        <f>(8-G2898)-M2898</f>
        <v>8</v>
      </c>
      <c s="10" r="F2898">
        <v>8</v>
      </c>
      <c s="21" r="G2898">
        <v>0</v>
      </c>
      <c t="str" s="21" r="H2898">
        <f>concat("AESbid:",(E2898*1000))</f>
        <v>AESbid:8000</v>
      </c>
      <c t="str" s="21" r="I2898">
        <f>concat("NYISOsched:",(F2898*1000))</f>
        <v>NYISOsched:8000</v>
      </c>
      <c t="s" s="21" r="J2898">
        <v>21</v>
      </c>
      <c t="str" s="21" r="K2898">
        <f>concat("Planned:",(M2898*1000))</f>
        <v>Planned:0</v>
      </c>
      <c t="str" s="5" r="L2898">
        <f>concat("Settled:",(O2898*1000))</f>
        <v>Settled:0</v>
      </c>
      <c s="21" r="M2898">
        <v>0</v>
      </c>
      <c s="3" r="N2898"/>
      <c s="10" r="O2898">
        <v>0</v>
      </c>
      <c s="13" r="P2898"/>
      <c s="13" r="Q2898"/>
      <c s="13" r="R2898"/>
      <c s="13" r="S2898"/>
      <c s="11" r="T2898">
        <f>IF((O2898=0),(W2898*8),((R2898/O2898)*8))</f>
        <v>0</v>
      </c>
      <c s="11" r="U2898">
        <f>IF((T2898=0),0,(R2898/T2898))</f>
        <v>0</v>
      </c>
      <c s="4" r="V2898"/>
      <c s="13" r="W2898"/>
      <c s="24" r="X2898"/>
    </row>
    <row r="2899" hidden="1">
      <c s="16" r="A2899">
        <v>40845.7083333333</v>
      </c>
      <c s="6" r="B2899">
        <f>A2899+time(5,0,0)</f>
        <v>40845.9166666667</v>
      </c>
      <c s="19" r="C2899">
        <f>date(year(B2899),month(B2899),day(B2899))</f>
        <v>40845</v>
      </c>
      <c s="17" r="D2899">
        <f>hour(B2899)</f>
        <v>22</v>
      </c>
      <c s="28" r="E2899">
        <f>(8-G2899)-M2899</f>
        <v>8</v>
      </c>
      <c s="10" r="F2899">
        <v>8</v>
      </c>
      <c s="21" r="G2899">
        <v>0</v>
      </c>
      <c t="str" s="21" r="H2899">
        <f>concat("AESbid:",(E2899*1000))</f>
        <v>AESbid:8000</v>
      </c>
      <c t="str" s="21" r="I2899">
        <f>concat("NYISOsched:",(F2899*1000))</f>
        <v>NYISOsched:8000</v>
      </c>
      <c t="s" s="21" r="J2899">
        <v>21</v>
      </c>
      <c t="str" s="21" r="K2899">
        <f>concat("Planned:",(M2899*1000))</f>
        <v>Planned:0</v>
      </c>
      <c t="str" s="5" r="L2899">
        <f>concat("Settled:",(O2899*1000))</f>
        <v>Settled:0</v>
      </c>
      <c s="21" r="M2899">
        <v>0</v>
      </c>
      <c s="3" r="N2899"/>
      <c s="10" r="O2899">
        <v>0</v>
      </c>
      <c s="13" r="P2899"/>
      <c s="13" r="Q2899"/>
      <c s="13" r="R2899"/>
      <c s="13" r="S2899"/>
      <c s="11" r="T2899">
        <f>IF((O2899=0),(W2899*8),((R2899/O2899)*8))</f>
        <v>0</v>
      </c>
      <c s="11" r="U2899">
        <f>IF((T2899=0),0,(R2899/T2899))</f>
        <v>0</v>
      </c>
      <c s="4" r="V2899"/>
      <c s="13" r="W2899"/>
      <c s="24" r="X2899"/>
    </row>
    <row r="2900" hidden="1">
      <c s="16" r="A2900">
        <v>40845.75</v>
      </c>
      <c s="6" r="B2900">
        <f>A2900+time(5,0,0)</f>
        <v>40845.9583333333</v>
      </c>
      <c s="19" r="C2900">
        <f>date(year(B2900),month(B2900),day(B2900))</f>
        <v>40845</v>
      </c>
      <c s="17" r="D2900">
        <f>hour(B2900)</f>
        <v>23</v>
      </c>
      <c s="28" r="E2900">
        <f>(8-G2900)-M2900</f>
        <v>8</v>
      </c>
      <c s="10" r="F2900">
        <v>8</v>
      </c>
      <c s="21" r="G2900">
        <v>0</v>
      </c>
      <c t="str" s="21" r="H2900">
        <f>concat("AESbid:",(E2900*1000))</f>
        <v>AESbid:8000</v>
      </c>
      <c t="str" s="21" r="I2900">
        <f>concat("NYISOsched:",(F2900*1000))</f>
        <v>NYISOsched:8000</v>
      </c>
      <c t="s" s="21" r="J2900">
        <v>21</v>
      </c>
      <c t="str" s="21" r="K2900">
        <f>concat("Planned:",(M2900*1000))</f>
        <v>Planned:0</v>
      </c>
      <c t="str" s="5" r="L2900">
        <f>concat("Settled:",(O2900*1000))</f>
        <v>Settled:0</v>
      </c>
      <c s="21" r="M2900">
        <v>0</v>
      </c>
      <c s="3" r="N2900"/>
      <c s="10" r="O2900">
        <v>0</v>
      </c>
      <c s="13" r="P2900"/>
      <c s="13" r="Q2900"/>
      <c s="13" r="R2900"/>
      <c s="13" r="S2900"/>
      <c s="11" r="T2900">
        <f>IF((O2900=0),(W2900*8),((R2900/O2900)*8))</f>
        <v>0</v>
      </c>
      <c s="11" r="U2900">
        <f>IF((T2900=0),0,(R2900/T2900))</f>
        <v>0</v>
      </c>
      <c s="4" r="V2900"/>
      <c s="13" r="W2900"/>
      <c s="24" r="X2900"/>
    </row>
    <row r="2901" hidden="1">
      <c s="16" r="A2901">
        <v>40845.7916666667</v>
      </c>
      <c s="19" r="B2901">
        <f>A2901+time(5,0,0)</f>
        <v>40846</v>
      </c>
      <c s="19" r="C2901">
        <f>date(year(B2901),month(B2901),day(B2901))</f>
        <v>40846</v>
      </c>
      <c s="17" r="D2901">
        <f>hour(B2901)</f>
        <v>0</v>
      </c>
      <c s="28" r="E2901">
        <f>(8-G2901)-M2901</f>
        <v>8</v>
      </c>
      <c s="10" r="F2901">
        <v>8</v>
      </c>
      <c s="21" r="G2901">
        <v>0</v>
      </c>
      <c t="str" s="21" r="H2901">
        <f>concat("AESbid:",(E2901*1000))</f>
        <v>AESbid:8000</v>
      </c>
      <c t="str" s="21" r="I2901">
        <f>concat("NYISOsched:",(F2901*1000))</f>
        <v>NYISOsched:8000</v>
      </c>
      <c t="s" s="21" r="J2901">
        <v>21</v>
      </c>
      <c t="str" s="21" r="K2901">
        <f>concat("Planned:",(M2901*1000))</f>
        <v>Planned:0</v>
      </c>
      <c t="str" s="5" r="L2901">
        <f>concat("Settled:",(O2901*1000))</f>
        <v>Settled:0</v>
      </c>
      <c s="21" r="M2901">
        <v>0</v>
      </c>
      <c s="3" r="N2901"/>
      <c s="10" r="O2901">
        <v>0</v>
      </c>
      <c s="13" r="P2901"/>
      <c s="13" r="Q2901"/>
      <c s="13" r="R2901"/>
      <c s="13" r="S2901"/>
      <c s="11" r="T2901">
        <f>IF((O2901=0),(W2901*8),((R2901/O2901)*8))</f>
        <v>0</v>
      </c>
      <c s="11" r="U2901">
        <f>IF((T2901=0),0,(R2901/T2901))</f>
        <v>0</v>
      </c>
      <c s="4" r="V2901"/>
      <c s="13" r="W2901"/>
      <c s="24" r="X2901"/>
    </row>
    <row r="2902" hidden="1">
      <c s="16" r="A2902">
        <v>40845.8333333333</v>
      </c>
      <c s="6" r="B2902">
        <f>A2902+time(5,0,0)</f>
        <v>40846.0416666667</v>
      </c>
      <c s="19" r="C2902">
        <f>date(year(B2902),month(B2902),day(B2902))</f>
        <v>40846</v>
      </c>
      <c s="17" r="D2902">
        <f>hour(B2902)</f>
        <v>1</v>
      </c>
      <c s="28" r="E2902">
        <f>(8-G2902)-M2902</f>
        <v>8</v>
      </c>
      <c s="10" r="F2902">
        <v>8</v>
      </c>
      <c s="21" r="G2902">
        <v>0</v>
      </c>
      <c t="str" s="21" r="H2902">
        <f>concat("AESbid:",(E2902*1000))</f>
        <v>AESbid:8000</v>
      </c>
      <c t="str" s="21" r="I2902">
        <f>concat("NYISOsched:",(F2902*1000))</f>
        <v>NYISOsched:8000</v>
      </c>
      <c t="s" s="21" r="J2902">
        <v>21</v>
      </c>
      <c t="str" s="21" r="K2902">
        <f>concat("Planned:",(M2902*1000))</f>
        <v>Planned:0</v>
      </c>
      <c t="str" s="5" r="L2902">
        <f>concat("Settled:",(O2902*1000))</f>
        <v>Settled:0</v>
      </c>
      <c s="21" r="M2902">
        <v>0</v>
      </c>
      <c s="3" r="N2902"/>
      <c s="10" r="O2902">
        <v>0</v>
      </c>
      <c s="13" r="P2902"/>
      <c s="13" r="Q2902"/>
      <c s="13" r="R2902"/>
      <c s="13" r="S2902"/>
      <c s="11" r="T2902">
        <f>IF((O2902=0),(W2902*8),((R2902/O2902)*8))</f>
        <v>0</v>
      </c>
      <c s="11" r="U2902">
        <f>IF((T2902=0),0,(R2902/T2902))</f>
        <v>0</v>
      </c>
      <c s="4" r="V2902"/>
      <c s="13" r="W2902"/>
      <c s="24" r="X2902"/>
    </row>
    <row r="2903" hidden="1">
      <c s="16" r="A2903">
        <v>40845.875</v>
      </c>
      <c s="6" r="B2903">
        <f>A2903+time(5,0,0)</f>
        <v>40846.0833333333</v>
      </c>
      <c s="19" r="C2903">
        <f>date(year(B2903),month(B2903),day(B2903))</f>
        <v>40846</v>
      </c>
      <c s="17" r="D2903">
        <f>hour(B2903)</f>
        <v>2</v>
      </c>
      <c s="28" r="E2903">
        <f>(8-G2903)-M2903</f>
        <v>8</v>
      </c>
      <c s="10" r="F2903">
        <v>8</v>
      </c>
      <c s="21" r="G2903">
        <v>0</v>
      </c>
      <c t="str" s="21" r="H2903">
        <f>concat("AESbid:",(E2903*1000))</f>
        <v>AESbid:8000</v>
      </c>
      <c t="str" s="21" r="I2903">
        <f>concat("NYISOsched:",(F2903*1000))</f>
        <v>NYISOsched:8000</v>
      </c>
      <c t="s" s="21" r="J2903">
        <v>21</v>
      </c>
      <c t="str" s="21" r="K2903">
        <f>concat("Planned:",(M2903*1000))</f>
        <v>Planned:0</v>
      </c>
      <c t="str" s="5" r="L2903">
        <f>concat("Settled:",(O2903*1000))</f>
        <v>Settled:0</v>
      </c>
      <c s="21" r="M2903">
        <v>0</v>
      </c>
      <c s="3" r="N2903"/>
      <c s="10" r="O2903">
        <v>0</v>
      </c>
      <c s="13" r="P2903"/>
      <c s="13" r="Q2903"/>
      <c s="13" r="R2903"/>
      <c s="13" r="S2903"/>
      <c s="11" r="T2903">
        <f>IF((O2903=0),(W2903*8),((R2903/O2903)*8))</f>
        <v>0</v>
      </c>
      <c s="11" r="U2903">
        <f>IF((T2903=0),0,(R2903/T2903))</f>
        <v>0</v>
      </c>
      <c s="4" r="V2903"/>
      <c s="13" r="W2903"/>
      <c s="24" r="X2903"/>
    </row>
    <row r="2904" hidden="1">
      <c s="16" r="A2904">
        <v>40845.9166666667</v>
      </c>
      <c s="6" r="B2904">
        <f>A2904+time(5,0,0)</f>
        <v>40846.125</v>
      </c>
      <c s="19" r="C2904">
        <f>date(year(B2904),month(B2904),day(B2904))</f>
        <v>40846</v>
      </c>
      <c s="17" r="D2904">
        <f>hour(B2904)</f>
        <v>3</v>
      </c>
      <c s="28" r="E2904">
        <f>(8-G2904)-M2904</f>
        <v>8</v>
      </c>
      <c s="10" r="F2904">
        <v>8</v>
      </c>
      <c s="21" r="G2904">
        <v>0</v>
      </c>
      <c t="str" s="21" r="H2904">
        <f>concat("AESbid:",(E2904*1000))</f>
        <v>AESbid:8000</v>
      </c>
      <c t="str" s="21" r="I2904">
        <f>concat("NYISOsched:",(F2904*1000))</f>
        <v>NYISOsched:8000</v>
      </c>
      <c t="s" s="21" r="J2904">
        <v>21</v>
      </c>
      <c t="str" s="21" r="K2904">
        <f>concat("Planned:",(M2904*1000))</f>
        <v>Planned:0</v>
      </c>
      <c t="str" s="5" r="L2904">
        <f>concat("Settled:",(O2904*1000))</f>
        <v>Settled:0</v>
      </c>
      <c s="21" r="M2904">
        <v>0</v>
      </c>
      <c s="3" r="N2904"/>
      <c s="10" r="O2904">
        <v>0</v>
      </c>
      <c s="13" r="P2904"/>
      <c s="13" r="Q2904"/>
      <c s="13" r="R2904"/>
      <c s="13" r="S2904"/>
      <c s="11" r="T2904">
        <f>IF((O2904=0),(W2904*8),((R2904/O2904)*8))</f>
        <v>0</v>
      </c>
      <c s="11" r="U2904">
        <f>IF((T2904=0),0,(R2904/T2904))</f>
        <v>0</v>
      </c>
      <c s="4" r="V2904"/>
      <c s="13" r="W2904"/>
      <c s="24" r="X2904"/>
    </row>
    <row r="2905" hidden="1">
      <c s="16" r="A2905">
        <v>40845.9583333333</v>
      </c>
      <c s="6" r="B2905">
        <f>A2905+time(5,0,0)</f>
        <v>40846.1666666667</v>
      </c>
      <c s="19" r="C2905">
        <f>date(year(B2905),month(B2905),day(B2905))</f>
        <v>40846</v>
      </c>
      <c s="17" r="D2905">
        <f>hour(B2905)</f>
        <v>4</v>
      </c>
      <c s="28" r="E2905">
        <f>(8-G2905)-M2905</f>
        <v>8</v>
      </c>
      <c s="10" r="F2905">
        <v>8</v>
      </c>
      <c s="21" r="G2905">
        <v>0</v>
      </c>
      <c t="str" s="21" r="H2905">
        <f>concat("AESbid:",(E2905*1000))</f>
        <v>AESbid:8000</v>
      </c>
      <c t="str" s="21" r="I2905">
        <f>concat("NYISOsched:",(F2905*1000))</f>
        <v>NYISOsched:8000</v>
      </c>
      <c t="s" s="21" r="J2905">
        <v>21</v>
      </c>
      <c t="str" s="21" r="K2905">
        <f>concat("Planned:",(M2905*1000))</f>
        <v>Planned:0</v>
      </c>
      <c t="str" s="5" r="L2905">
        <f>concat("Settled:",(O2905*1000))</f>
        <v>Settled:0</v>
      </c>
      <c s="21" r="M2905">
        <v>0</v>
      </c>
      <c s="3" r="N2905"/>
      <c s="10" r="O2905">
        <v>0</v>
      </c>
      <c s="13" r="P2905"/>
      <c s="13" r="Q2905"/>
      <c s="13" r="R2905"/>
      <c s="13" r="S2905"/>
      <c s="11" r="T2905">
        <f>IF((O2905=0),(W2905*8),((R2905/O2905)*8))</f>
        <v>0</v>
      </c>
      <c s="11" r="U2905">
        <f>IF((T2905=0),0,(R2905/T2905))</f>
        <v>0</v>
      </c>
      <c s="4" r="V2905"/>
      <c s="13" r="W2905"/>
      <c s="24" r="X2905"/>
    </row>
    <row r="2906" hidden="1">
      <c s="16" r="A2906">
        <v>40846</v>
      </c>
      <c s="6" r="B2906">
        <f>A2906+time(5,0,0)</f>
        <v>40846.2083333333</v>
      </c>
      <c s="19" r="C2906">
        <f>date(year(B2906),month(B2906),day(B2906))</f>
        <v>40846</v>
      </c>
      <c s="17" r="D2906">
        <f>hour(B2906)</f>
        <v>5</v>
      </c>
      <c s="28" r="E2906">
        <f>(8-G2906)-M2906</f>
        <v>8</v>
      </c>
      <c s="10" r="F2906">
        <v>8</v>
      </c>
      <c s="21" r="G2906">
        <v>0</v>
      </c>
      <c t="str" s="21" r="H2906">
        <f>concat("AESbid:",(E2906*1000))</f>
        <v>AESbid:8000</v>
      </c>
      <c t="str" s="21" r="I2906">
        <f>concat("NYISOsched:",(F2906*1000))</f>
        <v>NYISOsched:8000</v>
      </c>
      <c t="s" s="21" r="J2906">
        <v>21</v>
      </c>
      <c t="str" s="21" r="K2906">
        <f>concat("Planned:",(M2906*1000))</f>
        <v>Planned:0</v>
      </c>
      <c t="str" s="5" r="L2906">
        <f>concat("Settled:",(O2906*1000))</f>
        <v>Settled:0</v>
      </c>
      <c s="21" r="M2906">
        <v>0</v>
      </c>
      <c s="3" r="N2906"/>
      <c s="10" r="O2906">
        <v>0</v>
      </c>
      <c s="13" r="P2906"/>
      <c s="13" r="Q2906"/>
      <c s="13" r="R2906"/>
      <c s="13" r="S2906"/>
      <c s="11" r="T2906">
        <f>IF((O2906=0),(W2906*8),((R2906/O2906)*8))</f>
        <v>0</v>
      </c>
      <c s="11" r="U2906">
        <f>IF((T2906=0),0,(R2906/T2906))</f>
        <v>0</v>
      </c>
      <c s="4" r="V2906"/>
      <c s="13" r="W2906"/>
      <c s="24" r="X2906"/>
    </row>
    <row r="2907" hidden="1">
      <c s="16" r="A2907">
        <v>40846.0416666667</v>
      </c>
      <c s="6" r="B2907">
        <f>A2907+time(5,0,0)</f>
        <v>40846.25</v>
      </c>
      <c s="19" r="C2907">
        <f>date(year(B2907),month(B2907),day(B2907))</f>
        <v>40846</v>
      </c>
      <c s="17" r="D2907">
        <f>hour(B2907)</f>
        <v>6</v>
      </c>
      <c s="28" r="E2907">
        <f>(8-G2907)-M2907</f>
        <v>8</v>
      </c>
      <c s="10" r="F2907">
        <v>8</v>
      </c>
      <c s="21" r="G2907">
        <v>0</v>
      </c>
      <c t="str" s="21" r="H2907">
        <f>concat("AESbid:",(E2907*1000))</f>
        <v>AESbid:8000</v>
      </c>
      <c t="str" s="21" r="I2907">
        <f>concat("NYISOsched:",(F2907*1000))</f>
        <v>NYISOsched:8000</v>
      </c>
      <c t="s" s="21" r="J2907">
        <v>21</v>
      </c>
      <c t="str" s="21" r="K2907">
        <f>concat("Planned:",(M2907*1000))</f>
        <v>Planned:0</v>
      </c>
      <c t="str" s="5" r="L2907">
        <f>concat("Settled:",(O2907*1000))</f>
        <v>Settled:0</v>
      </c>
      <c s="21" r="M2907">
        <v>0</v>
      </c>
      <c s="3" r="N2907"/>
      <c s="10" r="O2907">
        <v>0</v>
      </c>
      <c s="13" r="P2907"/>
      <c s="13" r="Q2907"/>
      <c s="13" r="R2907"/>
      <c s="13" r="S2907"/>
      <c s="11" r="T2907">
        <f>IF((O2907=0),(W2907*8),((R2907/O2907)*8))</f>
        <v>0</v>
      </c>
      <c s="11" r="U2907">
        <f>IF((T2907=0),0,(R2907/T2907))</f>
        <v>0</v>
      </c>
      <c s="4" r="V2907"/>
      <c s="13" r="W2907"/>
      <c s="24" r="X2907"/>
    </row>
    <row r="2908" hidden="1">
      <c s="16" r="A2908">
        <v>40846.0833333333</v>
      </c>
      <c s="6" r="B2908">
        <f>A2908+time(5,0,0)</f>
        <v>40846.2916666667</v>
      </c>
      <c s="19" r="C2908">
        <f>date(year(B2908),month(B2908),day(B2908))</f>
        <v>40846</v>
      </c>
      <c s="17" r="D2908">
        <f>hour(B2908)</f>
        <v>7</v>
      </c>
      <c s="28" r="E2908">
        <f>(8-G2908)-M2908</f>
        <v>8</v>
      </c>
      <c s="10" r="F2908">
        <v>8</v>
      </c>
      <c s="21" r="G2908">
        <v>0</v>
      </c>
      <c t="str" s="21" r="H2908">
        <f>concat("AESbid:",(E2908*1000))</f>
        <v>AESbid:8000</v>
      </c>
      <c t="str" s="21" r="I2908">
        <f>concat("NYISOsched:",(F2908*1000))</f>
        <v>NYISOsched:8000</v>
      </c>
      <c t="s" s="21" r="J2908">
        <v>21</v>
      </c>
      <c t="str" s="21" r="K2908">
        <f>concat("Planned:",(M2908*1000))</f>
        <v>Planned:0</v>
      </c>
      <c t="str" s="5" r="L2908">
        <f>concat("Settled:",(O2908*1000))</f>
        <v>Settled:0</v>
      </c>
      <c s="21" r="M2908">
        <v>0</v>
      </c>
      <c s="3" r="N2908"/>
      <c s="10" r="O2908">
        <v>0</v>
      </c>
      <c s="13" r="P2908"/>
      <c s="13" r="Q2908"/>
      <c s="13" r="R2908"/>
      <c s="13" r="S2908"/>
      <c s="11" r="T2908">
        <f>IF((O2908=0),(W2908*8),((R2908/O2908)*8))</f>
        <v>0</v>
      </c>
      <c s="11" r="U2908">
        <f>IF((T2908=0),0,(R2908/T2908))</f>
        <v>0</v>
      </c>
      <c s="4" r="V2908"/>
      <c s="13" r="W2908"/>
      <c s="24" r="X2908"/>
    </row>
    <row r="2909" hidden="1">
      <c s="16" r="A2909">
        <v>40846.125</v>
      </c>
      <c s="6" r="B2909">
        <f>A2909+time(5,0,0)</f>
        <v>40846.3333333333</v>
      </c>
      <c s="19" r="C2909">
        <f>date(year(B2909),month(B2909),day(B2909))</f>
        <v>40846</v>
      </c>
      <c s="17" r="D2909">
        <f>hour(B2909)</f>
        <v>8</v>
      </c>
      <c s="28" r="E2909">
        <f>(8-G2909)-M2909</f>
        <v>8</v>
      </c>
      <c s="10" r="F2909">
        <v>8</v>
      </c>
      <c s="21" r="G2909">
        <v>0</v>
      </c>
      <c t="str" s="21" r="H2909">
        <f>concat("AESbid:",(E2909*1000))</f>
        <v>AESbid:8000</v>
      </c>
      <c t="str" s="21" r="I2909">
        <f>concat("NYISOsched:",(F2909*1000))</f>
        <v>NYISOsched:8000</v>
      </c>
      <c t="s" s="21" r="J2909">
        <v>21</v>
      </c>
      <c t="str" s="21" r="K2909">
        <f>concat("Planned:",(M2909*1000))</f>
        <v>Planned:0</v>
      </c>
      <c t="str" s="5" r="L2909">
        <f>concat("Settled:",(O2909*1000))</f>
        <v>Settled:0</v>
      </c>
      <c s="21" r="M2909">
        <v>0</v>
      </c>
      <c s="3" r="N2909"/>
      <c s="10" r="O2909">
        <v>0</v>
      </c>
      <c s="13" r="P2909"/>
      <c s="13" r="Q2909"/>
      <c s="13" r="R2909"/>
      <c s="13" r="S2909"/>
      <c s="11" r="T2909">
        <f>IF((O2909=0),(W2909*8),((R2909/O2909)*8))</f>
        <v>0</v>
      </c>
      <c s="11" r="U2909">
        <f>IF((T2909=0),0,(R2909/T2909))</f>
        <v>0</v>
      </c>
      <c s="4" r="V2909"/>
      <c s="13" r="W2909"/>
      <c s="24" r="X2909"/>
    </row>
    <row r="2910" hidden="1">
      <c s="16" r="A2910">
        <v>40846.1666666667</v>
      </c>
      <c s="6" r="B2910">
        <f>A2910+time(5,0,0)</f>
        <v>40846.375</v>
      </c>
      <c s="19" r="C2910">
        <f>date(year(B2910),month(B2910),day(B2910))</f>
        <v>40846</v>
      </c>
      <c s="17" r="D2910">
        <f>hour(B2910)</f>
        <v>9</v>
      </c>
      <c s="28" r="E2910">
        <f>(8-G2910)-M2910</f>
        <v>8</v>
      </c>
      <c s="10" r="F2910">
        <v>8</v>
      </c>
      <c s="21" r="G2910">
        <v>0</v>
      </c>
      <c t="str" s="21" r="H2910">
        <f>concat("AESbid:",(E2910*1000))</f>
        <v>AESbid:8000</v>
      </c>
      <c t="str" s="21" r="I2910">
        <f>concat("NYISOsched:",(F2910*1000))</f>
        <v>NYISOsched:8000</v>
      </c>
      <c t="s" s="21" r="J2910">
        <v>21</v>
      </c>
      <c t="str" s="21" r="K2910">
        <f>concat("Planned:",(M2910*1000))</f>
        <v>Planned:0</v>
      </c>
      <c t="str" s="5" r="L2910">
        <f>concat("Settled:",(O2910*1000))</f>
        <v>Settled:0</v>
      </c>
      <c s="21" r="M2910">
        <v>0</v>
      </c>
      <c s="3" r="N2910"/>
      <c s="10" r="O2910">
        <v>0</v>
      </c>
      <c s="13" r="P2910"/>
      <c s="13" r="Q2910"/>
      <c s="13" r="R2910"/>
      <c s="13" r="S2910"/>
      <c s="11" r="T2910">
        <f>IF((O2910=0),(W2910*8),((R2910/O2910)*8))</f>
        <v>0</v>
      </c>
      <c s="11" r="U2910">
        <f>IF((T2910=0),0,(R2910/T2910))</f>
        <v>0</v>
      </c>
      <c s="4" r="V2910"/>
      <c s="13" r="W2910"/>
      <c s="24" r="X2910"/>
    </row>
    <row r="2911" hidden="1">
      <c s="16" r="A2911">
        <v>40846.2083333333</v>
      </c>
      <c s="6" r="B2911">
        <f>A2911+time(5,0,0)</f>
        <v>40846.4166666667</v>
      </c>
      <c s="19" r="C2911">
        <f>date(year(B2911),month(B2911),day(B2911))</f>
        <v>40846</v>
      </c>
      <c s="17" r="D2911">
        <f>hour(B2911)</f>
        <v>10</v>
      </c>
      <c s="28" r="E2911">
        <f>(8-G2911)-M2911</f>
        <v>8</v>
      </c>
      <c s="10" r="F2911">
        <v>8</v>
      </c>
      <c s="21" r="G2911">
        <v>0</v>
      </c>
      <c t="str" s="21" r="H2911">
        <f>concat("AESbid:",(E2911*1000))</f>
        <v>AESbid:8000</v>
      </c>
      <c t="str" s="21" r="I2911">
        <f>concat("NYISOsched:",(F2911*1000))</f>
        <v>NYISOsched:8000</v>
      </c>
      <c t="s" s="21" r="J2911">
        <v>21</v>
      </c>
      <c t="str" s="21" r="K2911">
        <f>concat("Planned:",(M2911*1000))</f>
        <v>Planned:0</v>
      </c>
      <c t="str" s="5" r="L2911">
        <f>concat("Settled:",(O2911*1000))</f>
        <v>Settled:0</v>
      </c>
      <c s="21" r="M2911">
        <v>0</v>
      </c>
      <c s="3" r="N2911"/>
      <c s="10" r="O2911">
        <v>0</v>
      </c>
      <c s="13" r="P2911"/>
      <c s="13" r="Q2911"/>
      <c s="13" r="R2911"/>
      <c s="13" r="S2911"/>
      <c s="11" r="T2911">
        <f>IF((O2911=0),(W2911*8),((R2911/O2911)*8))</f>
        <v>0</v>
      </c>
      <c s="11" r="U2911">
        <f>IF((T2911=0),0,(R2911/T2911))</f>
        <v>0</v>
      </c>
      <c s="4" r="V2911"/>
      <c s="13" r="W2911"/>
      <c s="24" r="X2911"/>
    </row>
    <row r="2912" hidden="1">
      <c s="16" r="A2912">
        <v>40846.25</v>
      </c>
      <c s="6" r="B2912">
        <f>A2912+time(5,0,0)</f>
        <v>40846.4583333333</v>
      </c>
      <c s="19" r="C2912">
        <f>date(year(B2912),month(B2912),day(B2912))</f>
        <v>40846</v>
      </c>
      <c s="17" r="D2912">
        <f>hour(B2912)</f>
        <v>11</v>
      </c>
      <c s="28" r="E2912">
        <f>(8-G2912)-M2912</f>
        <v>8</v>
      </c>
      <c s="10" r="F2912">
        <v>8</v>
      </c>
      <c s="21" r="G2912">
        <v>0</v>
      </c>
      <c t="str" s="21" r="H2912">
        <f>concat("AESbid:",(E2912*1000))</f>
        <v>AESbid:8000</v>
      </c>
      <c t="str" s="21" r="I2912">
        <f>concat("NYISOsched:",(F2912*1000))</f>
        <v>NYISOsched:8000</v>
      </c>
      <c t="s" s="21" r="J2912">
        <v>21</v>
      </c>
      <c t="str" s="21" r="K2912">
        <f>concat("Planned:",(M2912*1000))</f>
        <v>Planned:0</v>
      </c>
      <c t="str" s="5" r="L2912">
        <f>concat("Settled:",(O2912*1000))</f>
        <v>Settled:0</v>
      </c>
      <c s="21" r="M2912">
        <v>0</v>
      </c>
      <c s="3" r="N2912"/>
      <c s="10" r="O2912">
        <v>0</v>
      </c>
      <c s="13" r="P2912"/>
      <c s="13" r="Q2912"/>
      <c s="13" r="R2912"/>
      <c s="13" r="S2912"/>
      <c s="11" r="T2912">
        <f>IF((O2912=0),(W2912*8),((R2912/O2912)*8))</f>
        <v>0</v>
      </c>
      <c s="11" r="U2912">
        <f>IF((T2912=0),0,(R2912/T2912))</f>
        <v>0</v>
      </c>
      <c s="4" r="V2912"/>
      <c s="13" r="W2912"/>
      <c s="24" r="X2912"/>
    </row>
    <row r="2913" hidden="1">
      <c s="16" r="A2913">
        <v>40846.2916666667</v>
      </c>
      <c s="6" r="B2913">
        <f>A2913+time(5,0,0)</f>
        <v>40846.5</v>
      </c>
      <c s="19" r="C2913">
        <f>date(year(B2913),month(B2913),day(B2913))</f>
        <v>40846</v>
      </c>
      <c s="17" r="D2913">
        <f>hour(B2913)</f>
        <v>12</v>
      </c>
      <c s="28" r="E2913">
        <f>(8-G2913)-M2913</f>
        <v>8</v>
      </c>
      <c s="10" r="F2913">
        <v>8</v>
      </c>
      <c s="21" r="G2913">
        <v>0</v>
      </c>
      <c t="str" s="21" r="H2913">
        <f>concat("AESbid:",(E2913*1000))</f>
        <v>AESbid:8000</v>
      </c>
      <c t="str" s="21" r="I2913">
        <f>concat("NYISOsched:",(F2913*1000))</f>
        <v>NYISOsched:8000</v>
      </c>
      <c t="s" s="21" r="J2913">
        <v>21</v>
      </c>
      <c t="str" s="21" r="K2913">
        <f>concat("Planned:",(M2913*1000))</f>
        <v>Planned:0</v>
      </c>
      <c t="str" s="5" r="L2913">
        <f>concat("Settled:",(O2913*1000))</f>
        <v>Settled:0</v>
      </c>
      <c s="21" r="M2913">
        <v>0</v>
      </c>
      <c s="3" r="N2913"/>
      <c s="10" r="O2913">
        <v>0</v>
      </c>
      <c s="13" r="P2913"/>
      <c s="13" r="Q2913"/>
      <c s="13" r="R2913"/>
      <c s="13" r="S2913"/>
      <c s="11" r="T2913">
        <f>IF((O2913=0),(W2913*8),((R2913/O2913)*8))</f>
        <v>0</v>
      </c>
      <c s="11" r="U2913">
        <f>IF((T2913=0),0,(R2913/T2913))</f>
        <v>0</v>
      </c>
      <c s="4" r="V2913"/>
      <c s="13" r="W2913"/>
      <c s="24" r="X2913"/>
    </row>
    <row r="2914" hidden="1">
      <c s="16" r="A2914">
        <v>40846.3333333333</v>
      </c>
      <c s="6" r="B2914">
        <f>A2914+time(5,0,0)</f>
        <v>40846.5416666667</v>
      </c>
      <c s="19" r="C2914">
        <f>date(year(B2914),month(B2914),day(B2914))</f>
        <v>40846</v>
      </c>
      <c s="17" r="D2914">
        <f>hour(B2914)</f>
        <v>13</v>
      </c>
      <c s="28" r="E2914">
        <f>(8-G2914)-M2914</f>
        <v>8</v>
      </c>
      <c s="10" r="F2914">
        <v>8</v>
      </c>
      <c s="21" r="G2914">
        <v>0</v>
      </c>
      <c t="str" s="21" r="H2914">
        <f>concat("AESbid:",(E2914*1000))</f>
        <v>AESbid:8000</v>
      </c>
      <c t="str" s="21" r="I2914">
        <f>concat("NYISOsched:",(F2914*1000))</f>
        <v>NYISOsched:8000</v>
      </c>
      <c t="s" s="21" r="J2914">
        <v>21</v>
      </c>
      <c t="str" s="21" r="K2914">
        <f>concat("Planned:",(M2914*1000))</f>
        <v>Planned:0</v>
      </c>
      <c t="str" s="5" r="L2914">
        <f>concat("Settled:",(O2914*1000))</f>
        <v>Settled:0</v>
      </c>
      <c s="21" r="M2914">
        <v>0</v>
      </c>
      <c s="3" r="N2914"/>
      <c s="10" r="O2914">
        <v>0</v>
      </c>
      <c s="13" r="P2914"/>
      <c s="13" r="Q2914"/>
      <c s="13" r="R2914"/>
      <c s="13" r="S2914"/>
      <c s="11" r="T2914">
        <f>IF((O2914=0),(W2914*8),((R2914/O2914)*8))</f>
        <v>0</v>
      </c>
      <c s="11" r="U2914">
        <f>IF((T2914=0),0,(R2914/T2914))</f>
        <v>0</v>
      </c>
      <c s="4" r="V2914"/>
      <c s="13" r="W2914"/>
      <c s="24" r="X2914"/>
    </row>
    <row r="2915" hidden="1">
      <c s="16" r="A2915">
        <v>40846.375</v>
      </c>
      <c s="6" r="B2915">
        <f>A2915+time(5,0,0)</f>
        <v>40846.5833333333</v>
      </c>
      <c s="19" r="C2915">
        <f>date(year(B2915),month(B2915),day(B2915))</f>
        <v>40846</v>
      </c>
      <c s="17" r="D2915">
        <f>hour(B2915)</f>
        <v>14</v>
      </c>
      <c s="28" r="E2915">
        <f>(8-G2915)-M2915</f>
        <v>8</v>
      </c>
      <c s="10" r="F2915">
        <v>8</v>
      </c>
      <c s="21" r="G2915">
        <v>0</v>
      </c>
      <c t="str" s="21" r="H2915">
        <f>concat("AESbid:",(E2915*1000))</f>
        <v>AESbid:8000</v>
      </c>
      <c t="str" s="21" r="I2915">
        <f>concat("NYISOsched:",(F2915*1000))</f>
        <v>NYISOsched:8000</v>
      </c>
      <c t="s" s="21" r="J2915">
        <v>21</v>
      </c>
      <c t="str" s="21" r="K2915">
        <f>concat("Planned:",(M2915*1000))</f>
        <v>Planned:0</v>
      </c>
      <c t="str" s="5" r="L2915">
        <f>concat("Settled:",(O2915*1000))</f>
        <v>Settled:0</v>
      </c>
      <c s="21" r="M2915">
        <v>0</v>
      </c>
      <c s="3" r="N2915"/>
      <c s="10" r="O2915">
        <v>0</v>
      </c>
      <c s="13" r="P2915"/>
      <c s="13" r="Q2915"/>
      <c s="13" r="R2915"/>
      <c s="13" r="S2915"/>
      <c s="11" r="T2915">
        <f>IF((O2915=0),(W2915*8),((R2915/O2915)*8))</f>
        <v>0</v>
      </c>
      <c s="11" r="U2915">
        <f>IF((T2915=0),0,(R2915/T2915))</f>
        <v>0</v>
      </c>
      <c s="4" r="V2915"/>
      <c s="13" r="W2915"/>
      <c s="24" r="X2915"/>
    </row>
    <row r="2916" hidden="1">
      <c s="16" r="A2916">
        <v>40846.4166666667</v>
      </c>
      <c s="6" r="B2916">
        <f>A2916+time(5,0,0)</f>
        <v>40846.625</v>
      </c>
      <c s="19" r="C2916">
        <f>date(year(B2916),month(B2916),day(B2916))</f>
        <v>40846</v>
      </c>
      <c s="17" r="D2916">
        <f>hour(B2916)</f>
        <v>15</v>
      </c>
      <c s="28" r="E2916">
        <f>(8-G2916)-M2916</f>
        <v>8</v>
      </c>
      <c s="10" r="F2916">
        <v>8</v>
      </c>
      <c s="21" r="G2916">
        <v>0</v>
      </c>
      <c t="str" s="21" r="H2916">
        <f>concat("AESbid:",(E2916*1000))</f>
        <v>AESbid:8000</v>
      </c>
      <c t="str" s="21" r="I2916">
        <f>concat("NYISOsched:",(F2916*1000))</f>
        <v>NYISOsched:8000</v>
      </c>
      <c t="s" s="21" r="J2916">
        <v>21</v>
      </c>
      <c t="str" s="21" r="K2916">
        <f>concat("Planned:",(M2916*1000))</f>
        <v>Planned:0</v>
      </c>
      <c t="str" s="5" r="L2916">
        <f>concat("Settled:",(O2916*1000))</f>
        <v>Settled:0</v>
      </c>
      <c s="21" r="M2916">
        <v>0</v>
      </c>
      <c s="3" r="N2916"/>
      <c s="10" r="O2916">
        <v>0</v>
      </c>
      <c s="13" r="P2916"/>
      <c s="13" r="Q2916"/>
      <c s="13" r="R2916"/>
      <c s="13" r="S2916"/>
      <c s="11" r="T2916">
        <f>IF((O2916=0),(W2916*8),((R2916/O2916)*8))</f>
        <v>0</v>
      </c>
      <c s="11" r="U2916">
        <f>IF((T2916=0),0,(R2916/T2916))</f>
        <v>0</v>
      </c>
      <c s="4" r="V2916"/>
      <c s="13" r="W2916"/>
      <c s="24" r="X2916"/>
    </row>
    <row r="2917" hidden="1">
      <c s="16" r="A2917">
        <v>40846.4583333333</v>
      </c>
      <c s="6" r="B2917">
        <f>A2917+time(5,0,0)</f>
        <v>40846.6666666667</v>
      </c>
      <c s="19" r="C2917">
        <f>date(year(B2917),month(B2917),day(B2917))</f>
        <v>40846</v>
      </c>
      <c s="17" r="D2917">
        <f>hour(B2917)</f>
        <v>16</v>
      </c>
      <c s="28" r="E2917">
        <f>(8-G2917)-M2917</f>
        <v>8</v>
      </c>
      <c s="10" r="F2917">
        <v>8</v>
      </c>
      <c s="21" r="G2917">
        <v>0</v>
      </c>
      <c t="str" s="21" r="H2917">
        <f>concat("AESbid:",(E2917*1000))</f>
        <v>AESbid:8000</v>
      </c>
      <c t="str" s="21" r="I2917">
        <f>concat("NYISOsched:",(F2917*1000))</f>
        <v>NYISOsched:8000</v>
      </c>
      <c t="s" s="21" r="J2917">
        <v>21</v>
      </c>
      <c t="str" s="21" r="K2917">
        <f>concat("Planned:",(M2917*1000))</f>
        <v>Planned:0</v>
      </c>
      <c t="str" s="5" r="L2917">
        <f>concat("Settled:",(O2917*1000))</f>
        <v>Settled:0</v>
      </c>
      <c s="21" r="M2917">
        <v>0</v>
      </c>
      <c s="3" r="N2917"/>
      <c s="10" r="O2917">
        <v>0</v>
      </c>
      <c s="13" r="P2917"/>
      <c s="13" r="Q2917"/>
      <c s="13" r="R2917"/>
      <c s="13" r="S2917"/>
      <c s="11" r="T2917">
        <f>IF((O2917=0),(W2917*8),((R2917/O2917)*8))</f>
        <v>0</v>
      </c>
      <c s="11" r="U2917">
        <f>IF((T2917=0),0,(R2917/T2917))</f>
        <v>0</v>
      </c>
      <c s="4" r="V2917"/>
      <c s="13" r="W2917"/>
      <c s="24" r="X2917"/>
    </row>
    <row r="2918" hidden="1">
      <c s="16" r="A2918">
        <v>40846.5</v>
      </c>
      <c s="6" r="B2918">
        <f>A2918+time(5,0,0)</f>
        <v>40846.7083333333</v>
      </c>
      <c s="19" r="C2918">
        <f>date(year(B2918),month(B2918),day(B2918))</f>
        <v>40846</v>
      </c>
      <c s="17" r="D2918">
        <f>hour(B2918)</f>
        <v>17</v>
      </c>
      <c s="28" r="E2918">
        <f>(8-G2918)-M2918</f>
        <v>8</v>
      </c>
      <c s="10" r="F2918">
        <v>8</v>
      </c>
      <c s="21" r="G2918">
        <v>0</v>
      </c>
      <c t="str" s="21" r="H2918">
        <f>concat("AESbid:",(E2918*1000))</f>
        <v>AESbid:8000</v>
      </c>
      <c t="str" s="21" r="I2918">
        <f>concat("NYISOsched:",(F2918*1000))</f>
        <v>NYISOsched:8000</v>
      </c>
      <c t="s" s="21" r="J2918">
        <v>21</v>
      </c>
      <c t="str" s="21" r="K2918">
        <f>concat("Planned:",(M2918*1000))</f>
        <v>Planned:0</v>
      </c>
      <c t="str" s="5" r="L2918">
        <f>concat("Settled:",(O2918*1000))</f>
        <v>Settled:0</v>
      </c>
      <c s="21" r="M2918">
        <v>0</v>
      </c>
      <c s="3" r="N2918"/>
      <c s="10" r="O2918">
        <v>0</v>
      </c>
      <c s="13" r="P2918"/>
      <c s="13" r="Q2918"/>
      <c s="13" r="R2918"/>
      <c s="13" r="S2918"/>
      <c s="11" r="T2918">
        <f>IF((O2918=0),(W2918*8),((R2918/O2918)*8))</f>
        <v>0</v>
      </c>
      <c s="11" r="U2918">
        <f>IF((T2918=0),0,(R2918/T2918))</f>
        <v>0</v>
      </c>
      <c s="4" r="V2918"/>
      <c s="13" r="W2918"/>
      <c s="24" r="X2918"/>
    </row>
    <row r="2919" hidden="1">
      <c s="16" r="A2919">
        <v>40846.5416666667</v>
      </c>
      <c s="6" r="B2919">
        <f>A2919+time(5,0,0)</f>
        <v>40846.75</v>
      </c>
      <c s="19" r="C2919">
        <f>date(year(B2919),month(B2919),day(B2919))</f>
        <v>40846</v>
      </c>
      <c s="17" r="D2919">
        <f>hour(B2919)</f>
        <v>18</v>
      </c>
      <c s="28" r="E2919">
        <f>(8-G2919)-M2919</f>
        <v>8</v>
      </c>
      <c s="10" r="F2919">
        <v>8</v>
      </c>
      <c s="21" r="G2919">
        <v>0</v>
      </c>
      <c t="str" s="21" r="H2919">
        <f>concat("AESbid:",(E2919*1000))</f>
        <v>AESbid:8000</v>
      </c>
      <c t="str" s="21" r="I2919">
        <f>concat("NYISOsched:",(F2919*1000))</f>
        <v>NYISOsched:8000</v>
      </c>
      <c t="s" s="21" r="J2919">
        <v>21</v>
      </c>
      <c t="str" s="21" r="K2919">
        <f>concat("Planned:",(M2919*1000))</f>
        <v>Planned:0</v>
      </c>
      <c t="str" s="5" r="L2919">
        <f>concat("Settled:",(O2919*1000))</f>
        <v>Settled:0</v>
      </c>
      <c s="21" r="M2919">
        <v>0</v>
      </c>
      <c s="3" r="N2919"/>
      <c s="10" r="O2919">
        <v>0</v>
      </c>
      <c s="13" r="P2919"/>
      <c s="13" r="Q2919"/>
      <c s="13" r="R2919"/>
      <c s="13" r="S2919"/>
      <c s="11" r="T2919">
        <f>IF((O2919=0),(W2919*8),((R2919/O2919)*8))</f>
        <v>0</v>
      </c>
      <c s="11" r="U2919">
        <f>IF((T2919=0),0,(R2919/T2919))</f>
        <v>0</v>
      </c>
      <c s="4" r="V2919"/>
      <c s="13" r="W2919"/>
      <c s="24" r="X2919"/>
    </row>
    <row r="2920" hidden="1">
      <c s="16" r="A2920">
        <v>40846.5833333333</v>
      </c>
      <c s="6" r="B2920">
        <f>A2920+time(5,0,0)</f>
        <v>40846.7916666667</v>
      </c>
      <c s="19" r="C2920">
        <f>date(year(B2920),month(B2920),day(B2920))</f>
        <v>40846</v>
      </c>
      <c s="17" r="D2920">
        <f>hour(B2920)</f>
        <v>19</v>
      </c>
      <c s="28" r="E2920">
        <f>(8-G2920)-M2920</f>
        <v>8</v>
      </c>
      <c s="10" r="F2920">
        <v>8</v>
      </c>
      <c s="21" r="G2920">
        <v>0</v>
      </c>
      <c t="str" s="21" r="H2920">
        <f>concat("AESbid:",(E2920*1000))</f>
        <v>AESbid:8000</v>
      </c>
      <c t="str" s="21" r="I2920">
        <f>concat("NYISOsched:",(F2920*1000))</f>
        <v>NYISOsched:8000</v>
      </c>
      <c t="s" s="21" r="J2920">
        <v>21</v>
      </c>
      <c t="str" s="21" r="K2920">
        <f>concat("Planned:",(M2920*1000))</f>
        <v>Planned:0</v>
      </c>
      <c t="str" s="5" r="L2920">
        <f>concat("Settled:",(O2920*1000))</f>
        <v>Settled:0</v>
      </c>
      <c s="21" r="M2920">
        <v>0</v>
      </c>
      <c s="3" r="N2920"/>
      <c s="10" r="O2920">
        <v>0</v>
      </c>
      <c s="13" r="P2920"/>
      <c s="13" r="Q2920"/>
      <c s="13" r="R2920"/>
      <c s="13" r="S2920"/>
      <c s="11" r="T2920">
        <f>IF((O2920=0),(W2920*8),((R2920/O2920)*8))</f>
        <v>0</v>
      </c>
      <c s="11" r="U2920">
        <f>IF((T2920=0),0,(R2920/T2920))</f>
        <v>0</v>
      </c>
      <c s="4" r="V2920"/>
      <c s="13" r="W2920"/>
      <c s="24" r="X2920"/>
    </row>
    <row r="2921" hidden="1">
      <c s="16" r="A2921">
        <v>40846.625</v>
      </c>
      <c s="6" r="B2921">
        <f>A2921+time(5,0,0)</f>
        <v>40846.8333333333</v>
      </c>
      <c s="19" r="C2921">
        <f>date(year(B2921),month(B2921),day(B2921))</f>
        <v>40846</v>
      </c>
      <c s="17" r="D2921">
        <f>hour(B2921)</f>
        <v>20</v>
      </c>
      <c s="28" r="E2921">
        <f>(8-G2921)-M2921</f>
        <v>8</v>
      </c>
      <c s="10" r="F2921">
        <v>8</v>
      </c>
      <c s="21" r="G2921">
        <v>0</v>
      </c>
      <c t="str" s="21" r="H2921">
        <f>concat("AESbid:",(E2921*1000))</f>
        <v>AESbid:8000</v>
      </c>
      <c t="str" s="21" r="I2921">
        <f>concat("NYISOsched:",(F2921*1000))</f>
        <v>NYISOsched:8000</v>
      </c>
      <c t="s" s="21" r="J2921">
        <v>21</v>
      </c>
      <c t="str" s="21" r="K2921">
        <f>concat("Planned:",(M2921*1000))</f>
        <v>Planned:0</v>
      </c>
      <c t="str" s="5" r="L2921">
        <f>concat("Settled:",(O2921*1000))</f>
        <v>Settled:0</v>
      </c>
      <c s="21" r="M2921">
        <v>0</v>
      </c>
      <c s="3" r="N2921"/>
      <c s="10" r="O2921">
        <v>0</v>
      </c>
      <c s="13" r="P2921"/>
      <c s="13" r="Q2921"/>
      <c s="13" r="R2921"/>
      <c s="13" r="S2921"/>
      <c s="11" r="T2921">
        <f>IF((O2921=0),(W2921*8),((R2921/O2921)*8))</f>
        <v>0</v>
      </c>
      <c s="11" r="U2921">
        <f>IF((T2921=0),0,(R2921/T2921))</f>
        <v>0</v>
      </c>
      <c s="4" r="V2921"/>
      <c s="13" r="W2921"/>
      <c s="24" r="X2921"/>
    </row>
    <row r="2922" hidden="1">
      <c s="16" r="A2922">
        <v>40846.6666666667</v>
      </c>
      <c s="6" r="B2922">
        <f>A2922+time(5,0,0)</f>
        <v>40846.875</v>
      </c>
      <c s="19" r="C2922">
        <f>date(year(B2922),month(B2922),day(B2922))</f>
        <v>40846</v>
      </c>
      <c s="17" r="D2922">
        <f>hour(B2922)</f>
        <v>21</v>
      </c>
      <c s="28" r="E2922">
        <f>(8-G2922)-M2922</f>
        <v>8</v>
      </c>
      <c s="10" r="F2922">
        <v>8</v>
      </c>
      <c s="21" r="G2922">
        <v>0</v>
      </c>
      <c t="str" s="21" r="H2922">
        <f>concat("AESbid:",(E2922*1000))</f>
        <v>AESbid:8000</v>
      </c>
      <c t="str" s="21" r="I2922">
        <f>concat("NYISOsched:",(F2922*1000))</f>
        <v>NYISOsched:8000</v>
      </c>
      <c t="s" s="21" r="J2922">
        <v>21</v>
      </c>
      <c t="str" s="21" r="K2922">
        <f>concat("Planned:",(M2922*1000))</f>
        <v>Planned:0</v>
      </c>
      <c t="str" s="5" r="L2922">
        <f>concat("Settled:",(O2922*1000))</f>
        <v>Settled:0</v>
      </c>
      <c s="21" r="M2922">
        <v>0</v>
      </c>
      <c s="3" r="N2922"/>
      <c s="10" r="O2922">
        <v>0</v>
      </c>
      <c s="13" r="P2922"/>
      <c s="13" r="Q2922"/>
      <c s="13" r="R2922"/>
      <c s="13" r="S2922"/>
      <c s="11" r="T2922">
        <f>IF((O2922=0),(W2922*8),((R2922/O2922)*8))</f>
        <v>0</v>
      </c>
      <c s="11" r="U2922">
        <f>IF((T2922=0),0,(R2922/T2922))</f>
        <v>0</v>
      </c>
      <c s="4" r="V2922"/>
      <c s="13" r="W2922"/>
      <c s="24" r="X2922"/>
    </row>
    <row r="2923" hidden="1">
      <c s="16" r="A2923">
        <v>40846.7083333333</v>
      </c>
      <c s="6" r="B2923">
        <f>A2923+time(5,0,0)</f>
        <v>40846.9166666667</v>
      </c>
      <c s="19" r="C2923">
        <f>date(year(B2923),month(B2923),day(B2923))</f>
        <v>40846</v>
      </c>
      <c s="17" r="D2923">
        <f>hour(B2923)</f>
        <v>22</v>
      </c>
      <c s="28" r="E2923">
        <f>(8-G2923)-M2923</f>
        <v>8</v>
      </c>
      <c s="10" r="F2923">
        <v>8</v>
      </c>
      <c s="21" r="G2923">
        <v>0</v>
      </c>
      <c t="str" s="21" r="H2923">
        <f>concat("AESbid:",(E2923*1000))</f>
        <v>AESbid:8000</v>
      </c>
      <c t="str" s="21" r="I2923">
        <f>concat("NYISOsched:",(F2923*1000))</f>
        <v>NYISOsched:8000</v>
      </c>
      <c t="s" s="21" r="J2923">
        <v>21</v>
      </c>
      <c t="str" s="21" r="K2923">
        <f>concat("Planned:",(M2923*1000))</f>
        <v>Planned:0</v>
      </c>
      <c t="str" s="5" r="L2923">
        <f>concat("Settled:",(O2923*1000))</f>
        <v>Settled:0</v>
      </c>
      <c s="21" r="M2923">
        <v>0</v>
      </c>
      <c s="3" r="N2923"/>
      <c s="10" r="O2923">
        <v>0</v>
      </c>
      <c s="13" r="P2923"/>
      <c s="13" r="Q2923"/>
      <c s="13" r="R2923"/>
      <c s="13" r="S2923"/>
      <c s="11" r="T2923">
        <f>IF((O2923=0),(W2923*8),((R2923/O2923)*8))</f>
        <v>0</v>
      </c>
      <c s="11" r="U2923">
        <f>IF((T2923=0),0,(R2923/T2923))</f>
        <v>0</v>
      </c>
      <c s="4" r="V2923"/>
      <c s="13" r="W2923"/>
      <c s="24" r="X2923"/>
    </row>
    <row r="2924" hidden="1">
      <c s="16" r="A2924">
        <v>40846.75</v>
      </c>
      <c s="6" r="B2924">
        <f>A2924+time(5,0,0)</f>
        <v>40846.9583333333</v>
      </c>
      <c s="19" r="C2924">
        <f>date(year(B2924),month(B2924),day(B2924))</f>
        <v>40846</v>
      </c>
      <c s="17" r="D2924">
        <f>hour(B2924)</f>
        <v>23</v>
      </c>
      <c s="28" r="E2924">
        <f>(8-G2924)-M2924</f>
        <v>8</v>
      </c>
      <c s="10" r="F2924">
        <v>8</v>
      </c>
      <c s="21" r="G2924">
        <v>0</v>
      </c>
      <c t="str" s="21" r="H2924">
        <f>concat("AESbid:",(E2924*1000))</f>
        <v>AESbid:8000</v>
      </c>
      <c t="str" s="21" r="I2924">
        <f>concat("NYISOsched:",(F2924*1000))</f>
        <v>NYISOsched:8000</v>
      </c>
      <c t="s" s="21" r="J2924">
        <v>21</v>
      </c>
      <c t="str" s="21" r="K2924">
        <f>concat("Planned:",(M2924*1000))</f>
        <v>Planned:0</v>
      </c>
      <c t="str" s="5" r="L2924">
        <f>concat("Settled:",(O2924*1000))</f>
        <v>Settled:0</v>
      </c>
      <c s="21" r="M2924">
        <v>0</v>
      </c>
      <c s="3" r="N2924"/>
      <c s="10" r="O2924">
        <v>0</v>
      </c>
      <c s="13" r="P2924"/>
      <c s="13" r="Q2924"/>
      <c s="13" r="R2924"/>
      <c s="13" r="S2924"/>
      <c s="11" r="T2924">
        <f>IF((O2924=0),(W2924*8),((R2924/O2924)*8))</f>
        <v>0</v>
      </c>
      <c s="11" r="U2924">
        <f>IF((T2924=0),0,(R2924/T2924))</f>
        <v>0</v>
      </c>
      <c s="4" r="V2924"/>
      <c s="13" r="W2924"/>
      <c s="24" r="X2924"/>
    </row>
    <row r="2925" hidden="1">
      <c s="16" r="A2925">
        <v>40846.7916666667</v>
      </c>
      <c s="19" r="B2925">
        <f>A2925+time(5,0,0)</f>
        <v>40847</v>
      </c>
      <c s="19" r="C2925">
        <f>date(year(B2925),month(B2925),day(B2925))</f>
        <v>40847</v>
      </c>
      <c s="17" r="D2925">
        <f>hour(B2925)</f>
        <v>0</v>
      </c>
      <c s="28" r="E2925">
        <f>(8-G2925)-M2925</f>
        <v>8</v>
      </c>
      <c s="10" r="F2925">
        <v>8</v>
      </c>
      <c s="21" r="G2925">
        <v>0</v>
      </c>
      <c t="str" s="21" r="H2925">
        <f>concat("AESbid:",(E2925*1000))</f>
        <v>AESbid:8000</v>
      </c>
      <c t="str" s="21" r="I2925">
        <f>concat("NYISOsched:",(F2925*1000))</f>
        <v>NYISOsched:8000</v>
      </c>
      <c t="s" s="21" r="J2925">
        <v>21</v>
      </c>
      <c t="str" s="21" r="K2925">
        <f>concat("Planned:",(M2925*1000))</f>
        <v>Planned:0</v>
      </c>
      <c t="str" s="5" r="L2925">
        <f>concat("Settled:",(O2925*1000))</f>
        <v>Settled:0</v>
      </c>
      <c s="21" r="M2925">
        <v>0</v>
      </c>
      <c s="3" r="N2925"/>
      <c s="10" r="O2925">
        <v>0</v>
      </c>
      <c s="13" r="P2925"/>
      <c s="13" r="Q2925"/>
      <c s="13" r="R2925"/>
      <c s="13" r="S2925"/>
      <c s="11" r="T2925">
        <f>IF((O2925=0),(W2925*8),((R2925/O2925)*8))</f>
        <v>0</v>
      </c>
      <c s="11" r="U2925">
        <f>IF((T2925=0),0,(R2925/T2925))</f>
        <v>0</v>
      </c>
      <c s="4" r="V2925"/>
      <c s="13" r="W2925"/>
      <c s="24" r="X2925"/>
    </row>
    <row r="2926" hidden="1">
      <c s="16" r="A2926">
        <v>40846.8333333333</v>
      </c>
      <c s="6" r="B2926">
        <f>A2926+time(5,0,0)</f>
        <v>40847.0416666667</v>
      </c>
      <c s="19" r="C2926">
        <f>date(year(B2926),month(B2926),day(B2926))</f>
        <v>40847</v>
      </c>
      <c s="17" r="D2926">
        <f>hour(B2926)</f>
        <v>1</v>
      </c>
      <c s="28" r="E2926">
        <f>(8-G2926)-M2926</f>
        <v>8</v>
      </c>
      <c s="10" r="F2926">
        <v>8</v>
      </c>
      <c s="21" r="G2926">
        <v>0</v>
      </c>
      <c t="str" s="21" r="H2926">
        <f>concat("AESbid:",(E2926*1000))</f>
        <v>AESbid:8000</v>
      </c>
      <c t="str" s="21" r="I2926">
        <f>concat("NYISOsched:",(F2926*1000))</f>
        <v>NYISOsched:8000</v>
      </c>
      <c t="s" s="21" r="J2926">
        <v>21</v>
      </c>
      <c t="str" s="21" r="K2926">
        <f>concat("Planned:",(M2926*1000))</f>
        <v>Planned:0</v>
      </c>
      <c t="str" s="5" r="L2926">
        <f>concat("Settled:",(O2926*1000))</f>
        <v>Settled:0</v>
      </c>
      <c s="21" r="M2926">
        <v>0</v>
      </c>
      <c s="3" r="N2926"/>
      <c s="10" r="O2926">
        <v>0</v>
      </c>
      <c s="13" r="P2926"/>
      <c s="13" r="Q2926"/>
      <c s="13" r="R2926"/>
      <c s="13" r="S2926"/>
      <c s="11" r="T2926">
        <f>IF((O2926=0),(W2926*8),((R2926/O2926)*8))</f>
        <v>0</v>
      </c>
      <c s="11" r="U2926">
        <f>IF((T2926=0),0,(R2926/T2926))</f>
        <v>0</v>
      </c>
      <c s="4" r="V2926"/>
      <c s="13" r="W2926"/>
      <c s="24" r="X2926"/>
    </row>
    <row r="2927" hidden="1">
      <c s="16" r="A2927">
        <v>40846.875</v>
      </c>
      <c s="6" r="B2927">
        <f>A2927+time(5,0,0)</f>
        <v>40847.0833333333</v>
      </c>
      <c s="19" r="C2927">
        <f>date(year(B2927),month(B2927),day(B2927))</f>
        <v>40847</v>
      </c>
      <c s="17" r="D2927">
        <f>hour(B2927)</f>
        <v>2</v>
      </c>
      <c s="28" r="E2927">
        <f>(8-G2927)-M2927</f>
        <v>8</v>
      </c>
      <c s="10" r="F2927">
        <v>8</v>
      </c>
      <c s="21" r="G2927">
        <v>0</v>
      </c>
      <c t="str" s="21" r="H2927">
        <f>concat("AESbid:",(E2927*1000))</f>
        <v>AESbid:8000</v>
      </c>
      <c t="str" s="21" r="I2927">
        <f>concat("NYISOsched:",(F2927*1000))</f>
        <v>NYISOsched:8000</v>
      </c>
      <c t="s" s="21" r="J2927">
        <v>21</v>
      </c>
      <c t="str" s="21" r="K2927">
        <f>concat("Planned:",(M2927*1000))</f>
        <v>Planned:0</v>
      </c>
      <c t="str" s="5" r="L2927">
        <f>concat("Settled:",(O2927*1000))</f>
        <v>Settled:0</v>
      </c>
      <c s="21" r="M2927">
        <v>0</v>
      </c>
      <c s="3" r="N2927"/>
      <c s="10" r="O2927">
        <v>0</v>
      </c>
      <c s="13" r="P2927"/>
      <c s="13" r="Q2927"/>
      <c s="13" r="R2927"/>
      <c s="13" r="S2927"/>
      <c s="11" r="T2927">
        <f>IF((O2927=0),(W2927*8),((R2927/O2927)*8))</f>
        <v>0</v>
      </c>
      <c s="11" r="U2927">
        <f>IF((T2927=0),0,(R2927/T2927))</f>
        <v>0</v>
      </c>
      <c s="4" r="V2927"/>
      <c s="13" r="W2927"/>
      <c s="24" r="X2927"/>
    </row>
    <row r="2928" hidden="1">
      <c s="16" r="A2928">
        <v>40846.9166666667</v>
      </c>
      <c s="6" r="B2928">
        <f>A2928+time(5,0,0)</f>
        <v>40847.125</v>
      </c>
      <c s="19" r="C2928">
        <f>date(year(B2928),month(B2928),day(B2928))</f>
        <v>40847</v>
      </c>
      <c s="17" r="D2928">
        <f>hour(B2928)</f>
        <v>3</v>
      </c>
      <c s="28" r="E2928">
        <f>(8-G2928)-M2928</f>
        <v>8</v>
      </c>
      <c s="10" r="F2928">
        <v>8</v>
      </c>
      <c s="21" r="G2928">
        <v>0</v>
      </c>
      <c t="str" s="21" r="H2928">
        <f>concat("AESbid:",(E2928*1000))</f>
        <v>AESbid:8000</v>
      </c>
      <c t="str" s="21" r="I2928">
        <f>concat("NYISOsched:",(F2928*1000))</f>
        <v>NYISOsched:8000</v>
      </c>
      <c t="s" s="21" r="J2928">
        <v>21</v>
      </c>
      <c t="str" s="21" r="K2928">
        <f>concat("Planned:",(M2928*1000))</f>
        <v>Planned:0</v>
      </c>
      <c t="str" s="5" r="L2928">
        <f>concat("Settled:",(O2928*1000))</f>
        <v>Settled:0</v>
      </c>
      <c s="21" r="M2928">
        <v>0</v>
      </c>
      <c s="3" r="N2928"/>
      <c s="10" r="O2928">
        <v>0</v>
      </c>
      <c s="13" r="P2928"/>
      <c s="13" r="Q2928"/>
      <c s="13" r="R2928"/>
      <c s="13" r="S2928"/>
      <c s="11" r="T2928">
        <f>IF((O2928=0),(W2928*8),((R2928/O2928)*8))</f>
        <v>0</v>
      </c>
      <c s="11" r="U2928">
        <f>IF((T2928=0),0,(R2928/T2928))</f>
        <v>0</v>
      </c>
      <c s="4" r="V2928"/>
      <c s="13" r="W2928"/>
      <c s="24" r="X2928"/>
    </row>
    <row r="2929" hidden="1">
      <c s="16" r="A2929">
        <v>40846.9583333333</v>
      </c>
      <c s="6" r="B2929">
        <f>A2929+time(5,0,0)</f>
        <v>40847.1666666667</v>
      </c>
      <c s="19" r="C2929">
        <f>date(year(B2929),month(B2929),day(B2929))</f>
        <v>40847</v>
      </c>
      <c s="17" r="D2929">
        <f>hour(B2929)</f>
        <v>4</v>
      </c>
      <c s="28" r="E2929">
        <f>(8-G2929)-M2929</f>
        <v>8</v>
      </c>
      <c s="10" r="F2929">
        <v>8</v>
      </c>
      <c s="21" r="G2929">
        <v>0</v>
      </c>
      <c t="str" s="21" r="H2929">
        <f>concat("AESbid:",(E2929*1000))</f>
        <v>AESbid:8000</v>
      </c>
      <c t="str" s="21" r="I2929">
        <f>concat("NYISOsched:",(F2929*1000))</f>
        <v>NYISOsched:8000</v>
      </c>
      <c t="s" s="21" r="J2929">
        <v>21</v>
      </c>
      <c t="str" s="21" r="K2929">
        <f>concat("Planned:",(M2929*1000))</f>
        <v>Planned:0</v>
      </c>
      <c t="str" s="5" r="L2929">
        <f>concat("Settled:",(O2929*1000))</f>
        <v>Settled:0</v>
      </c>
      <c s="21" r="M2929">
        <v>0</v>
      </c>
      <c s="3" r="N2929"/>
      <c s="10" r="O2929">
        <v>0</v>
      </c>
      <c s="13" r="P2929"/>
      <c s="13" r="Q2929"/>
      <c s="13" r="R2929"/>
      <c s="13" r="S2929"/>
      <c s="11" r="T2929">
        <f>IF((O2929=0),(W2929*8),((R2929/O2929)*8))</f>
        <v>0</v>
      </c>
      <c s="11" r="U2929">
        <f>IF((T2929=0),0,(R2929/T2929))</f>
        <v>0</v>
      </c>
      <c s="4" r="V2929"/>
      <c s="13" r="W2929"/>
      <c s="24" r="X2929"/>
    </row>
    <row r="2930" hidden="1">
      <c s="16" r="A2930">
        <v>40847</v>
      </c>
      <c s="6" r="B2930">
        <f>A2930+time(5,0,0)</f>
        <v>40847.2083333333</v>
      </c>
      <c s="19" r="C2930">
        <f>date(year(B2930),month(B2930),day(B2930))</f>
        <v>40847</v>
      </c>
      <c s="17" r="D2930">
        <f>hour(B2930)</f>
        <v>5</v>
      </c>
      <c s="28" r="E2930">
        <f>(8-G2930)-M2930</f>
        <v>8</v>
      </c>
      <c s="10" r="F2930">
        <v>8</v>
      </c>
      <c s="21" r="G2930">
        <v>0</v>
      </c>
      <c t="str" s="21" r="H2930">
        <f>concat("AESbid:",(E2930*1000))</f>
        <v>AESbid:8000</v>
      </c>
      <c t="str" s="21" r="I2930">
        <f>concat("NYISOsched:",(F2930*1000))</f>
        <v>NYISOsched:8000</v>
      </c>
      <c t="s" s="21" r="J2930">
        <v>21</v>
      </c>
      <c t="str" s="21" r="K2930">
        <f>concat("Planned:",(M2930*1000))</f>
        <v>Planned:0</v>
      </c>
      <c t="str" s="5" r="L2930">
        <f>concat("Settled:",(O2930*1000))</f>
        <v>Settled:0</v>
      </c>
      <c s="21" r="M2930">
        <v>0</v>
      </c>
      <c s="3" r="N2930"/>
      <c s="10" r="O2930">
        <v>0</v>
      </c>
      <c s="13" r="P2930"/>
      <c s="13" r="Q2930"/>
      <c s="13" r="R2930"/>
      <c s="13" r="S2930"/>
      <c s="11" r="T2930">
        <f>IF((O2930=0),(W2930*8),((R2930/O2930)*8))</f>
        <v>0</v>
      </c>
      <c s="11" r="U2930">
        <f>IF((T2930=0),0,(R2930/T2930))</f>
        <v>0</v>
      </c>
      <c s="4" r="V2930"/>
      <c s="13" r="W2930"/>
      <c s="24" r="X2930"/>
    </row>
    <row r="2931" hidden="1">
      <c s="16" r="A2931">
        <v>40847.0416666667</v>
      </c>
      <c s="6" r="B2931">
        <f>A2931+time(5,0,0)</f>
        <v>40847.25</v>
      </c>
      <c s="19" r="C2931">
        <f>date(year(B2931),month(B2931),day(B2931))</f>
        <v>40847</v>
      </c>
      <c s="17" r="D2931">
        <f>hour(B2931)</f>
        <v>6</v>
      </c>
      <c s="28" r="E2931">
        <f>(8-G2931)-M2931</f>
        <v>8</v>
      </c>
      <c s="10" r="F2931">
        <v>8</v>
      </c>
      <c s="21" r="G2931">
        <v>0</v>
      </c>
      <c t="str" s="21" r="H2931">
        <f>concat("AESbid:",(E2931*1000))</f>
        <v>AESbid:8000</v>
      </c>
      <c t="str" s="21" r="I2931">
        <f>concat("NYISOsched:",(F2931*1000))</f>
        <v>NYISOsched:8000</v>
      </c>
      <c t="s" s="21" r="J2931">
        <v>21</v>
      </c>
      <c t="str" s="21" r="K2931">
        <f>concat("Planned:",(M2931*1000))</f>
        <v>Planned:0</v>
      </c>
      <c t="str" s="5" r="L2931">
        <f>concat("Settled:",(O2931*1000))</f>
        <v>Settled:0</v>
      </c>
      <c s="21" r="M2931">
        <v>0</v>
      </c>
      <c s="3" r="N2931"/>
      <c s="10" r="O2931">
        <v>0</v>
      </c>
      <c s="13" r="P2931"/>
      <c s="13" r="Q2931"/>
      <c s="13" r="R2931"/>
      <c s="13" r="S2931"/>
      <c s="11" r="T2931">
        <f>IF((O2931=0),(W2931*8),((R2931/O2931)*8))</f>
        <v>0</v>
      </c>
      <c s="11" r="U2931">
        <f>IF((T2931=0),0,(R2931/T2931))</f>
        <v>0</v>
      </c>
      <c s="4" r="V2931"/>
      <c s="13" r="W2931"/>
      <c s="24" r="X2931"/>
    </row>
    <row r="2932" hidden="1">
      <c s="16" r="A2932">
        <v>40847.0833333333</v>
      </c>
      <c s="6" r="B2932">
        <f>A2932+time(5,0,0)</f>
        <v>40847.2916666667</v>
      </c>
      <c s="19" r="C2932">
        <f>date(year(B2932),month(B2932),day(B2932))</f>
        <v>40847</v>
      </c>
      <c s="17" r="D2932">
        <f>hour(B2932)</f>
        <v>7</v>
      </c>
      <c s="28" r="E2932">
        <f>(8-G2932)-M2932</f>
        <v>8</v>
      </c>
      <c s="10" r="F2932">
        <v>8</v>
      </c>
      <c s="21" r="G2932">
        <v>0</v>
      </c>
      <c t="str" s="21" r="H2932">
        <f>concat("AESbid:",(E2932*1000))</f>
        <v>AESbid:8000</v>
      </c>
      <c t="str" s="21" r="I2932">
        <f>concat("NYISOsched:",(F2932*1000))</f>
        <v>NYISOsched:8000</v>
      </c>
      <c t="s" s="21" r="J2932">
        <v>21</v>
      </c>
      <c t="str" s="21" r="K2932">
        <f>concat("Planned:",(M2932*1000))</f>
        <v>Planned:0</v>
      </c>
      <c t="str" s="5" r="L2932">
        <f>concat("Settled:",(O2932*1000))</f>
        <v>Settled:0</v>
      </c>
      <c s="21" r="M2932">
        <v>0</v>
      </c>
      <c s="3" r="N2932"/>
      <c s="10" r="O2932">
        <v>0</v>
      </c>
      <c s="13" r="P2932"/>
      <c s="13" r="Q2932"/>
      <c s="13" r="R2932"/>
      <c s="13" r="S2932"/>
      <c s="11" r="T2932">
        <f>IF((O2932=0),(W2932*8),((R2932/O2932)*8))</f>
        <v>0</v>
      </c>
      <c s="11" r="U2932">
        <f>IF((T2932=0),0,(R2932/T2932))</f>
        <v>0</v>
      </c>
      <c s="4" r="V2932"/>
      <c s="13" r="W2932"/>
      <c s="24" r="X2932"/>
    </row>
    <row r="2933" hidden="1">
      <c s="16" r="A2933">
        <v>40847.125</v>
      </c>
      <c s="6" r="B2933">
        <f>A2933+time(5,0,0)</f>
        <v>40847.3333333333</v>
      </c>
      <c s="19" r="C2933">
        <f>date(year(B2933),month(B2933),day(B2933))</f>
        <v>40847</v>
      </c>
      <c s="17" r="D2933">
        <f>hour(B2933)</f>
        <v>8</v>
      </c>
      <c s="28" r="E2933">
        <f>(8-G2933)-M2933</f>
        <v>8</v>
      </c>
      <c s="10" r="F2933">
        <v>8</v>
      </c>
      <c s="21" r="G2933">
        <v>0</v>
      </c>
      <c t="str" s="21" r="H2933">
        <f>concat("AESbid:",(E2933*1000))</f>
        <v>AESbid:8000</v>
      </c>
      <c t="str" s="21" r="I2933">
        <f>concat("NYISOsched:",(F2933*1000))</f>
        <v>NYISOsched:8000</v>
      </c>
      <c t="s" s="21" r="J2933">
        <v>21</v>
      </c>
      <c t="str" s="21" r="K2933">
        <f>concat("Planned:",(M2933*1000))</f>
        <v>Planned:0</v>
      </c>
      <c t="str" s="5" r="L2933">
        <f>concat("Settled:",(O2933*1000))</f>
        <v>Settled:0</v>
      </c>
      <c s="21" r="M2933">
        <v>0</v>
      </c>
      <c s="3" r="N2933"/>
      <c s="10" r="O2933">
        <v>0</v>
      </c>
      <c s="13" r="P2933"/>
      <c s="13" r="Q2933"/>
      <c s="13" r="R2933"/>
      <c s="13" r="S2933"/>
      <c s="11" r="T2933">
        <f>IF((O2933=0),(W2933*8),((R2933/O2933)*8))</f>
        <v>0</v>
      </c>
      <c s="11" r="U2933">
        <f>IF((T2933=0),0,(R2933/T2933))</f>
        <v>0</v>
      </c>
      <c s="4" r="V2933"/>
      <c s="13" r="W2933"/>
      <c s="24" r="X2933"/>
    </row>
    <row r="2934" hidden="1">
      <c s="16" r="A2934">
        <v>40847.1666666667</v>
      </c>
      <c s="6" r="B2934">
        <f>A2934+time(5,0,0)</f>
        <v>40847.375</v>
      </c>
      <c s="19" r="C2934">
        <f>date(year(B2934),month(B2934),day(B2934))</f>
        <v>40847</v>
      </c>
      <c s="17" r="D2934">
        <f>hour(B2934)</f>
        <v>9</v>
      </c>
      <c s="28" r="E2934">
        <f>(8-G2934)-M2934</f>
        <v>8</v>
      </c>
      <c s="10" r="F2934">
        <v>8</v>
      </c>
      <c s="21" r="G2934">
        <v>0</v>
      </c>
      <c t="str" s="21" r="H2934">
        <f>concat("AESbid:",(E2934*1000))</f>
        <v>AESbid:8000</v>
      </c>
      <c t="str" s="21" r="I2934">
        <f>concat("NYISOsched:",(F2934*1000))</f>
        <v>NYISOsched:8000</v>
      </c>
      <c t="s" s="21" r="J2934">
        <v>21</v>
      </c>
      <c t="str" s="21" r="K2934">
        <f>concat("Planned:",(M2934*1000))</f>
        <v>Planned:0</v>
      </c>
      <c t="str" s="5" r="L2934">
        <f>concat("Settled:",(O2934*1000))</f>
        <v>Settled:0</v>
      </c>
      <c s="21" r="M2934">
        <v>0</v>
      </c>
      <c s="3" r="N2934"/>
      <c s="10" r="O2934">
        <v>0</v>
      </c>
      <c s="13" r="P2934"/>
      <c s="13" r="Q2934"/>
      <c s="13" r="R2934"/>
      <c s="13" r="S2934"/>
      <c s="11" r="T2934">
        <f>IF((O2934=0),(W2934*8),((R2934/O2934)*8))</f>
        <v>0</v>
      </c>
      <c s="11" r="U2934">
        <f>IF((T2934=0),0,(R2934/T2934))</f>
        <v>0</v>
      </c>
      <c s="4" r="V2934"/>
      <c s="13" r="W2934"/>
      <c s="24" r="X2934"/>
    </row>
    <row r="2935" hidden="1">
      <c s="16" r="A2935">
        <v>40847.2083333333</v>
      </c>
      <c s="6" r="B2935">
        <f>A2935+time(5,0,0)</f>
        <v>40847.4166666667</v>
      </c>
      <c s="19" r="C2935">
        <f>date(year(B2935),month(B2935),day(B2935))</f>
        <v>40847</v>
      </c>
      <c s="17" r="D2935">
        <f>hour(B2935)</f>
        <v>10</v>
      </c>
      <c s="28" r="E2935">
        <f>(8-G2935)-M2935</f>
        <v>8</v>
      </c>
      <c s="10" r="F2935">
        <v>8</v>
      </c>
      <c s="21" r="G2935">
        <v>0</v>
      </c>
      <c t="str" s="21" r="H2935">
        <f>concat("AESbid:",(E2935*1000))</f>
        <v>AESbid:8000</v>
      </c>
      <c t="str" s="21" r="I2935">
        <f>concat("NYISOsched:",(F2935*1000))</f>
        <v>NYISOsched:8000</v>
      </c>
      <c t="s" s="21" r="J2935">
        <v>21</v>
      </c>
      <c t="str" s="21" r="K2935">
        <f>concat("Planned:",(M2935*1000))</f>
        <v>Planned:0</v>
      </c>
      <c t="str" s="5" r="L2935">
        <f>concat("Settled:",(O2935*1000))</f>
        <v>Settled:0</v>
      </c>
      <c s="21" r="M2935">
        <v>0</v>
      </c>
      <c s="3" r="N2935"/>
      <c s="10" r="O2935">
        <v>0</v>
      </c>
      <c s="13" r="P2935"/>
      <c s="13" r="Q2935"/>
      <c s="13" r="R2935"/>
      <c s="13" r="S2935"/>
      <c s="11" r="T2935">
        <f>IF((O2935=0),(W2935*8),((R2935/O2935)*8))</f>
        <v>0</v>
      </c>
      <c s="11" r="U2935">
        <f>IF((T2935=0),0,(R2935/T2935))</f>
        <v>0</v>
      </c>
      <c s="4" r="V2935"/>
      <c s="13" r="W2935"/>
      <c s="24" r="X2935"/>
    </row>
    <row r="2936" hidden="1">
      <c s="16" r="A2936">
        <v>40847.25</v>
      </c>
      <c s="6" r="B2936">
        <f>A2936+time(5,0,0)</f>
        <v>40847.4583333333</v>
      </c>
      <c s="19" r="C2936">
        <f>date(year(B2936),month(B2936),day(B2936))</f>
        <v>40847</v>
      </c>
      <c s="17" r="D2936">
        <f>hour(B2936)</f>
        <v>11</v>
      </c>
      <c s="28" r="E2936">
        <f>(8-G2936)-M2936</f>
        <v>8</v>
      </c>
      <c s="10" r="F2936">
        <v>8</v>
      </c>
      <c s="21" r="G2936">
        <v>0</v>
      </c>
      <c t="str" s="21" r="H2936">
        <f>concat("AESbid:",(E2936*1000))</f>
        <v>AESbid:8000</v>
      </c>
      <c t="str" s="21" r="I2936">
        <f>concat("NYISOsched:",(F2936*1000))</f>
        <v>NYISOsched:8000</v>
      </c>
      <c t="s" s="21" r="J2936">
        <v>21</v>
      </c>
      <c t="str" s="21" r="K2936">
        <f>concat("Planned:",(M2936*1000))</f>
        <v>Planned:0</v>
      </c>
      <c t="str" s="5" r="L2936">
        <f>concat("Settled:",(O2936*1000))</f>
        <v>Settled:0</v>
      </c>
      <c s="21" r="M2936">
        <v>0</v>
      </c>
      <c s="3" r="N2936"/>
      <c s="10" r="O2936">
        <v>0</v>
      </c>
      <c s="13" r="P2936"/>
      <c s="13" r="Q2936"/>
      <c s="13" r="R2936"/>
      <c s="13" r="S2936"/>
      <c s="11" r="T2936">
        <f>IF((O2936=0),(W2936*8),((R2936/O2936)*8))</f>
        <v>0</v>
      </c>
      <c s="11" r="U2936">
        <f>IF((T2936=0),0,(R2936/T2936))</f>
        <v>0</v>
      </c>
      <c s="4" r="V2936"/>
      <c s="13" r="W2936"/>
      <c s="24" r="X2936"/>
    </row>
    <row r="2937" hidden="1">
      <c s="16" r="A2937">
        <v>40847.2916666667</v>
      </c>
      <c s="6" r="B2937">
        <f>A2937+time(5,0,0)</f>
        <v>40847.5</v>
      </c>
      <c s="19" r="C2937">
        <f>date(year(B2937),month(B2937),day(B2937))</f>
        <v>40847</v>
      </c>
      <c s="17" r="D2937">
        <f>hour(B2937)</f>
        <v>12</v>
      </c>
      <c s="28" r="E2937">
        <f>(8-G2937)-M2937</f>
        <v>8</v>
      </c>
      <c s="10" r="F2937">
        <v>8</v>
      </c>
      <c s="21" r="G2937">
        <v>0</v>
      </c>
      <c t="str" s="21" r="H2937">
        <f>concat("AESbid:",(E2937*1000))</f>
        <v>AESbid:8000</v>
      </c>
      <c t="str" s="21" r="I2937">
        <f>concat("NYISOsched:",(F2937*1000))</f>
        <v>NYISOsched:8000</v>
      </c>
      <c t="s" s="21" r="J2937">
        <v>21</v>
      </c>
      <c t="str" s="21" r="K2937">
        <f>concat("Planned:",(M2937*1000))</f>
        <v>Planned:0</v>
      </c>
      <c t="str" s="5" r="L2937">
        <f>concat("Settled:",(O2937*1000))</f>
        <v>Settled:0</v>
      </c>
      <c s="21" r="M2937">
        <v>0</v>
      </c>
      <c s="3" r="N2937"/>
      <c s="10" r="O2937">
        <v>0</v>
      </c>
      <c s="13" r="P2937"/>
      <c s="13" r="Q2937"/>
      <c s="13" r="R2937"/>
      <c s="13" r="S2937"/>
      <c s="11" r="T2937">
        <f>IF((O2937=0),(W2937*8),((R2937/O2937)*8))</f>
        <v>0</v>
      </c>
      <c s="11" r="U2937">
        <f>IF((T2937=0),0,(R2937/T2937))</f>
        <v>0</v>
      </c>
      <c s="4" r="V2937"/>
      <c s="13" r="W2937"/>
      <c s="24" r="X2937"/>
    </row>
    <row r="2938" hidden="1">
      <c s="16" r="A2938">
        <v>40847.3333333333</v>
      </c>
      <c s="6" r="B2938">
        <f>A2938+time(5,0,0)</f>
        <v>40847.5416666667</v>
      </c>
      <c s="19" r="C2938">
        <f>date(year(B2938),month(B2938),day(B2938))</f>
        <v>40847</v>
      </c>
      <c s="17" r="D2938">
        <f>hour(B2938)</f>
        <v>13</v>
      </c>
      <c s="28" r="E2938">
        <f>(8-G2938)-M2938</f>
        <v>8</v>
      </c>
      <c s="10" r="F2938">
        <v>8</v>
      </c>
      <c s="21" r="G2938">
        <v>0</v>
      </c>
      <c t="str" s="21" r="H2938">
        <f>concat("AESbid:",(E2938*1000))</f>
        <v>AESbid:8000</v>
      </c>
      <c t="str" s="21" r="I2938">
        <f>concat("NYISOsched:",(F2938*1000))</f>
        <v>NYISOsched:8000</v>
      </c>
      <c t="s" s="21" r="J2938">
        <v>21</v>
      </c>
      <c t="str" s="21" r="K2938">
        <f>concat("Planned:",(M2938*1000))</f>
        <v>Planned:0</v>
      </c>
      <c t="str" s="5" r="L2938">
        <f>concat("Settled:",(O2938*1000))</f>
        <v>Settled:0</v>
      </c>
      <c s="21" r="M2938">
        <v>0</v>
      </c>
      <c s="3" r="N2938"/>
      <c s="10" r="O2938">
        <v>0</v>
      </c>
      <c s="13" r="P2938"/>
      <c s="13" r="Q2938"/>
      <c s="13" r="R2938"/>
      <c s="13" r="S2938"/>
      <c s="11" r="T2938">
        <f>IF((O2938=0),(W2938*8),((R2938/O2938)*8))</f>
        <v>0</v>
      </c>
      <c s="11" r="U2938">
        <f>IF((T2938=0),0,(R2938/T2938))</f>
        <v>0</v>
      </c>
      <c s="4" r="V2938"/>
      <c s="13" r="W2938"/>
      <c s="24" r="X2938"/>
    </row>
    <row r="2939" hidden="1">
      <c s="16" r="A2939">
        <v>40847.375</v>
      </c>
      <c s="6" r="B2939">
        <f>A2939+time(5,0,0)</f>
        <v>40847.5833333333</v>
      </c>
      <c s="19" r="C2939">
        <f>date(year(B2939),month(B2939),day(B2939))</f>
        <v>40847</v>
      </c>
      <c s="17" r="D2939">
        <f>hour(B2939)</f>
        <v>14</v>
      </c>
      <c s="28" r="E2939">
        <f>(8-G2939)-M2939</f>
        <v>8</v>
      </c>
      <c s="10" r="F2939">
        <v>8</v>
      </c>
      <c s="21" r="G2939">
        <v>0</v>
      </c>
      <c t="str" s="21" r="H2939">
        <f>concat("AESbid:",(E2939*1000))</f>
        <v>AESbid:8000</v>
      </c>
      <c t="str" s="21" r="I2939">
        <f>concat("NYISOsched:",(F2939*1000))</f>
        <v>NYISOsched:8000</v>
      </c>
      <c t="s" s="21" r="J2939">
        <v>21</v>
      </c>
      <c t="str" s="21" r="K2939">
        <f>concat("Planned:",(M2939*1000))</f>
        <v>Planned:0</v>
      </c>
      <c t="str" s="5" r="L2939">
        <f>concat("Settled:",(O2939*1000))</f>
        <v>Settled:0</v>
      </c>
      <c s="21" r="M2939">
        <v>0</v>
      </c>
      <c s="3" r="N2939"/>
      <c s="10" r="O2939">
        <v>0</v>
      </c>
      <c s="13" r="P2939"/>
      <c s="13" r="Q2939"/>
      <c s="13" r="R2939"/>
      <c s="13" r="S2939"/>
      <c s="11" r="T2939">
        <f>IF((O2939=0),(W2939*8),((R2939/O2939)*8))</f>
        <v>0</v>
      </c>
      <c s="11" r="U2939">
        <f>IF((T2939=0),0,(R2939/T2939))</f>
        <v>0</v>
      </c>
      <c s="4" r="V2939"/>
      <c s="13" r="W2939"/>
      <c s="24" r="X2939"/>
    </row>
    <row r="2940" hidden="1">
      <c s="16" r="A2940">
        <v>40847.4166666667</v>
      </c>
      <c s="6" r="B2940">
        <f>A2940+time(5,0,0)</f>
        <v>40847.625</v>
      </c>
      <c s="19" r="C2940">
        <f>date(year(B2940),month(B2940),day(B2940))</f>
        <v>40847</v>
      </c>
      <c s="17" r="D2940">
        <f>hour(B2940)</f>
        <v>15</v>
      </c>
      <c s="28" r="E2940">
        <f>(8-G2940)-M2940</f>
        <v>8</v>
      </c>
      <c s="10" r="F2940">
        <v>8</v>
      </c>
      <c s="21" r="G2940">
        <v>0</v>
      </c>
      <c t="str" s="21" r="H2940">
        <f>concat("AESbid:",(E2940*1000))</f>
        <v>AESbid:8000</v>
      </c>
      <c t="str" s="21" r="I2940">
        <f>concat("NYISOsched:",(F2940*1000))</f>
        <v>NYISOsched:8000</v>
      </c>
      <c t="s" s="21" r="J2940">
        <v>21</v>
      </c>
      <c t="str" s="21" r="K2940">
        <f>concat("Planned:",(M2940*1000))</f>
        <v>Planned:0</v>
      </c>
      <c t="str" s="5" r="L2940">
        <f>concat("Settled:",(O2940*1000))</f>
        <v>Settled:0</v>
      </c>
      <c s="21" r="M2940">
        <v>0</v>
      </c>
      <c s="3" r="N2940"/>
      <c s="10" r="O2940">
        <v>0</v>
      </c>
      <c s="13" r="P2940"/>
      <c s="13" r="Q2940"/>
      <c s="13" r="R2940"/>
      <c s="13" r="S2940"/>
      <c s="11" r="T2940">
        <f>IF((O2940=0),(W2940*8),((R2940/O2940)*8))</f>
        <v>0</v>
      </c>
      <c s="11" r="U2940">
        <f>IF((T2940=0),0,(R2940/T2940))</f>
        <v>0</v>
      </c>
      <c s="4" r="V2940"/>
      <c s="13" r="W2940"/>
      <c s="24" r="X2940"/>
    </row>
    <row r="2941" hidden="1">
      <c s="16" r="A2941">
        <v>40847.4583333333</v>
      </c>
      <c s="6" r="B2941">
        <f>A2941+time(5,0,0)</f>
        <v>40847.6666666667</v>
      </c>
      <c s="19" r="C2941">
        <f>date(year(B2941),month(B2941),day(B2941))</f>
        <v>40847</v>
      </c>
      <c s="17" r="D2941">
        <f>hour(B2941)</f>
        <v>16</v>
      </c>
      <c s="28" r="E2941">
        <f>(8-G2941)-M2941</f>
        <v>8</v>
      </c>
      <c s="10" r="F2941">
        <v>8</v>
      </c>
      <c s="21" r="G2941">
        <v>0</v>
      </c>
      <c t="str" s="21" r="H2941">
        <f>concat("AESbid:",(E2941*1000))</f>
        <v>AESbid:8000</v>
      </c>
      <c t="str" s="21" r="I2941">
        <f>concat("NYISOsched:",(F2941*1000))</f>
        <v>NYISOsched:8000</v>
      </c>
      <c t="s" s="21" r="J2941">
        <v>21</v>
      </c>
      <c t="str" s="21" r="K2941">
        <f>concat("Planned:",(M2941*1000))</f>
        <v>Planned:0</v>
      </c>
      <c t="str" s="5" r="L2941">
        <f>concat("Settled:",(O2941*1000))</f>
        <v>Settled:0</v>
      </c>
      <c s="21" r="M2941">
        <v>0</v>
      </c>
      <c s="3" r="N2941"/>
      <c s="10" r="O2941">
        <v>0</v>
      </c>
      <c s="13" r="P2941"/>
      <c s="13" r="Q2941"/>
      <c s="13" r="R2941"/>
      <c s="13" r="S2941"/>
      <c s="11" r="T2941">
        <f>IF((O2941=0),(W2941*8),((R2941/O2941)*8))</f>
        <v>0</v>
      </c>
      <c s="11" r="U2941">
        <f>IF((T2941=0),0,(R2941/T2941))</f>
        <v>0</v>
      </c>
      <c s="4" r="V2941"/>
      <c s="13" r="W2941"/>
      <c s="24" r="X2941"/>
    </row>
    <row r="2942" hidden="1">
      <c s="16" r="A2942">
        <v>40847.5</v>
      </c>
      <c s="6" r="B2942">
        <f>A2942+time(5,0,0)</f>
        <v>40847.7083333333</v>
      </c>
      <c s="19" r="C2942">
        <f>date(year(B2942),month(B2942),day(B2942))</f>
        <v>40847</v>
      </c>
      <c s="17" r="D2942">
        <f>hour(B2942)</f>
        <v>17</v>
      </c>
      <c s="28" r="E2942">
        <f>(8-G2942)-M2942</f>
        <v>8</v>
      </c>
      <c s="10" r="F2942">
        <v>8</v>
      </c>
      <c s="21" r="G2942">
        <v>0</v>
      </c>
      <c t="str" s="21" r="H2942">
        <f>concat("AESbid:",(E2942*1000))</f>
        <v>AESbid:8000</v>
      </c>
      <c t="str" s="21" r="I2942">
        <f>concat("NYISOsched:",(F2942*1000))</f>
        <v>NYISOsched:8000</v>
      </c>
      <c t="s" s="21" r="J2942">
        <v>21</v>
      </c>
      <c t="str" s="21" r="K2942">
        <f>concat("Planned:",(M2942*1000))</f>
        <v>Planned:0</v>
      </c>
      <c t="str" s="5" r="L2942">
        <f>concat("Settled:",(O2942*1000))</f>
        <v>Settled:0</v>
      </c>
      <c s="21" r="M2942">
        <v>0</v>
      </c>
      <c s="3" r="N2942"/>
      <c s="10" r="O2942">
        <v>0</v>
      </c>
      <c s="13" r="P2942"/>
      <c s="13" r="Q2942"/>
      <c s="13" r="R2942"/>
      <c s="13" r="S2942"/>
      <c s="11" r="T2942">
        <f>IF((O2942=0),(W2942*8),((R2942/O2942)*8))</f>
        <v>0</v>
      </c>
      <c s="11" r="U2942">
        <f>IF((T2942=0),0,(R2942/T2942))</f>
        <v>0</v>
      </c>
      <c s="4" r="V2942"/>
      <c s="13" r="W2942"/>
      <c s="24" r="X2942"/>
    </row>
    <row r="2943" hidden="1">
      <c s="16" r="A2943">
        <v>40847.5416666667</v>
      </c>
      <c s="6" r="B2943">
        <f>A2943+time(5,0,0)</f>
        <v>40847.75</v>
      </c>
      <c s="19" r="C2943">
        <f>date(year(B2943),month(B2943),day(B2943))</f>
        <v>40847</v>
      </c>
      <c s="17" r="D2943">
        <f>hour(B2943)</f>
        <v>18</v>
      </c>
      <c s="28" r="E2943">
        <f>(8-G2943)-M2943</f>
        <v>8</v>
      </c>
      <c s="10" r="F2943">
        <v>8</v>
      </c>
      <c s="21" r="G2943">
        <v>0</v>
      </c>
      <c t="str" s="21" r="H2943">
        <f>concat("AESbid:",(E2943*1000))</f>
        <v>AESbid:8000</v>
      </c>
      <c t="str" s="21" r="I2943">
        <f>concat("NYISOsched:",(F2943*1000))</f>
        <v>NYISOsched:8000</v>
      </c>
      <c t="s" s="21" r="J2943">
        <v>21</v>
      </c>
      <c t="str" s="21" r="K2943">
        <f>concat("Planned:",(M2943*1000))</f>
        <v>Planned:0</v>
      </c>
      <c t="str" s="5" r="L2943">
        <f>concat("Settled:",(O2943*1000))</f>
        <v>Settled:0</v>
      </c>
      <c s="21" r="M2943">
        <v>0</v>
      </c>
      <c s="3" r="N2943"/>
      <c s="10" r="O2943">
        <v>0</v>
      </c>
      <c s="13" r="P2943"/>
      <c s="13" r="Q2943"/>
      <c s="13" r="R2943"/>
      <c s="13" r="S2943"/>
      <c s="11" r="T2943">
        <f>IF((O2943=0),(W2943*8),((R2943/O2943)*8))</f>
        <v>0</v>
      </c>
      <c s="11" r="U2943">
        <f>IF((T2943=0),0,(R2943/T2943))</f>
        <v>0</v>
      </c>
      <c s="4" r="V2943"/>
      <c s="13" r="W2943"/>
      <c s="24" r="X2943"/>
    </row>
    <row r="2944" hidden="1">
      <c s="16" r="A2944">
        <v>40847.5833333333</v>
      </c>
      <c s="6" r="B2944">
        <f>A2944+time(5,0,0)</f>
        <v>40847.7916666667</v>
      </c>
      <c s="19" r="C2944">
        <f>date(year(B2944),month(B2944),day(B2944))</f>
        <v>40847</v>
      </c>
      <c s="17" r="D2944">
        <f>hour(B2944)</f>
        <v>19</v>
      </c>
      <c s="28" r="E2944">
        <f>(8-G2944)-M2944</f>
        <v>8</v>
      </c>
      <c s="10" r="F2944">
        <v>8</v>
      </c>
      <c s="21" r="G2944">
        <v>0</v>
      </c>
      <c t="str" s="21" r="H2944">
        <f>concat("AESbid:",(E2944*1000))</f>
        <v>AESbid:8000</v>
      </c>
      <c t="str" s="21" r="I2944">
        <f>concat("NYISOsched:",(F2944*1000))</f>
        <v>NYISOsched:8000</v>
      </c>
      <c t="s" s="21" r="J2944">
        <v>21</v>
      </c>
      <c t="str" s="21" r="K2944">
        <f>concat("Planned:",(M2944*1000))</f>
        <v>Planned:0</v>
      </c>
      <c t="str" s="5" r="L2944">
        <f>concat("Settled:",(O2944*1000))</f>
        <v>Settled:0</v>
      </c>
      <c s="21" r="M2944">
        <v>0</v>
      </c>
      <c s="3" r="N2944"/>
      <c s="10" r="O2944">
        <v>0</v>
      </c>
      <c s="13" r="P2944"/>
      <c s="13" r="Q2944"/>
      <c s="13" r="R2944"/>
      <c s="13" r="S2944"/>
      <c s="11" r="T2944">
        <f>IF((O2944=0),(W2944*8),((R2944/O2944)*8))</f>
        <v>0</v>
      </c>
      <c s="11" r="U2944">
        <f>IF((T2944=0),0,(R2944/T2944))</f>
        <v>0</v>
      </c>
      <c s="4" r="V2944"/>
      <c s="13" r="W2944"/>
      <c s="24" r="X2944"/>
    </row>
    <row r="2945" hidden="1">
      <c s="16" r="A2945">
        <v>40847.625</v>
      </c>
      <c s="6" r="B2945">
        <f>A2945+time(5,0,0)</f>
        <v>40847.8333333333</v>
      </c>
      <c s="19" r="C2945">
        <f>date(year(B2945),month(B2945),day(B2945))</f>
        <v>40847</v>
      </c>
      <c s="17" r="D2945">
        <f>hour(B2945)</f>
        <v>20</v>
      </c>
      <c s="28" r="E2945">
        <f>(8-G2945)-M2945</f>
        <v>8</v>
      </c>
      <c s="10" r="F2945">
        <v>8</v>
      </c>
      <c s="21" r="G2945">
        <v>0</v>
      </c>
      <c t="str" s="21" r="H2945">
        <f>concat("AESbid:",(E2945*1000))</f>
        <v>AESbid:8000</v>
      </c>
      <c t="str" s="21" r="I2945">
        <f>concat("NYISOsched:",(F2945*1000))</f>
        <v>NYISOsched:8000</v>
      </c>
      <c t="s" s="21" r="J2945">
        <v>21</v>
      </c>
      <c t="str" s="21" r="K2945">
        <f>concat("Planned:",(M2945*1000))</f>
        <v>Planned:0</v>
      </c>
      <c t="str" s="5" r="L2945">
        <f>concat("Settled:",(O2945*1000))</f>
        <v>Settled:0</v>
      </c>
      <c s="21" r="M2945">
        <v>0</v>
      </c>
      <c s="3" r="N2945"/>
      <c s="10" r="O2945">
        <v>0</v>
      </c>
      <c s="13" r="P2945"/>
      <c s="13" r="Q2945"/>
      <c s="13" r="R2945"/>
      <c s="13" r="S2945"/>
      <c s="11" r="T2945">
        <f>IF((O2945=0),(W2945*8),((R2945/O2945)*8))</f>
        <v>0</v>
      </c>
      <c s="11" r="U2945">
        <f>IF((T2945=0),0,(R2945/T2945))</f>
        <v>0</v>
      </c>
      <c s="4" r="V2945"/>
      <c s="13" r="W2945"/>
      <c s="24" r="X2945"/>
    </row>
    <row r="2946" hidden="1">
      <c s="16" r="A2946">
        <v>40847.6666666667</v>
      </c>
      <c s="6" r="B2946">
        <f>A2946+time(5,0,0)</f>
        <v>40847.875</v>
      </c>
      <c s="19" r="C2946">
        <f>date(year(B2946),month(B2946),day(B2946))</f>
        <v>40847</v>
      </c>
      <c s="17" r="D2946">
        <f>hour(B2946)</f>
        <v>21</v>
      </c>
      <c s="28" r="E2946">
        <f>(8-G2946)-M2946</f>
        <v>8</v>
      </c>
      <c s="10" r="F2946">
        <v>8</v>
      </c>
      <c s="21" r="G2946">
        <v>0</v>
      </c>
      <c t="str" s="21" r="H2946">
        <f>concat("AESbid:",(E2946*1000))</f>
        <v>AESbid:8000</v>
      </c>
      <c t="str" s="21" r="I2946">
        <f>concat("NYISOsched:",(F2946*1000))</f>
        <v>NYISOsched:8000</v>
      </c>
      <c t="s" s="21" r="J2946">
        <v>21</v>
      </c>
      <c t="str" s="21" r="K2946">
        <f>concat("Planned:",(M2946*1000))</f>
        <v>Planned:0</v>
      </c>
      <c t="str" s="5" r="L2946">
        <f>concat("Settled:",(O2946*1000))</f>
        <v>Settled:0</v>
      </c>
      <c s="21" r="M2946">
        <v>0</v>
      </c>
      <c s="3" r="N2946"/>
      <c s="10" r="O2946">
        <v>0</v>
      </c>
      <c s="13" r="P2946"/>
      <c s="13" r="Q2946"/>
      <c s="13" r="R2946"/>
      <c s="13" r="S2946"/>
      <c s="11" r="T2946">
        <f>IF((O2946=0),(W2946*8),((R2946/O2946)*8))</f>
        <v>0</v>
      </c>
      <c s="11" r="U2946">
        <f>IF((T2946=0),0,(R2946/T2946))</f>
        <v>0</v>
      </c>
      <c s="4" r="V2946"/>
      <c s="13" r="W2946"/>
      <c s="24" r="X2946"/>
    </row>
    <row r="2947" hidden="1">
      <c s="16" r="A2947">
        <v>40847.7083333333</v>
      </c>
      <c s="6" r="B2947">
        <f>A2947+time(5,0,0)</f>
        <v>40847.9166666667</v>
      </c>
      <c s="19" r="C2947">
        <f>date(year(B2947),month(B2947),day(B2947))</f>
        <v>40847</v>
      </c>
      <c s="17" r="D2947">
        <f>hour(B2947)</f>
        <v>22</v>
      </c>
      <c s="28" r="E2947">
        <f>(8-G2947)-M2947</f>
        <v>8</v>
      </c>
      <c s="10" r="F2947">
        <v>8</v>
      </c>
      <c s="21" r="G2947">
        <v>0</v>
      </c>
      <c t="str" s="21" r="H2947">
        <f>concat("AESbid:",(E2947*1000))</f>
        <v>AESbid:8000</v>
      </c>
      <c t="str" s="21" r="I2947">
        <f>concat("NYISOsched:",(F2947*1000))</f>
        <v>NYISOsched:8000</v>
      </c>
      <c t="s" s="21" r="J2947">
        <v>21</v>
      </c>
      <c t="str" s="21" r="K2947">
        <f>concat("Planned:",(M2947*1000))</f>
        <v>Planned:0</v>
      </c>
      <c t="str" s="5" r="L2947">
        <f>concat("Settled:",(O2947*1000))</f>
        <v>Settled:0</v>
      </c>
      <c s="21" r="M2947">
        <v>0</v>
      </c>
      <c s="3" r="N2947"/>
      <c s="10" r="O2947">
        <v>0</v>
      </c>
      <c s="13" r="P2947"/>
      <c s="13" r="Q2947"/>
      <c s="13" r="R2947"/>
      <c s="13" r="S2947"/>
      <c s="11" r="T2947">
        <f>IF((O2947=0),(W2947*8),((R2947/O2947)*8))</f>
        <v>0</v>
      </c>
      <c s="11" r="U2947">
        <f>IF((T2947=0),0,(R2947/T2947))</f>
        <v>0</v>
      </c>
      <c s="4" r="V2947"/>
      <c s="13" r="W2947"/>
      <c s="24" r="X2947"/>
    </row>
    <row r="2948" hidden="1">
      <c s="16" r="A2948">
        <v>40847.75</v>
      </c>
      <c s="6" r="B2948">
        <f>A2948+time(5,0,0)</f>
        <v>40847.9583333333</v>
      </c>
      <c s="19" r="C2948">
        <f>date(year(B2948),month(B2948),day(B2948))</f>
        <v>40847</v>
      </c>
      <c s="17" r="D2948">
        <f>hour(B2948)</f>
        <v>23</v>
      </c>
      <c s="28" r="E2948">
        <f>(8-G2948)-M2948</f>
        <v>8</v>
      </c>
      <c s="10" r="F2948">
        <v>8</v>
      </c>
      <c s="21" r="G2948">
        <v>0</v>
      </c>
      <c t="str" s="21" r="H2948">
        <f>concat("AESbid:",(E2948*1000))</f>
        <v>AESbid:8000</v>
      </c>
      <c t="str" s="21" r="I2948">
        <f>concat("NYISOsched:",(F2948*1000))</f>
        <v>NYISOsched:8000</v>
      </c>
      <c t="s" s="21" r="J2948">
        <v>21</v>
      </c>
      <c t="str" s="21" r="K2948">
        <f>concat("Planned:",(M2948*1000))</f>
        <v>Planned:0</v>
      </c>
      <c t="str" s="5" r="L2948">
        <f>concat("Settled:",(O2948*1000))</f>
        <v>Settled:0</v>
      </c>
      <c s="21" r="M2948">
        <v>0</v>
      </c>
      <c s="3" r="N2948"/>
      <c s="10" r="O2948">
        <v>0</v>
      </c>
      <c s="13" r="P2948"/>
      <c s="13" r="Q2948"/>
      <c s="13" r="R2948"/>
      <c s="13" r="S2948"/>
      <c s="11" r="T2948">
        <f>IF((O2948=0),(W2948*8),((R2948/O2948)*8))</f>
        <v>0</v>
      </c>
      <c s="11" r="U2948">
        <f>IF((T2948=0),0,(R2948/T2948))</f>
        <v>0</v>
      </c>
      <c s="4" r="V2948"/>
      <c s="13" r="W2948"/>
      <c s="24" r="X2948"/>
    </row>
    <row r="2949" hidden="1">
      <c s="16" r="A2949">
        <v>40847.7916666667</v>
      </c>
      <c s="19" r="B2949">
        <f>A2949+time(5,0,0)</f>
        <v>40848</v>
      </c>
      <c s="19" r="C2949">
        <f>date(year(B2949),month(B2949),day(B2949))</f>
        <v>40848</v>
      </c>
      <c s="17" r="D2949">
        <f>hour(B2949)</f>
        <v>0</v>
      </c>
      <c s="28" r="E2949">
        <f>(8-G2949)-M2949</f>
        <v>8</v>
      </c>
      <c s="10" r="F2949">
        <v>8</v>
      </c>
      <c s="21" r="G2949">
        <v>0</v>
      </c>
      <c t="str" s="21" r="H2949">
        <f>concat("AESbid:",(E2949*1000))</f>
        <v>AESbid:8000</v>
      </c>
      <c t="str" s="21" r="I2949">
        <f>concat("NYISOsched:",(F2949*1000))</f>
        <v>NYISOsched:8000</v>
      </c>
      <c t="s" s="21" r="J2949">
        <v>21</v>
      </c>
      <c t="str" s="21" r="K2949">
        <f>concat("Planned:",(M2949*1000))</f>
        <v>Planned:0</v>
      </c>
      <c t="str" s="5" r="L2949">
        <f>concat("Settled:",(O2949*1000))</f>
        <v>Settled:0</v>
      </c>
      <c s="21" r="M2949">
        <v>0</v>
      </c>
      <c s="3" r="N2949"/>
      <c s="10" r="O2949">
        <v>0</v>
      </c>
      <c s="13" r="P2949"/>
      <c s="13" r="Q2949"/>
      <c s="13" r="R2949"/>
      <c s="13" r="S2949"/>
      <c s="11" r="T2949">
        <f>IF((O2949=0),(W2949*8),((R2949/O2949)*8))</f>
        <v>0</v>
      </c>
      <c s="11" r="U2949">
        <f>IF((T2949=0),0,(R2949/T2949))</f>
        <v>0</v>
      </c>
      <c s="4" r="V2949"/>
      <c s="13" r="W2949"/>
      <c s="24" r="X2949"/>
    </row>
    <row r="2950" hidden="1">
      <c s="16" r="A2950">
        <v>40847.8333333333</v>
      </c>
      <c s="6" r="B2950">
        <f>A2950+time(5,0,0)</f>
        <v>40848.0416666667</v>
      </c>
      <c s="19" r="C2950">
        <f>date(year(B2950),month(B2950),day(B2950))</f>
        <v>40848</v>
      </c>
      <c s="17" r="D2950">
        <f>hour(B2950)</f>
        <v>1</v>
      </c>
      <c s="28" r="E2950">
        <f>(8-G2950)-M2950</f>
        <v>8</v>
      </c>
      <c s="10" r="F2950">
        <v>8</v>
      </c>
      <c s="21" r="G2950">
        <v>0</v>
      </c>
      <c t="str" s="21" r="H2950">
        <f>concat("AESbid:",(E2950*1000))</f>
        <v>AESbid:8000</v>
      </c>
      <c t="str" s="21" r="I2950">
        <f>concat("NYISOsched:",(F2950*1000))</f>
        <v>NYISOsched:8000</v>
      </c>
      <c t="s" s="21" r="J2950">
        <v>21</v>
      </c>
      <c t="str" s="21" r="K2950">
        <f>concat("Planned:",(M2950*1000))</f>
        <v>Planned:0</v>
      </c>
      <c t="str" s="5" r="L2950">
        <f>concat("Settled:",(O2950*1000))</f>
        <v>Settled:0</v>
      </c>
      <c s="21" r="M2950">
        <v>0</v>
      </c>
      <c s="3" r="N2950"/>
      <c s="10" r="O2950">
        <v>0</v>
      </c>
      <c s="13" r="P2950"/>
      <c s="13" r="Q2950"/>
      <c s="13" r="R2950"/>
      <c s="13" r="S2950"/>
      <c s="11" r="T2950">
        <f>IF((O2950=0),(W2950*8),((R2950/O2950)*8))</f>
        <v>0</v>
      </c>
      <c s="11" r="U2950">
        <f>IF((T2950=0),0,(R2950/T2950))</f>
        <v>0</v>
      </c>
      <c s="4" r="V2950"/>
      <c s="13" r="W2950"/>
      <c s="24" r="X2950"/>
    </row>
    <row r="2951" hidden="1">
      <c s="16" r="A2951">
        <v>40847.875</v>
      </c>
      <c s="6" r="B2951">
        <f>A2951+time(5,0,0)</f>
        <v>40848.0833333333</v>
      </c>
      <c s="19" r="C2951">
        <f>date(year(B2951),month(B2951),day(B2951))</f>
        <v>40848</v>
      </c>
      <c s="17" r="D2951">
        <f>hour(B2951)</f>
        <v>2</v>
      </c>
      <c s="28" r="E2951">
        <f>(8-G2951)-M2951</f>
        <v>8</v>
      </c>
      <c s="10" r="F2951">
        <v>8</v>
      </c>
      <c s="21" r="G2951">
        <v>0</v>
      </c>
      <c t="str" s="21" r="H2951">
        <f>concat("AESbid:",(E2951*1000))</f>
        <v>AESbid:8000</v>
      </c>
      <c t="str" s="21" r="I2951">
        <f>concat("NYISOsched:",(F2951*1000))</f>
        <v>NYISOsched:8000</v>
      </c>
      <c t="s" s="21" r="J2951">
        <v>21</v>
      </c>
      <c t="str" s="21" r="K2951">
        <f>concat("Planned:",(M2951*1000))</f>
        <v>Planned:0</v>
      </c>
      <c t="str" s="5" r="L2951">
        <f>concat("Settled:",(O2951*1000))</f>
        <v>Settled:0</v>
      </c>
      <c s="21" r="M2951">
        <v>0</v>
      </c>
      <c s="3" r="N2951"/>
      <c s="10" r="O2951">
        <v>0</v>
      </c>
      <c s="13" r="P2951"/>
      <c s="13" r="Q2951"/>
      <c s="13" r="R2951"/>
      <c s="13" r="S2951"/>
      <c s="11" r="T2951">
        <f>IF((O2951=0),(W2951*8),((R2951/O2951)*8))</f>
        <v>0</v>
      </c>
      <c s="11" r="U2951">
        <f>IF((T2951=0),0,(R2951/T2951))</f>
        <v>0</v>
      </c>
      <c s="4" r="V2951"/>
      <c s="13" r="W2951"/>
      <c s="24" r="X2951"/>
    </row>
    <row r="2952" hidden="1">
      <c s="16" r="A2952">
        <v>40847.9166666667</v>
      </c>
      <c s="6" r="B2952">
        <f>A2952+time(5,0,0)</f>
        <v>40848.125</v>
      </c>
      <c s="19" r="C2952">
        <f>date(year(B2952),month(B2952),day(B2952))</f>
        <v>40848</v>
      </c>
      <c s="17" r="D2952">
        <f>hour(B2952)</f>
        <v>3</v>
      </c>
      <c s="28" r="E2952">
        <f>(8-G2952)-M2952</f>
        <v>8</v>
      </c>
      <c s="10" r="F2952">
        <v>8</v>
      </c>
      <c s="21" r="G2952">
        <v>0</v>
      </c>
      <c t="str" s="21" r="H2952">
        <f>concat("AESbid:",(E2952*1000))</f>
        <v>AESbid:8000</v>
      </c>
      <c t="str" s="21" r="I2952">
        <f>concat("NYISOsched:",(F2952*1000))</f>
        <v>NYISOsched:8000</v>
      </c>
      <c t="s" s="21" r="J2952">
        <v>21</v>
      </c>
      <c t="str" s="21" r="K2952">
        <f>concat("Planned:",(M2952*1000))</f>
        <v>Planned:0</v>
      </c>
      <c t="str" s="5" r="L2952">
        <f>concat("Settled:",(O2952*1000))</f>
        <v>Settled:0</v>
      </c>
      <c s="21" r="M2952">
        <v>0</v>
      </c>
      <c s="3" r="N2952"/>
      <c s="10" r="O2952">
        <v>0</v>
      </c>
      <c s="13" r="P2952"/>
      <c s="13" r="Q2952"/>
      <c s="13" r="R2952"/>
      <c s="13" r="S2952"/>
      <c s="11" r="T2952">
        <f>IF((O2952=0),(W2952*8),((R2952/O2952)*8))</f>
        <v>0</v>
      </c>
      <c s="11" r="U2952">
        <f>IF((T2952=0),0,(R2952/T2952))</f>
        <v>0</v>
      </c>
      <c s="4" r="V2952"/>
      <c s="13" r="W2952"/>
      <c s="24" r="X2952"/>
    </row>
    <row r="2953" hidden="1">
      <c s="16" r="A2953">
        <v>40847.9583333333</v>
      </c>
      <c s="6" r="B2953">
        <f>A2953+time(5,0,0)</f>
        <v>40848.1666666667</v>
      </c>
      <c s="19" r="C2953">
        <f>date(year(B2953),month(B2953),day(B2953))</f>
        <v>40848</v>
      </c>
      <c s="17" r="D2953">
        <f>hour(B2953)</f>
        <v>4</v>
      </c>
      <c s="28" r="E2953">
        <f>(8-G2953)-M2953</f>
        <v>8</v>
      </c>
      <c s="10" r="F2953">
        <v>8</v>
      </c>
      <c s="21" r="G2953">
        <v>0</v>
      </c>
      <c t="str" s="21" r="H2953">
        <f>concat("AESbid:",(E2953*1000))</f>
        <v>AESbid:8000</v>
      </c>
      <c t="str" s="21" r="I2953">
        <f>concat("NYISOsched:",(F2953*1000))</f>
        <v>NYISOsched:8000</v>
      </c>
      <c t="s" s="21" r="J2953">
        <v>21</v>
      </c>
      <c t="str" s="21" r="K2953">
        <f>concat("Planned:",(M2953*1000))</f>
        <v>Planned:0</v>
      </c>
      <c t="str" s="5" r="L2953">
        <f>concat("Settled:",(O2953*1000))</f>
        <v>Settled:0</v>
      </c>
      <c s="21" r="M2953">
        <v>0</v>
      </c>
      <c s="3" r="N2953"/>
      <c s="10" r="O2953">
        <v>0</v>
      </c>
      <c s="13" r="P2953"/>
      <c s="13" r="Q2953"/>
      <c s="13" r="R2953"/>
      <c s="13" r="S2953"/>
      <c s="11" r="T2953">
        <f>IF((O2953=0),(W2953*8),((R2953/O2953)*8))</f>
        <v>0</v>
      </c>
      <c s="11" r="U2953">
        <f>IF((T2953=0),0,(R2953/T2953))</f>
        <v>0</v>
      </c>
      <c s="4" r="V2953"/>
      <c s="13" r="W2953"/>
      <c s="24" r="X2953"/>
    </row>
    <row r="2954">
      <c s="16" r="A2954"/>
      <c s="17" r="B2954"/>
      <c s="19" r="C2954"/>
      <c s="17" r="D2954"/>
      <c s="28" r="E2954"/>
      <c s="10" r="F2954"/>
      <c s="21" r="G2954"/>
      <c s="21" r="H2954"/>
      <c s="21" r="I2954"/>
      <c s="21" r="J2954"/>
      <c s="21" r="K2954"/>
      <c s="5" r="L2954"/>
      <c s="21" r="M2954"/>
      <c s="3" r="N2954"/>
      <c s="10" r="O2954">
        <v>0</v>
      </c>
      <c s="13" r="P2954"/>
      <c s="13" r="Q2954"/>
      <c s="13" r="R2954"/>
      <c s="13" r="S2954"/>
      <c s="11" r="T2954"/>
      <c s="11" r="U2954"/>
      <c s="4" r="V2954"/>
      <c s="13" r="W2954"/>
      <c s="24" r="X2954"/>
    </row>
    <row r="2955">
      <c s="16" r="A2955"/>
      <c s="17" r="B2955"/>
      <c s="19" r="C2955"/>
      <c s="17" r="D2955"/>
      <c s="28" r="E2955"/>
      <c s="10" r="F2955"/>
      <c s="21" r="G2955"/>
      <c s="21" r="H2955"/>
      <c s="21" r="I2955"/>
      <c s="21" r="J2955"/>
      <c s="21" r="K2955"/>
      <c s="5" r="L2955"/>
      <c s="21" r="M2955"/>
      <c s="3" r="N2955"/>
      <c s="10" r="O2955">
        <v>0</v>
      </c>
      <c s="13" r="P2955"/>
      <c s="13" r="Q2955"/>
      <c s="13" r="R2955"/>
      <c s="13" r="S2955"/>
      <c s="11" r="T2955"/>
      <c s="11" r="U2955"/>
      <c s="4" r="V2955"/>
      <c s="13" r="W2955"/>
      <c s="24" r="X2955"/>
    </row>
    <row r="2956">
      <c s="16" r="A2956"/>
      <c s="17" r="B2956"/>
      <c s="19" r="C2956"/>
      <c s="17" r="D2956"/>
      <c s="28" r="E2956"/>
      <c s="10" r="F2956"/>
      <c s="21" r="G2956"/>
      <c s="21" r="H2956"/>
      <c s="21" r="I2956"/>
      <c s="21" r="J2956"/>
      <c s="21" r="K2956"/>
      <c s="5" r="L2956"/>
      <c s="21" r="M2956"/>
      <c s="3" r="N2956"/>
      <c s="10" r="O2956">
        <v>0</v>
      </c>
      <c s="13" r="P2956"/>
      <c s="13" r="Q2956"/>
      <c s="13" r="R2956"/>
      <c s="13" r="S2956"/>
      <c s="11" r="T2956"/>
      <c s="11" r="U2956"/>
      <c s="4" r="V2956"/>
      <c s="13" r="W2956"/>
      <c s="24" r="X2956"/>
    </row>
    <row r="2957">
      <c s="16" r="A2957"/>
      <c s="17" r="B2957"/>
      <c s="19" r="C2957"/>
      <c s="17" r="D2957"/>
      <c s="28" r="E2957"/>
      <c s="10" r="F2957"/>
      <c s="21" r="G2957"/>
      <c s="21" r="H2957"/>
      <c s="21" r="I2957"/>
      <c s="21" r="J2957"/>
      <c s="21" r="K2957"/>
      <c s="5" r="L2957"/>
      <c s="21" r="M2957"/>
      <c s="3" r="N2957"/>
      <c s="10" r="O2957">
        <v>0</v>
      </c>
      <c s="13" r="P2957"/>
      <c s="13" r="Q2957"/>
      <c s="13" r="R2957"/>
      <c s="13" r="S2957"/>
      <c s="11" r="T2957"/>
      <c s="11" r="U2957"/>
      <c s="4" r="V2957"/>
      <c s="13" r="W2957"/>
      <c s="24" r="X2957"/>
    </row>
    <row r="2958">
      <c s="16" r="A2958"/>
      <c s="17" r="B2958"/>
      <c s="19" r="C2958"/>
      <c s="17" r="D2958"/>
      <c s="28" r="E2958"/>
      <c s="10" r="F2958"/>
      <c s="21" r="G2958"/>
      <c s="21" r="H2958"/>
      <c s="21" r="I2958"/>
      <c s="21" r="J2958"/>
      <c s="21" r="K2958"/>
      <c s="5" r="L2958"/>
      <c s="21" r="M2958"/>
      <c s="3" r="N2958"/>
      <c s="10" r="O2958">
        <v>0</v>
      </c>
      <c s="13" r="P2958"/>
      <c s="13" r="Q2958"/>
      <c s="13" r="R2958"/>
      <c s="13" r="S2958"/>
      <c s="11" r="T2958"/>
      <c s="11" r="U2958"/>
      <c s="4" r="V2958"/>
      <c s="13" r="W2958"/>
      <c s="24" r="X2958"/>
    </row>
    <row r="2959">
      <c s="16" r="A2959"/>
      <c s="17" r="B2959"/>
      <c s="19" r="C2959"/>
      <c s="17" r="D2959"/>
      <c s="28" r="E2959"/>
      <c s="10" r="F2959"/>
      <c s="21" r="G2959"/>
      <c s="21" r="H2959"/>
      <c s="21" r="I2959"/>
      <c s="21" r="J2959"/>
      <c s="21" r="K2959"/>
      <c s="5" r="L2959"/>
      <c s="21" r="M2959"/>
      <c s="3" r="N2959"/>
      <c s="10" r="O2959">
        <v>0</v>
      </c>
      <c s="13" r="P2959"/>
      <c s="13" r="Q2959"/>
      <c s="13" r="R2959"/>
      <c s="13" r="S2959"/>
      <c s="11" r="T2959"/>
      <c s="11" r="U2959"/>
      <c s="4" r="V2959"/>
      <c s="13" r="W2959"/>
      <c s="24" r="X2959"/>
    </row>
    <row r="2960">
      <c s="16" r="A2960"/>
      <c s="17" r="B2960"/>
      <c s="19" r="C2960"/>
      <c s="17" r="D2960"/>
      <c s="28" r="E2960"/>
      <c s="10" r="F2960"/>
      <c s="21" r="G2960"/>
      <c s="21" r="H2960"/>
      <c s="21" r="I2960"/>
      <c s="21" r="J2960"/>
      <c s="21" r="K2960"/>
      <c s="5" r="L2960"/>
      <c s="21" r="M2960"/>
      <c s="3" r="N2960"/>
      <c s="10" r="O2960">
        <v>0</v>
      </c>
      <c s="13" r="P2960"/>
      <c s="13" r="Q2960"/>
      <c s="13" r="R2960"/>
      <c s="13" r="S2960"/>
      <c s="11" r="T2960"/>
      <c s="11" r="U2960"/>
      <c s="4" r="V2960"/>
      <c s="13" r="W2960"/>
      <c s="24" r="X2960"/>
    </row>
    <row r="2961">
      <c s="16" r="A2961"/>
      <c s="17" r="B2961"/>
      <c s="19" r="C2961"/>
      <c s="17" r="D2961"/>
      <c s="28" r="E2961"/>
      <c s="10" r="F2961"/>
      <c s="21" r="G2961"/>
      <c s="21" r="H2961"/>
      <c s="21" r="I2961"/>
      <c s="21" r="J2961"/>
      <c s="21" r="K2961"/>
      <c s="5" r="L2961"/>
      <c s="21" r="M2961"/>
      <c s="3" r="N2961"/>
      <c s="10" r="O2961">
        <v>0</v>
      </c>
      <c s="13" r="P2961"/>
      <c s="13" r="Q2961"/>
      <c s="13" r="R2961"/>
      <c s="13" r="S2961"/>
      <c s="11" r="T2961"/>
      <c s="11" r="U2961"/>
      <c s="4" r="V2961"/>
      <c s="13" r="W2961"/>
      <c s="24" r="X2961"/>
    </row>
    <row r="2962">
      <c s="16" r="A2962"/>
      <c s="17" r="B2962"/>
      <c s="19" r="C2962"/>
      <c s="17" r="D2962"/>
      <c s="28" r="E2962"/>
      <c s="10" r="F2962"/>
      <c s="21" r="G2962"/>
      <c s="21" r="H2962"/>
      <c s="21" r="I2962"/>
      <c s="21" r="J2962"/>
      <c s="21" r="K2962"/>
      <c s="5" r="L2962"/>
      <c s="21" r="M2962"/>
      <c s="3" r="N2962"/>
      <c s="10" r="O2962">
        <v>0</v>
      </c>
      <c s="13" r="P2962"/>
      <c s="13" r="Q2962"/>
      <c s="13" r="R2962"/>
      <c s="13" r="S2962"/>
      <c s="11" r="T2962"/>
      <c s="11" r="U2962"/>
      <c s="4" r="V2962"/>
      <c s="13" r="W2962"/>
      <c s="24" r="X2962"/>
    </row>
    <row r="2963">
      <c s="16" r="A2963"/>
      <c s="17" r="B2963"/>
      <c s="19" r="C2963"/>
      <c s="17" r="D2963"/>
      <c s="28" r="E2963"/>
      <c s="10" r="F2963"/>
      <c s="21" r="G2963"/>
      <c s="21" r="H2963"/>
      <c s="21" r="I2963"/>
      <c s="21" r="J2963"/>
      <c s="21" r="K2963"/>
      <c s="5" r="L2963"/>
      <c s="21" r="M2963"/>
      <c s="3" r="N2963"/>
      <c s="10" r="O2963">
        <v>0</v>
      </c>
      <c s="13" r="P2963"/>
      <c s="13" r="Q2963"/>
      <c s="13" r="R2963"/>
      <c s="13" r="S2963"/>
      <c s="11" r="T2963"/>
      <c s="11" r="U2963"/>
      <c s="4" r="V2963"/>
      <c s="13" r="W2963"/>
      <c s="24" r="X2963"/>
    </row>
    <row r="2964">
      <c s="16" r="A2964"/>
      <c s="17" r="B2964"/>
      <c s="19" r="C2964"/>
      <c s="17" r="D2964"/>
      <c s="28" r="E2964"/>
      <c s="10" r="F2964"/>
      <c s="21" r="G2964"/>
      <c s="21" r="H2964"/>
      <c s="21" r="I2964"/>
      <c s="21" r="J2964"/>
      <c s="21" r="K2964"/>
      <c s="5" r="L2964"/>
      <c s="21" r="M2964"/>
      <c s="3" r="N2964"/>
      <c s="10" r="O2964">
        <v>0</v>
      </c>
      <c s="13" r="P2964"/>
      <c s="13" r="Q2964"/>
      <c s="13" r="R2964"/>
      <c s="13" r="S2964"/>
      <c s="11" r="T2964"/>
      <c s="11" r="U2964"/>
      <c s="4" r="V2964"/>
      <c s="13" r="W2964"/>
      <c s="24" r="X2964"/>
    </row>
    <row r="2965">
      <c s="16" r="A2965"/>
      <c s="17" r="B2965"/>
      <c s="19" r="C2965"/>
      <c s="17" r="D2965"/>
      <c s="28" r="E2965"/>
      <c s="10" r="F2965"/>
      <c s="21" r="G2965"/>
      <c s="21" r="H2965"/>
      <c s="21" r="I2965"/>
      <c s="21" r="J2965"/>
      <c s="21" r="K2965"/>
      <c s="5" r="L2965"/>
      <c s="21" r="M2965"/>
      <c s="3" r="N2965"/>
      <c s="10" r="O2965">
        <v>0</v>
      </c>
      <c s="13" r="P2965"/>
      <c s="13" r="Q2965"/>
      <c s="13" r="R2965"/>
      <c s="13" r="S2965"/>
      <c s="11" r="T2965"/>
      <c s="11" r="U2965"/>
      <c s="4" r="V2965"/>
      <c s="13" r="W2965"/>
      <c s="24" r="X2965"/>
    </row>
    <row r="2966">
      <c s="16" r="A2966"/>
      <c s="17" r="B2966"/>
      <c s="19" r="C2966"/>
      <c s="17" r="D2966"/>
      <c s="28" r="E2966"/>
      <c s="10" r="F2966"/>
      <c s="21" r="G2966"/>
      <c s="21" r="H2966"/>
      <c s="21" r="I2966"/>
      <c s="21" r="J2966"/>
      <c s="21" r="K2966"/>
      <c s="5" r="L2966"/>
      <c s="21" r="M2966"/>
      <c s="3" r="N2966"/>
      <c s="10" r="O2966">
        <v>0</v>
      </c>
      <c s="13" r="P2966"/>
      <c s="13" r="Q2966"/>
      <c s="13" r="R2966"/>
      <c s="13" r="S2966"/>
      <c s="11" r="T2966"/>
      <c s="11" r="U2966"/>
      <c s="4" r="V2966"/>
      <c s="13" r="W2966"/>
      <c s="24" r="X2966"/>
    </row>
    <row r="2967">
      <c s="16" r="A2967"/>
      <c s="17" r="B2967"/>
      <c s="19" r="C2967"/>
      <c s="17" r="D2967"/>
      <c s="28" r="E2967"/>
      <c s="10" r="F2967"/>
      <c s="21" r="G2967"/>
      <c s="21" r="H2967"/>
      <c s="21" r="I2967"/>
      <c s="21" r="J2967"/>
      <c s="21" r="K2967"/>
      <c s="5" r="L2967"/>
      <c s="21" r="M2967"/>
      <c s="3" r="N2967"/>
      <c s="10" r="O2967">
        <v>0</v>
      </c>
      <c s="13" r="P2967"/>
      <c s="13" r="Q2967"/>
      <c s="13" r="R2967"/>
      <c s="13" r="S2967"/>
      <c s="11" r="T2967"/>
      <c s="11" r="U2967"/>
      <c s="4" r="V2967"/>
      <c s="13" r="W2967"/>
      <c s="24" r="X2967"/>
    </row>
    <row r="2968">
      <c s="16" r="A2968"/>
      <c s="17" r="B2968"/>
      <c s="19" r="C2968"/>
      <c s="17" r="D2968"/>
      <c s="28" r="E2968"/>
      <c s="10" r="F2968"/>
      <c s="21" r="G2968"/>
      <c s="21" r="H2968"/>
      <c s="21" r="I2968"/>
      <c s="21" r="J2968"/>
      <c s="21" r="K2968"/>
      <c s="5" r="L2968"/>
      <c s="21" r="M2968"/>
      <c s="3" r="N2968"/>
      <c s="10" r="O2968">
        <v>0</v>
      </c>
      <c s="13" r="P2968"/>
      <c s="13" r="Q2968"/>
      <c s="13" r="R2968"/>
      <c s="13" r="S2968"/>
      <c s="11" r="T2968"/>
      <c s="11" r="U2968"/>
      <c s="4" r="V2968"/>
      <c s="13" r="W2968"/>
      <c s="24" r="X2968"/>
    </row>
    <row r="2969">
      <c s="16" r="A2969"/>
      <c s="17" r="B2969"/>
      <c s="19" r="C2969"/>
      <c s="17" r="D2969"/>
      <c s="28" r="E2969"/>
      <c s="10" r="F2969"/>
      <c s="21" r="G2969"/>
      <c s="21" r="H2969"/>
      <c s="21" r="I2969"/>
      <c s="21" r="J2969"/>
      <c s="21" r="K2969"/>
      <c s="5" r="L2969"/>
      <c s="21" r="M2969"/>
      <c s="3" r="N2969"/>
      <c s="10" r="O2969">
        <v>0</v>
      </c>
      <c s="13" r="P2969"/>
      <c s="13" r="Q2969"/>
      <c s="13" r="R2969"/>
      <c s="13" r="S2969"/>
      <c s="11" r="T2969"/>
      <c s="11" r="U2969"/>
      <c s="4" r="V2969"/>
      <c s="13" r="W2969"/>
      <c s="24" r="X2969"/>
    </row>
    <row r="2970">
      <c s="16" r="A2970"/>
      <c s="17" r="B2970"/>
      <c s="19" r="C2970"/>
      <c s="17" r="D2970"/>
      <c s="28" r="E2970"/>
      <c s="10" r="F2970"/>
      <c s="21" r="G2970"/>
      <c s="21" r="H2970"/>
      <c s="21" r="I2970"/>
      <c s="21" r="J2970"/>
      <c s="21" r="K2970"/>
      <c s="5" r="L2970"/>
      <c s="21" r="M2970"/>
      <c s="3" r="N2970"/>
      <c s="10" r="O2970">
        <v>0</v>
      </c>
      <c s="13" r="P2970"/>
      <c s="13" r="Q2970"/>
      <c s="13" r="R2970"/>
      <c s="13" r="S2970"/>
      <c s="11" r="T2970"/>
      <c s="11" r="U2970"/>
      <c s="4" r="V2970"/>
      <c s="13" r="W2970"/>
      <c s="24" r="X2970"/>
    </row>
    <row r="2971">
      <c s="16" r="A2971"/>
      <c s="17" r="B2971"/>
      <c s="19" r="C2971"/>
      <c s="17" r="D2971"/>
      <c s="28" r="E2971"/>
      <c s="10" r="F2971"/>
      <c s="21" r="G2971"/>
      <c s="21" r="H2971"/>
      <c s="21" r="I2971"/>
      <c s="21" r="J2971"/>
      <c s="21" r="K2971"/>
      <c s="5" r="L2971"/>
      <c s="21" r="M2971"/>
      <c s="3" r="N2971"/>
      <c s="10" r="O2971">
        <v>0</v>
      </c>
      <c s="13" r="P2971"/>
      <c s="13" r="Q2971"/>
      <c s="13" r="R2971"/>
      <c s="13" r="S2971"/>
      <c s="11" r="T2971"/>
      <c s="11" r="U2971"/>
      <c s="4" r="V2971"/>
      <c s="13" r="W2971"/>
      <c s="24" r="X2971"/>
    </row>
    <row r="2972">
      <c s="16" r="A2972"/>
      <c s="17" r="B2972"/>
      <c s="19" r="C2972"/>
      <c s="17" r="D2972"/>
      <c s="28" r="E2972"/>
      <c s="10" r="F2972"/>
      <c s="21" r="G2972"/>
      <c s="21" r="H2972"/>
      <c s="21" r="I2972"/>
      <c s="21" r="J2972"/>
      <c s="21" r="K2972"/>
      <c s="5" r="L2972"/>
      <c s="21" r="M2972"/>
      <c s="3" r="N2972"/>
      <c s="10" r="O2972">
        <v>0</v>
      </c>
      <c s="13" r="P2972"/>
      <c s="13" r="Q2972"/>
      <c s="13" r="R2972"/>
      <c s="13" r="S2972"/>
      <c s="11" r="T2972"/>
      <c s="11" r="U2972"/>
      <c s="4" r="V2972"/>
      <c s="13" r="W2972"/>
      <c s="24" r="X2972"/>
    </row>
    <row r="2973">
      <c s="16" r="A2973"/>
      <c s="17" r="B2973"/>
      <c s="19" r="C2973"/>
      <c s="17" r="D2973"/>
      <c s="28" r="E2973"/>
      <c s="10" r="F2973"/>
      <c s="21" r="G2973"/>
      <c s="21" r="H2973"/>
      <c s="21" r="I2973"/>
      <c s="21" r="J2973"/>
      <c s="21" r="K2973"/>
      <c s="5" r="L2973"/>
      <c s="21" r="M2973"/>
      <c s="3" r="N2973"/>
      <c s="10" r="O2973">
        <v>0</v>
      </c>
      <c s="13" r="P2973"/>
      <c s="13" r="Q2973"/>
      <c s="13" r="R2973"/>
      <c s="13" r="S2973"/>
      <c s="11" r="T2973"/>
      <c s="11" r="U2973"/>
      <c s="4" r="V2973"/>
      <c s="13" r="W2973"/>
      <c s="24" r="X2973"/>
    </row>
    <row r="2974">
      <c s="16" r="A2974"/>
      <c s="17" r="B2974"/>
      <c s="19" r="C2974"/>
      <c s="17" r="D2974"/>
      <c s="28" r="E2974"/>
      <c s="10" r="F2974"/>
      <c s="21" r="G2974"/>
      <c s="21" r="H2974"/>
      <c s="21" r="I2974"/>
      <c s="21" r="J2974"/>
      <c s="21" r="K2974"/>
      <c s="5" r="L2974"/>
      <c s="21" r="M2974"/>
      <c s="3" r="N2974"/>
      <c s="10" r="O2974">
        <v>0</v>
      </c>
      <c s="13" r="P2974"/>
      <c s="13" r="Q2974"/>
      <c s="13" r="R2974"/>
      <c s="13" r="S2974"/>
      <c s="11" r="T2974"/>
      <c s="11" r="U2974"/>
      <c s="4" r="V2974"/>
      <c s="13" r="W2974"/>
      <c s="24" r="X2974"/>
    </row>
    <row r="2975">
      <c s="16" r="A2975"/>
      <c s="17" r="B2975"/>
      <c s="19" r="C2975"/>
      <c s="17" r="D2975"/>
      <c s="28" r="E2975"/>
      <c s="10" r="F2975"/>
      <c s="21" r="G2975"/>
      <c s="21" r="H2975"/>
      <c s="21" r="I2975"/>
      <c s="21" r="J2975"/>
      <c s="21" r="K2975"/>
      <c s="5" r="L2975"/>
      <c s="21" r="M2975"/>
      <c s="3" r="N2975"/>
      <c s="10" r="O2975">
        <v>0</v>
      </c>
      <c s="13" r="P2975"/>
      <c s="13" r="Q2975"/>
      <c s="13" r="R2975"/>
      <c s="13" r="S2975"/>
      <c s="11" r="T2975"/>
      <c s="11" r="U2975"/>
      <c s="4" r="V2975"/>
      <c s="13" r="W2975"/>
      <c s="24" r="X2975"/>
    </row>
    <row r="2976">
      <c s="16" r="A2976"/>
      <c s="17" r="B2976"/>
      <c s="19" r="C2976"/>
      <c s="17" r="D2976"/>
      <c s="28" r="E2976"/>
      <c s="10" r="F2976"/>
      <c s="21" r="G2976"/>
      <c s="21" r="H2976"/>
      <c s="21" r="I2976"/>
      <c s="21" r="J2976"/>
      <c s="21" r="K2976"/>
      <c s="5" r="L2976"/>
      <c s="21" r="M2976"/>
      <c s="3" r="N2976"/>
      <c s="10" r="O2976">
        <v>0</v>
      </c>
      <c s="13" r="P2976"/>
      <c s="13" r="Q2976"/>
      <c s="13" r="R2976"/>
      <c s="13" r="S2976"/>
      <c s="11" r="T2976"/>
      <c s="11" r="U2976"/>
      <c s="4" r="V2976"/>
      <c s="13" r="W2976"/>
      <c s="24" r="X2976"/>
    </row>
    <row r="2977">
      <c s="16" r="A2977"/>
      <c s="17" r="B2977"/>
      <c s="19" r="C2977"/>
      <c s="17" r="D2977"/>
      <c s="28" r="E2977"/>
      <c s="10" r="F2977"/>
      <c s="21" r="G2977"/>
      <c s="21" r="H2977"/>
      <c s="21" r="I2977"/>
      <c s="21" r="J2977"/>
      <c s="21" r="K2977"/>
      <c s="5" r="L2977"/>
      <c s="21" r="M2977"/>
      <c s="3" r="N2977"/>
      <c s="10" r="O2977">
        <v>0</v>
      </c>
      <c s="13" r="P2977"/>
      <c s="13" r="Q2977"/>
      <c s="13" r="R2977"/>
      <c s="13" r="S2977"/>
      <c s="11" r="T2977"/>
      <c s="11" r="U2977"/>
      <c s="4" r="V2977"/>
      <c s="13" r="W2977"/>
      <c s="24" r="X2977"/>
    </row>
    <row r="2978">
      <c s="16" r="A2978"/>
      <c s="17" r="B2978"/>
      <c s="19" r="C2978"/>
      <c s="17" r="D2978"/>
      <c s="28" r="E2978"/>
      <c s="10" r="F2978"/>
      <c s="21" r="G2978"/>
      <c s="21" r="H2978"/>
      <c s="21" r="I2978"/>
      <c s="21" r="J2978"/>
      <c s="21" r="K2978"/>
      <c s="5" r="L2978"/>
      <c s="21" r="M2978"/>
      <c s="3" r="N2978"/>
      <c s="10" r="O2978">
        <v>0</v>
      </c>
      <c s="13" r="P2978"/>
      <c s="13" r="Q2978"/>
      <c s="13" r="R2978"/>
      <c s="13" r="S2978"/>
      <c s="11" r="T2978"/>
      <c s="11" r="U2978"/>
      <c s="4" r="V2978"/>
      <c s="13" r="W2978"/>
      <c s="24" r="X2978"/>
    </row>
    <row r="2979">
      <c s="16" r="A2979"/>
      <c s="17" r="B2979"/>
      <c s="19" r="C2979"/>
      <c s="17" r="D2979"/>
      <c s="28" r="E2979"/>
      <c s="10" r="F2979"/>
      <c s="21" r="G2979"/>
      <c s="21" r="H2979"/>
      <c s="21" r="I2979"/>
      <c s="21" r="J2979"/>
      <c s="21" r="K2979"/>
      <c s="5" r="L2979"/>
      <c s="21" r="M2979"/>
      <c s="3" r="N2979"/>
      <c s="10" r="O2979">
        <v>0</v>
      </c>
      <c s="13" r="P2979"/>
      <c s="13" r="Q2979"/>
      <c s="13" r="R2979"/>
      <c s="13" r="S2979"/>
      <c s="11" r="T2979"/>
      <c s="11" r="U2979"/>
      <c s="4" r="V2979"/>
      <c s="13" r="W2979"/>
      <c s="24" r="X2979"/>
    </row>
    <row r="2980">
      <c s="16" r="A2980"/>
      <c s="17" r="B2980"/>
      <c s="19" r="C2980"/>
      <c s="17" r="D2980"/>
      <c s="28" r="E2980"/>
      <c s="10" r="F2980"/>
      <c s="21" r="G2980"/>
      <c s="21" r="H2980"/>
      <c s="21" r="I2980"/>
      <c s="21" r="J2980"/>
      <c s="21" r="K2980"/>
      <c s="5" r="L2980"/>
      <c s="21" r="M2980"/>
      <c s="3" r="N2980"/>
      <c s="10" r="O2980">
        <v>0</v>
      </c>
      <c s="13" r="P2980"/>
      <c s="13" r="Q2980"/>
      <c s="13" r="R2980"/>
      <c s="13" r="S2980"/>
      <c s="11" r="T2980"/>
      <c s="11" r="U2980"/>
      <c s="4" r="V2980"/>
      <c s="13" r="W2980"/>
      <c s="24" r="X2980"/>
    </row>
    <row r="2981">
      <c s="16" r="A2981"/>
      <c s="17" r="B2981"/>
      <c s="19" r="C2981"/>
      <c s="17" r="D2981"/>
      <c s="28" r="E2981"/>
      <c s="10" r="F2981"/>
      <c s="21" r="G2981"/>
      <c s="21" r="H2981"/>
      <c s="21" r="I2981"/>
      <c s="21" r="J2981"/>
      <c s="21" r="K2981"/>
      <c s="5" r="L2981"/>
      <c s="21" r="M2981"/>
      <c s="3" r="N2981"/>
      <c s="10" r="O2981">
        <v>0</v>
      </c>
      <c s="13" r="P2981"/>
      <c s="13" r="Q2981"/>
      <c s="13" r="R2981"/>
      <c s="13" r="S2981"/>
      <c s="11" r="T2981"/>
      <c s="11" r="U2981"/>
      <c s="4" r="V2981"/>
      <c s="13" r="W2981"/>
      <c s="24" r="X2981"/>
    </row>
    <row r="2982">
      <c s="16" r="A2982"/>
      <c s="17" r="B2982"/>
      <c s="19" r="C2982"/>
      <c s="17" r="D2982"/>
      <c s="28" r="E2982"/>
      <c s="10" r="F2982"/>
      <c s="21" r="G2982"/>
      <c s="21" r="H2982"/>
      <c s="21" r="I2982"/>
      <c s="21" r="J2982"/>
      <c s="21" r="K2982"/>
      <c s="5" r="L2982"/>
      <c s="21" r="M2982"/>
      <c s="3" r="N2982"/>
      <c s="10" r="O2982">
        <v>0</v>
      </c>
      <c s="13" r="P2982"/>
      <c s="13" r="Q2982"/>
      <c s="13" r="R2982"/>
      <c s="13" r="S2982"/>
      <c s="11" r="T2982"/>
      <c s="11" r="U2982"/>
      <c s="4" r="V2982"/>
      <c s="13" r="W2982"/>
      <c s="24" r="X2982"/>
    </row>
    <row r="2983">
      <c s="16" r="A2983"/>
      <c s="17" r="B2983"/>
      <c s="19" r="C2983"/>
      <c s="17" r="D2983"/>
      <c s="28" r="E2983"/>
      <c s="10" r="F2983"/>
      <c s="21" r="G2983"/>
      <c s="21" r="H2983"/>
      <c s="21" r="I2983"/>
      <c s="21" r="J2983"/>
      <c s="21" r="K2983"/>
      <c s="5" r="L2983"/>
      <c s="21" r="M2983"/>
      <c s="3" r="N2983"/>
      <c s="10" r="O2983">
        <v>0</v>
      </c>
      <c s="13" r="P2983"/>
      <c s="13" r="Q2983"/>
      <c s="13" r="R2983"/>
      <c s="13" r="S2983"/>
      <c s="11" r="T2983"/>
      <c s="11" r="U2983"/>
      <c s="4" r="V2983"/>
      <c s="13" r="W2983"/>
      <c s="24" r="X2983"/>
    </row>
    <row r="2984">
      <c s="16" r="A2984"/>
      <c s="17" r="B2984"/>
      <c s="19" r="C2984"/>
      <c s="17" r="D2984"/>
      <c s="28" r="E2984"/>
      <c s="10" r="F2984"/>
      <c s="21" r="G2984"/>
      <c s="21" r="H2984"/>
      <c s="21" r="I2984"/>
      <c s="21" r="J2984"/>
      <c s="21" r="K2984"/>
      <c s="5" r="L2984"/>
      <c s="21" r="M2984"/>
      <c s="3" r="N2984"/>
      <c s="10" r="O2984">
        <v>0</v>
      </c>
      <c s="13" r="P2984"/>
      <c s="13" r="Q2984"/>
      <c s="13" r="R2984"/>
      <c s="13" r="S2984"/>
      <c s="11" r="T2984"/>
      <c s="11" r="U2984"/>
      <c s="4" r="V2984"/>
      <c s="13" r="W2984"/>
      <c s="24" r="X2984"/>
    </row>
    <row r="2985">
      <c s="16" r="A2985"/>
      <c s="17" r="B2985"/>
      <c s="19" r="C2985"/>
      <c s="17" r="D2985"/>
      <c s="28" r="E2985"/>
      <c s="10" r="F2985"/>
      <c s="21" r="G2985"/>
      <c s="21" r="H2985"/>
      <c s="21" r="I2985"/>
      <c s="21" r="J2985"/>
      <c s="21" r="K2985"/>
      <c s="5" r="L2985"/>
      <c s="21" r="M2985"/>
      <c s="3" r="N2985"/>
      <c s="10" r="O2985">
        <v>0</v>
      </c>
      <c s="13" r="P2985"/>
      <c s="13" r="Q2985"/>
      <c s="13" r="R2985"/>
      <c s="13" r="S2985"/>
      <c s="11" r="T2985"/>
      <c s="11" r="U2985"/>
      <c s="4" r="V2985"/>
      <c s="13" r="W2985"/>
      <c s="24" r="X2985"/>
    </row>
    <row r="2986">
      <c s="16" r="A2986"/>
      <c s="17" r="B2986"/>
      <c s="19" r="C2986"/>
      <c s="17" r="D2986"/>
      <c s="28" r="E2986"/>
      <c s="10" r="F2986"/>
      <c s="21" r="G2986"/>
      <c s="21" r="H2986"/>
      <c s="21" r="I2986"/>
      <c s="21" r="J2986"/>
      <c s="21" r="K2986"/>
      <c s="5" r="L2986"/>
      <c s="21" r="M2986"/>
      <c s="3" r="N2986"/>
      <c s="10" r="O2986">
        <v>0</v>
      </c>
      <c s="13" r="P2986"/>
      <c s="13" r="Q2986"/>
      <c s="13" r="R2986"/>
      <c s="13" r="S2986"/>
      <c s="11" r="T2986"/>
      <c s="11" r="U2986"/>
      <c s="4" r="V2986"/>
      <c s="13" r="W2986"/>
      <c s="24" r="X2986"/>
    </row>
    <row r="2987">
      <c s="16" r="A2987"/>
      <c s="17" r="B2987"/>
      <c s="19" r="C2987"/>
      <c s="17" r="D2987"/>
      <c s="28" r="E2987"/>
      <c s="10" r="F2987"/>
      <c s="21" r="G2987"/>
      <c s="21" r="H2987"/>
      <c s="21" r="I2987"/>
      <c s="21" r="J2987"/>
      <c s="21" r="K2987"/>
      <c s="5" r="L2987"/>
      <c s="21" r="M2987"/>
      <c s="3" r="N2987"/>
      <c s="10" r="O2987">
        <v>0</v>
      </c>
      <c s="13" r="P2987"/>
      <c s="13" r="Q2987"/>
      <c s="13" r="R2987"/>
      <c s="13" r="S2987"/>
      <c s="11" r="T2987"/>
      <c s="11" r="U2987"/>
      <c s="4" r="V2987"/>
      <c s="13" r="W2987"/>
      <c s="24" r="X2987"/>
    </row>
    <row r="2988">
      <c s="16" r="A2988"/>
      <c s="17" r="B2988"/>
      <c s="19" r="C2988"/>
      <c s="17" r="D2988"/>
      <c s="28" r="E2988"/>
      <c s="10" r="F2988"/>
      <c s="21" r="G2988"/>
      <c s="21" r="H2988"/>
      <c s="21" r="I2988"/>
      <c s="21" r="J2988"/>
      <c s="21" r="K2988"/>
      <c s="5" r="L2988"/>
      <c s="21" r="M2988"/>
      <c s="3" r="N2988"/>
      <c s="10" r="O2988">
        <v>0</v>
      </c>
      <c s="13" r="P2988"/>
      <c s="13" r="Q2988"/>
      <c s="13" r="R2988"/>
      <c s="13" r="S2988"/>
      <c s="11" r="T2988"/>
      <c s="11" r="U2988"/>
      <c s="4" r="V2988"/>
      <c s="13" r="W2988"/>
      <c s="24" r="X2988"/>
    </row>
    <row r="2989">
      <c s="16" r="A2989"/>
      <c s="17" r="B2989"/>
      <c s="19" r="C2989"/>
      <c s="17" r="D2989"/>
      <c s="28" r="E2989"/>
      <c s="10" r="F2989"/>
      <c s="21" r="G2989"/>
      <c s="21" r="H2989"/>
      <c s="21" r="I2989"/>
      <c s="21" r="J2989"/>
      <c s="21" r="K2989"/>
      <c s="5" r="L2989"/>
      <c s="21" r="M2989"/>
      <c s="3" r="N2989"/>
      <c s="10" r="O2989">
        <v>0</v>
      </c>
      <c s="13" r="P2989"/>
      <c s="13" r="Q2989"/>
      <c s="13" r="R2989"/>
      <c s="13" r="S2989"/>
      <c s="11" r="T2989"/>
      <c s="11" r="U2989"/>
      <c s="4" r="V2989"/>
      <c s="13" r="W2989"/>
      <c s="24" r="X2989"/>
    </row>
    <row r="2990">
      <c s="16" r="A2990"/>
      <c s="17" r="B2990"/>
      <c s="19" r="C2990"/>
      <c s="17" r="D2990"/>
      <c s="28" r="E2990"/>
      <c s="10" r="F2990"/>
      <c s="21" r="G2990"/>
      <c s="21" r="H2990"/>
      <c s="21" r="I2990"/>
      <c s="21" r="J2990"/>
      <c s="21" r="K2990"/>
      <c s="5" r="L2990"/>
      <c s="21" r="M2990"/>
      <c s="3" r="N2990"/>
      <c s="10" r="O2990">
        <v>0</v>
      </c>
      <c s="13" r="P2990"/>
      <c s="13" r="Q2990"/>
      <c s="13" r="R2990"/>
      <c s="13" r="S2990"/>
      <c s="11" r="T2990"/>
      <c s="11" r="U2990"/>
      <c s="4" r="V2990"/>
      <c s="13" r="W2990"/>
      <c s="24" r="X2990"/>
    </row>
    <row r="2991">
      <c s="16" r="A2991"/>
      <c s="17" r="B2991"/>
      <c s="19" r="C2991"/>
      <c s="17" r="D2991"/>
      <c s="28" r="E2991"/>
      <c s="10" r="F2991"/>
      <c s="21" r="G2991"/>
      <c s="21" r="H2991"/>
      <c s="21" r="I2991"/>
      <c s="21" r="J2991"/>
      <c s="21" r="K2991"/>
      <c s="5" r="L2991"/>
      <c s="21" r="M2991"/>
      <c s="3" r="N2991"/>
      <c s="10" r="O2991">
        <v>0</v>
      </c>
      <c s="13" r="P2991"/>
      <c s="13" r="Q2991"/>
      <c s="13" r="R2991"/>
      <c s="13" r="S2991"/>
      <c s="11" r="T2991"/>
      <c s="11" r="U2991"/>
      <c s="4" r="V2991"/>
      <c s="13" r="W2991"/>
      <c s="24" r="X2991"/>
    </row>
    <row r="2992">
      <c s="16" r="A2992"/>
      <c s="17" r="B2992"/>
      <c s="19" r="C2992"/>
      <c s="17" r="D2992"/>
      <c s="28" r="E2992"/>
      <c s="10" r="F2992"/>
      <c s="21" r="G2992"/>
      <c s="21" r="H2992"/>
      <c s="21" r="I2992"/>
      <c s="21" r="J2992"/>
      <c s="21" r="K2992"/>
      <c s="5" r="L2992"/>
      <c s="21" r="M2992"/>
      <c s="3" r="N2992"/>
      <c s="10" r="O2992">
        <v>0</v>
      </c>
      <c s="13" r="P2992"/>
      <c s="13" r="Q2992"/>
      <c s="13" r="R2992"/>
      <c s="13" r="S2992"/>
      <c s="11" r="T2992"/>
      <c s="11" r="U2992"/>
      <c s="4" r="V2992"/>
      <c s="13" r="W2992"/>
      <c s="24" r="X2992"/>
    </row>
    <row r="2993">
      <c s="16" r="A2993"/>
      <c s="17" r="B2993"/>
      <c s="19" r="C2993"/>
      <c s="17" r="D2993"/>
      <c s="28" r="E2993"/>
      <c s="10" r="F2993"/>
      <c s="21" r="G2993"/>
      <c s="21" r="H2993"/>
      <c s="21" r="I2993"/>
      <c s="21" r="J2993"/>
      <c s="21" r="K2993"/>
      <c s="5" r="L2993"/>
      <c s="21" r="M2993"/>
      <c s="3" r="N2993"/>
      <c s="10" r="O2993">
        <v>0</v>
      </c>
      <c s="13" r="P2993"/>
      <c s="13" r="Q2993"/>
      <c s="13" r="R2993"/>
      <c s="13" r="S2993"/>
      <c s="11" r="T2993"/>
      <c s="11" r="U2993"/>
      <c s="4" r="V2993"/>
      <c s="13" r="W2993"/>
      <c s="24" r="X2993"/>
    </row>
    <row r="2994">
      <c s="16" r="A2994"/>
      <c s="17" r="B2994"/>
      <c s="19" r="C2994"/>
      <c s="17" r="D2994"/>
      <c s="28" r="E2994"/>
      <c s="10" r="F2994"/>
      <c s="21" r="G2994"/>
      <c s="21" r="H2994"/>
      <c s="21" r="I2994"/>
      <c s="21" r="J2994"/>
      <c s="21" r="K2994"/>
      <c s="5" r="L2994"/>
      <c s="21" r="M2994"/>
      <c s="3" r="N2994"/>
      <c s="10" r="O2994">
        <v>0</v>
      </c>
      <c s="13" r="P2994"/>
      <c s="13" r="Q2994"/>
      <c s="13" r="R2994"/>
      <c s="13" r="S2994"/>
      <c s="11" r="T2994"/>
      <c s="11" r="U2994"/>
      <c s="4" r="V2994"/>
      <c s="13" r="W2994"/>
      <c s="24" r="X2994"/>
    </row>
    <row r="2995">
      <c s="16" r="A2995"/>
      <c s="17" r="B2995"/>
      <c s="19" r="C2995"/>
      <c s="17" r="D2995"/>
      <c s="28" r="E2995"/>
      <c s="10" r="F2995"/>
      <c s="21" r="G2995"/>
      <c s="21" r="H2995"/>
      <c s="21" r="I2995"/>
      <c s="21" r="J2995"/>
      <c s="21" r="K2995"/>
      <c s="5" r="L2995"/>
      <c s="21" r="M2995"/>
      <c s="3" r="N2995"/>
      <c s="10" r="O2995">
        <v>0</v>
      </c>
      <c s="13" r="P2995"/>
      <c s="13" r="Q2995"/>
      <c s="13" r="R2995"/>
      <c s="13" r="S2995"/>
      <c s="11" r="T2995"/>
      <c s="11" r="U2995"/>
      <c s="4" r="V2995"/>
      <c s="13" r="W2995"/>
      <c s="24" r="X2995"/>
    </row>
    <row r="2996">
      <c s="16" r="A2996"/>
      <c s="17" r="B2996"/>
      <c s="19" r="C2996"/>
      <c s="17" r="D2996"/>
      <c s="28" r="E2996"/>
      <c s="10" r="F2996"/>
      <c s="21" r="G2996"/>
      <c s="21" r="H2996"/>
      <c s="21" r="I2996"/>
      <c s="21" r="J2996"/>
      <c s="21" r="K2996"/>
      <c s="5" r="L2996"/>
      <c s="21" r="M2996"/>
      <c s="3" r="N2996"/>
      <c s="10" r="O2996">
        <v>0</v>
      </c>
      <c s="13" r="P2996"/>
      <c s="13" r="Q2996"/>
      <c s="13" r="R2996"/>
      <c s="13" r="S2996"/>
      <c s="11" r="T2996"/>
      <c s="11" r="U2996"/>
      <c s="4" r="V2996"/>
      <c s="13" r="W2996"/>
      <c s="24" r="X2996"/>
    </row>
    <row r="2997">
      <c s="16" r="A2997"/>
      <c s="17" r="B2997"/>
      <c s="19" r="C2997"/>
      <c s="17" r="D2997"/>
      <c s="28" r="E2997"/>
      <c s="10" r="F2997"/>
      <c s="21" r="G2997"/>
      <c s="21" r="H2997"/>
      <c s="21" r="I2997"/>
      <c s="21" r="J2997"/>
      <c s="21" r="K2997"/>
      <c s="5" r="L2997"/>
      <c s="21" r="M2997"/>
      <c s="3" r="N2997"/>
      <c s="10" r="O2997">
        <v>0</v>
      </c>
      <c s="13" r="P2997"/>
      <c s="13" r="Q2997"/>
      <c s="13" r="R2997"/>
      <c s="13" r="S2997"/>
      <c s="11" r="T2997"/>
      <c s="11" r="U2997"/>
      <c s="4" r="V2997"/>
      <c s="13" r="W2997"/>
      <c s="24" r="X2997"/>
    </row>
    <row r="2998">
      <c s="16" r="A2998"/>
      <c s="17" r="B2998"/>
      <c s="19" r="C2998"/>
      <c s="17" r="D2998"/>
      <c s="28" r="E2998"/>
      <c s="10" r="F2998"/>
      <c s="21" r="G2998"/>
      <c s="21" r="H2998"/>
      <c s="21" r="I2998"/>
      <c s="21" r="J2998"/>
      <c s="21" r="K2998"/>
      <c s="5" r="L2998"/>
      <c s="21" r="M2998"/>
      <c s="3" r="N2998"/>
      <c s="10" r="O2998">
        <v>0</v>
      </c>
      <c s="13" r="P2998"/>
      <c s="13" r="Q2998"/>
      <c s="13" r="R2998"/>
      <c s="13" r="S2998"/>
      <c s="11" r="T2998"/>
      <c s="11" r="U2998"/>
      <c s="4" r="V2998"/>
      <c s="13" r="W2998"/>
      <c s="24" r="X2998"/>
    </row>
    <row r="2999">
      <c s="16" r="A2999"/>
      <c s="17" r="B2999"/>
      <c s="19" r="C2999"/>
      <c s="17" r="D2999"/>
      <c s="28" r="E2999"/>
      <c s="10" r="F2999"/>
      <c s="21" r="G2999"/>
      <c s="21" r="H2999"/>
      <c s="21" r="I2999"/>
      <c s="21" r="J2999"/>
      <c s="21" r="K2999"/>
      <c s="5" r="L2999"/>
      <c s="21" r="M2999"/>
      <c s="3" r="N2999"/>
      <c s="10" r="O2999">
        <v>0</v>
      </c>
      <c s="13" r="P2999"/>
      <c s="13" r="Q2999"/>
      <c s="13" r="R2999"/>
      <c s="13" r="S2999"/>
      <c s="11" r="T2999"/>
      <c s="11" r="U2999"/>
      <c s="4" r="V2999"/>
      <c s="13" r="W2999"/>
      <c s="24" r="X2999"/>
    </row>
    <row r="3000">
      <c s="16" r="A3000"/>
      <c s="17" r="B3000"/>
      <c s="19" r="C3000"/>
      <c s="17" r="D3000"/>
      <c s="28" r="E3000"/>
      <c s="10" r="F3000"/>
      <c s="21" r="G3000"/>
      <c s="21" r="H3000"/>
      <c s="21" r="I3000"/>
      <c s="21" r="J3000"/>
      <c s="21" r="K3000"/>
      <c s="5" r="L3000"/>
      <c s="21" r="M3000"/>
      <c s="3" r="N3000"/>
      <c s="10" r="O3000">
        <v>0</v>
      </c>
      <c s="13" r="P3000"/>
      <c s="13" r="Q3000"/>
      <c s="13" r="R3000"/>
      <c s="13" r="S3000"/>
      <c s="11" r="T3000"/>
      <c s="11" r="U3000"/>
      <c s="4" r="V3000"/>
      <c s="13" r="W3000"/>
      <c s="24" r="X3000"/>
    </row>
    <row r="3001">
      <c s="16" r="A3001"/>
      <c s="17" r="B3001"/>
      <c s="19" r="C3001"/>
      <c s="17" r="D3001"/>
      <c s="28" r="E3001"/>
      <c s="10" r="F3001"/>
      <c s="21" r="G3001"/>
      <c s="21" r="H3001"/>
      <c s="21" r="I3001"/>
      <c s="21" r="J3001"/>
      <c s="21" r="K3001"/>
      <c s="5" r="L3001"/>
      <c s="21" r="M3001"/>
      <c s="3" r="N3001"/>
      <c s="10" r="O3001">
        <v>0</v>
      </c>
      <c s="13" r="P3001"/>
      <c s="13" r="Q3001"/>
      <c s="13" r="R3001"/>
      <c s="13" r="S3001"/>
      <c s="11" r="T3001"/>
      <c s="11" r="U3001"/>
      <c s="4" r="V3001"/>
      <c s="13" r="W3001"/>
      <c s="24" r="X3001"/>
    </row>
    <row r="3002">
      <c s="16" r="A3002"/>
      <c s="17" r="B3002"/>
      <c s="19" r="C3002"/>
      <c s="17" r="D3002"/>
      <c s="28" r="E3002"/>
      <c s="10" r="F3002"/>
      <c s="21" r="G3002"/>
      <c s="21" r="H3002"/>
      <c s="21" r="I3002"/>
      <c s="21" r="J3002"/>
      <c s="21" r="K3002"/>
      <c s="5" r="L3002"/>
      <c s="21" r="M3002"/>
      <c s="3" r="N3002"/>
      <c s="10" r="O3002">
        <v>0</v>
      </c>
      <c s="13" r="P3002"/>
      <c s="13" r="Q3002"/>
      <c s="13" r="R3002"/>
      <c s="13" r="S3002"/>
      <c s="11" r="T3002"/>
      <c s="11" r="U3002"/>
      <c s="4" r="V3002"/>
      <c s="13" r="W3002"/>
      <c s="24" r="X3002"/>
    </row>
    <row r="3003">
      <c s="16" r="A3003"/>
      <c s="17" r="B3003"/>
      <c s="19" r="C3003"/>
      <c s="17" r="D3003"/>
      <c s="28" r="E3003"/>
      <c s="10" r="F3003"/>
      <c s="21" r="G3003"/>
      <c s="21" r="H3003"/>
      <c s="21" r="I3003"/>
      <c s="21" r="J3003"/>
      <c s="21" r="K3003"/>
      <c s="5" r="L3003"/>
      <c s="21" r="M3003"/>
      <c s="3" r="N3003"/>
      <c s="10" r="O3003">
        <v>0</v>
      </c>
      <c s="13" r="P3003"/>
      <c s="13" r="Q3003"/>
      <c s="13" r="R3003"/>
      <c s="13" r="S3003"/>
      <c s="11" r="T3003"/>
      <c s="11" r="U3003"/>
      <c s="4" r="V3003"/>
      <c s="13" r="W3003"/>
      <c s="24" r="X3003"/>
    </row>
    <row r="3004">
      <c s="16" r="A3004"/>
      <c s="17" r="B3004"/>
      <c s="19" r="C3004"/>
      <c s="17" r="D3004"/>
      <c s="28" r="E3004"/>
      <c s="10" r="F3004"/>
      <c s="21" r="G3004"/>
      <c s="21" r="H3004"/>
      <c s="21" r="I3004"/>
      <c s="21" r="J3004"/>
      <c s="21" r="K3004"/>
      <c s="5" r="L3004"/>
      <c s="21" r="M3004"/>
      <c s="3" r="N3004"/>
      <c s="10" r="O3004">
        <v>0</v>
      </c>
      <c s="13" r="P3004"/>
      <c s="13" r="Q3004"/>
      <c s="13" r="R3004"/>
      <c s="13" r="S3004"/>
      <c s="11" r="T3004"/>
      <c s="11" r="U3004"/>
      <c s="4" r="V3004"/>
      <c s="13" r="W3004"/>
      <c s="24" r="X3004"/>
    </row>
    <row r="3005">
      <c s="16" r="A3005"/>
      <c s="17" r="B3005"/>
      <c s="19" r="C3005"/>
      <c s="17" r="D3005"/>
      <c s="28" r="E3005"/>
      <c s="10" r="F3005"/>
      <c s="21" r="G3005"/>
      <c s="21" r="H3005"/>
      <c s="21" r="I3005"/>
      <c s="21" r="J3005"/>
      <c s="21" r="K3005"/>
      <c s="5" r="L3005"/>
      <c s="21" r="M3005"/>
      <c s="3" r="N3005"/>
      <c s="10" r="O3005">
        <v>0</v>
      </c>
      <c s="13" r="P3005"/>
      <c s="13" r="Q3005"/>
      <c s="13" r="R3005"/>
      <c s="13" r="S3005"/>
      <c s="11" r="T3005"/>
      <c s="11" r="U3005"/>
      <c s="4" r="V3005"/>
      <c s="13" r="W3005"/>
      <c s="24" r="X3005"/>
    </row>
    <row r="3006">
      <c s="16" r="A3006"/>
      <c s="17" r="B3006"/>
      <c s="19" r="C3006"/>
      <c s="17" r="D3006"/>
      <c s="28" r="E3006"/>
      <c s="10" r="F3006"/>
      <c s="21" r="G3006"/>
      <c s="21" r="H3006"/>
      <c s="21" r="I3006"/>
      <c s="21" r="J3006"/>
      <c s="21" r="K3006"/>
      <c s="5" r="L3006"/>
      <c s="21" r="M3006"/>
      <c s="3" r="N3006"/>
      <c s="10" r="O3006">
        <v>0</v>
      </c>
      <c s="13" r="P3006"/>
      <c s="13" r="Q3006"/>
      <c s="13" r="R3006"/>
      <c s="13" r="S3006"/>
      <c s="11" r="T3006"/>
      <c s="11" r="U3006"/>
      <c s="4" r="V3006"/>
      <c s="13" r="W3006"/>
      <c s="24" r="X3006"/>
    </row>
    <row r="3007">
      <c s="16" r="A3007"/>
      <c s="17" r="B3007"/>
      <c s="19" r="C3007"/>
      <c s="17" r="D3007"/>
      <c s="28" r="E3007"/>
      <c s="10" r="F3007"/>
      <c s="21" r="G3007"/>
      <c s="21" r="H3007"/>
      <c s="21" r="I3007"/>
      <c s="21" r="J3007"/>
      <c s="21" r="K3007"/>
      <c s="5" r="L3007"/>
      <c s="21" r="M3007"/>
      <c s="3" r="N3007"/>
      <c s="10" r="O3007">
        <v>0</v>
      </c>
      <c s="13" r="P3007"/>
      <c s="13" r="Q3007"/>
      <c s="13" r="R3007"/>
      <c s="13" r="S3007"/>
      <c s="11" r="T3007"/>
      <c s="11" r="U3007"/>
      <c s="4" r="V3007"/>
      <c s="13" r="W3007"/>
      <c s="24" r="X3007"/>
    </row>
    <row r="3008">
      <c s="16" r="A3008"/>
      <c s="17" r="B3008"/>
      <c s="19" r="C3008"/>
      <c s="17" r="D3008"/>
      <c s="28" r="E3008"/>
      <c s="10" r="F3008"/>
      <c s="21" r="G3008"/>
      <c s="21" r="H3008"/>
      <c s="21" r="I3008"/>
      <c s="21" r="J3008"/>
      <c s="21" r="K3008"/>
      <c s="5" r="L3008"/>
      <c s="21" r="M3008"/>
      <c s="3" r="N3008"/>
      <c s="10" r="O3008">
        <v>0</v>
      </c>
      <c s="13" r="P3008"/>
      <c s="13" r="Q3008"/>
      <c s="13" r="R3008"/>
      <c s="13" r="S3008"/>
      <c s="11" r="T3008"/>
      <c s="11" r="U3008"/>
      <c s="4" r="V3008"/>
      <c s="13" r="W3008"/>
      <c s="24" r="X3008"/>
    </row>
    <row r="3009">
      <c s="16" r="A3009"/>
      <c s="17" r="B3009"/>
      <c s="19" r="C3009"/>
      <c s="17" r="D3009"/>
      <c s="28" r="E3009"/>
      <c s="10" r="F3009"/>
      <c s="21" r="G3009"/>
      <c s="21" r="H3009"/>
      <c s="21" r="I3009"/>
      <c s="21" r="J3009"/>
      <c s="21" r="K3009"/>
      <c s="5" r="L3009"/>
      <c s="21" r="M3009"/>
      <c s="3" r="N3009"/>
      <c s="10" r="O3009">
        <v>0</v>
      </c>
      <c s="13" r="P3009"/>
      <c s="13" r="Q3009"/>
      <c s="13" r="R3009"/>
      <c s="13" r="S3009"/>
      <c s="11" r="T3009"/>
      <c s="11" r="U3009"/>
      <c s="4" r="V3009"/>
      <c s="13" r="W3009"/>
      <c s="24" r="X3009"/>
    </row>
    <row r="3010">
      <c s="16" r="A3010"/>
      <c s="17" r="B3010"/>
      <c s="19" r="C3010"/>
      <c s="17" r="D3010"/>
      <c s="28" r="E3010"/>
      <c s="10" r="F3010"/>
      <c s="21" r="G3010"/>
      <c s="21" r="H3010"/>
      <c s="21" r="I3010"/>
      <c s="21" r="J3010"/>
      <c s="21" r="K3010"/>
      <c s="5" r="L3010"/>
      <c s="21" r="M3010"/>
      <c s="3" r="N3010"/>
      <c s="10" r="O3010">
        <v>0</v>
      </c>
      <c s="13" r="P3010"/>
      <c s="13" r="Q3010"/>
      <c s="13" r="R3010"/>
      <c s="13" r="S3010"/>
      <c s="11" r="T3010"/>
      <c s="11" r="U3010"/>
      <c s="4" r="V3010"/>
      <c s="13" r="W3010"/>
      <c s="24" r="X3010"/>
    </row>
    <row r="3011">
      <c s="16" r="A3011"/>
      <c s="17" r="B3011"/>
      <c s="19" r="C3011"/>
      <c s="17" r="D3011"/>
      <c s="28" r="E3011"/>
      <c s="10" r="F3011"/>
      <c s="21" r="G3011"/>
      <c s="21" r="H3011"/>
      <c s="21" r="I3011"/>
      <c s="21" r="J3011"/>
      <c s="21" r="K3011"/>
      <c s="5" r="L3011"/>
      <c s="21" r="M3011"/>
      <c s="3" r="N3011"/>
      <c s="10" r="O3011">
        <v>0</v>
      </c>
      <c s="13" r="P3011"/>
      <c s="13" r="Q3011"/>
      <c s="13" r="R3011"/>
      <c s="13" r="S3011"/>
      <c s="11" r="T3011"/>
      <c s="11" r="U3011"/>
      <c s="4" r="V3011"/>
      <c s="13" r="W3011"/>
      <c s="24" r="X3011"/>
    </row>
    <row r="3012">
      <c s="16" r="A3012"/>
      <c s="17" r="B3012"/>
      <c s="19" r="C3012"/>
      <c s="17" r="D3012"/>
      <c s="28" r="E3012"/>
      <c s="10" r="F3012"/>
      <c s="21" r="G3012"/>
      <c s="21" r="H3012"/>
      <c s="21" r="I3012"/>
      <c s="21" r="J3012"/>
      <c s="21" r="K3012"/>
      <c s="5" r="L3012"/>
      <c s="21" r="M3012"/>
      <c s="3" r="N3012"/>
      <c s="10" r="O3012">
        <v>0</v>
      </c>
      <c s="13" r="P3012"/>
      <c s="13" r="Q3012"/>
      <c s="13" r="R3012"/>
      <c s="13" r="S3012"/>
      <c s="11" r="T3012"/>
      <c s="11" r="U3012"/>
      <c s="4" r="V3012"/>
      <c s="13" r="W3012"/>
      <c s="24" r="X3012"/>
    </row>
    <row r="3013">
      <c s="16" r="A3013"/>
      <c s="17" r="B3013"/>
      <c s="19" r="C3013"/>
      <c s="17" r="D3013"/>
      <c s="28" r="E3013"/>
      <c s="10" r="F3013"/>
      <c s="21" r="G3013"/>
      <c s="21" r="H3013"/>
      <c s="21" r="I3013"/>
      <c s="21" r="J3013"/>
      <c s="21" r="K3013"/>
      <c s="5" r="L3013"/>
      <c s="21" r="M3013"/>
      <c s="3" r="N3013"/>
      <c s="10" r="O3013">
        <v>0</v>
      </c>
      <c s="13" r="P3013"/>
      <c s="13" r="Q3013"/>
      <c s="13" r="R3013"/>
      <c s="13" r="S3013"/>
      <c s="11" r="T3013"/>
      <c s="11" r="U3013"/>
      <c s="4" r="V3013"/>
      <c s="13" r="W3013"/>
      <c s="24" r="X3013"/>
    </row>
    <row r="3014">
      <c s="16" r="A3014"/>
      <c s="17" r="B3014"/>
      <c s="19" r="C3014"/>
      <c s="17" r="D3014"/>
      <c s="28" r="E3014"/>
      <c s="10" r="F3014"/>
      <c s="21" r="G3014"/>
      <c s="21" r="H3014"/>
      <c s="21" r="I3014"/>
      <c s="21" r="J3014"/>
      <c s="21" r="K3014"/>
      <c s="5" r="L3014"/>
      <c s="21" r="M3014"/>
      <c s="3" r="N3014"/>
      <c s="10" r="O3014">
        <v>0</v>
      </c>
      <c s="13" r="P3014"/>
      <c s="13" r="Q3014"/>
      <c s="13" r="R3014"/>
      <c s="13" r="S3014"/>
      <c s="11" r="T3014"/>
      <c s="11" r="U3014"/>
      <c s="4" r="V3014"/>
      <c s="13" r="W3014"/>
      <c s="24" r="X3014"/>
    </row>
    <row r="3015">
      <c s="16" r="A3015"/>
      <c s="17" r="B3015"/>
      <c s="19" r="C3015"/>
      <c s="17" r="D3015"/>
      <c s="28" r="E3015"/>
      <c s="10" r="F3015"/>
      <c s="21" r="G3015"/>
      <c s="21" r="H3015"/>
      <c s="21" r="I3015"/>
      <c s="21" r="J3015"/>
      <c s="21" r="K3015"/>
      <c s="5" r="L3015"/>
      <c s="21" r="M3015"/>
      <c s="3" r="N3015"/>
      <c s="10" r="O3015">
        <v>0</v>
      </c>
      <c s="13" r="P3015"/>
      <c s="13" r="Q3015"/>
      <c s="13" r="R3015"/>
      <c s="13" r="S3015"/>
      <c s="11" r="T3015"/>
      <c s="11" r="U3015"/>
      <c s="4" r="V3015"/>
      <c s="13" r="W3015"/>
      <c s="24" r="X3015"/>
    </row>
    <row r="3016">
      <c s="16" r="A3016"/>
      <c s="17" r="B3016"/>
      <c s="19" r="C3016"/>
      <c s="17" r="D3016"/>
      <c s="28" r="E3016"/>
      <c s="10" r="F3016"/>
      <c s="21" r="G3016"/>
      <c s="21" r="H3016"/>
      <c s="21" r="I3016"/>
      <c s="21" r="J3016"/>
      <c s="21" r="K3016"/>
      <c s="5" r="L3016"/>
      <c s="21" r="M3016"/>
      <c s="3" r="N3016"/>
      <c s="10" r="O3016">
        <v>0</v>
      </c>
      <c s="13" r="P3016"/>
      <c s="13" r="Q3016"/>
      <c s="13" r="R3016"/>
      <c s="13" r="S3016"/>
      <c s="11" r="T3016"/>
      <c s="11" r="U3016"/>
      <c s="4" r="V3016"/>
      <c s="13" r="W3016"/>
      <c s="24" r="X3016"/>
    </row>
    <row r="3017">
      <c s="16" r="A3017"/>
      <c s="17" r="B3017"/>
      <c s="19" r="C3017"/>
      <c s="17" r="D3017"/>
      <c s="28" r="E3017"/>
      <c s="10" r="F3017"/>
      <c s="21" r="G3017"/>
      <c s="21" r="H3017"/>
      <c s="21" r="I3017"/>
      <c s="21" r="J3017"/>
      <c s="21" r="K3017"/>
      <c s="5" r="L3017"/>
      <c s="21" r="M3017"/>
      <c s="3" r="N3017"/>
      <c s="10" r="O3017">
        <v>0</v>
      </c>
      <c s="13" r="P3017"/>
      <c s="13" r="Q3017"/>
      <c s="13" r="R3017"/>
      <c s="13" r="S3017"/>
      <c s="11" r="T3017"/>
      <c s="11" r="U3017"/>
      <c s="4" r="V3017"/>
      <c s="13" r="W3017"/>
      <c s="24" r="X3017"/>
    </row>
    <row r="3018">
      <c s="16" r="A3018"/>
      <c s="17" r="B3018"/>
      <c s="19" r="C3018"/>
      <c s="17" r="D3018"/>
      <c s="28" r="E3018"/>
      <c s="10" r="F3018"/>
      <c s="21" r="G3018"/>
      <c s="21" r="H3018"/>
      <c s="21" r="I3018"/>
      <c s="21" r="J3018"/>
      <c s="21" r="K3018"/>
      <c s="5" r="L3018"/>
      <c s="21" r="M3018"/>
      <c s="3" r="N3018"/>
      <c s="10" r="O3018">
        <v>0</v>
      </c>
      <c s="13" r="P3018"/>
      <c s="13" r="Q3018"/>
      <c s="13" r="R3018"/>
      <c s="13" r="S3018"/>
      <c s="11" r="T3018"/>
      <c s="11" r="U3018"/>
      <c s="4" r="V3018"/>
      <c s="13" r="W3018"/>
      <c s="24" r="X3018"/>
    </row>
    <row r="3019">
      <c s="16" r="A3019"/>
      <c s="17" r="B3019"/>
      <c s="19" r="C3019"/>
      <c s="17" r="D3019"/>
      <c s="28" r="E3019"/>
      <c s="10" r="F3019"/>
      <c s="21" r="G3019"/>
      <c s="21" r="H3019"/>
      <c s="21" r="I3019"/>
      <c s="21" r="J3019"/>
      <c s="21" r="K3019"/>
      <c s="5" r="L3019"/>
      <c s="21" r="M3019"/>
      <c s="3" r="N3019"/>
      <c s="10" r="O3019">
        <v>0</v>
      </c>
      <c s="13" r="P3019"/>
      <c s="13" r="Q3019"/>
      <c s="13" r="R3019"/>
      <c s="13" r="S3019"/>
      <c s="11" r="T3019"/>
      <c s="11" r="U3019"/>
      <c s="4" r="V3019"/>
      <c s="13" r="W3019"/>
      <c s="24" r="X3019"/>
    </row>
    <row r="3020">
      <c s="16" r="A3020"/>
      <c s="17" r="B3020"/>
      <c s="19" r="C3020"/>
      <c s="17" r="D3020"/>
      <c s="28" r="E3020"/>
      <c s="10" r="F3020"/>
      <c s="21" r="G3020"/>
      <c s="21" r="H3020"/>
      <c s="21" r="I3020"/>
      <c s="21" r="J3020"/>
      <c s="21" r="K3020"/>
      <c s="5" r="L3020"/>
      <c s="21" r="M3020"/>
      <c s="3" r="N3020"/>
      <c s="10" r="O3020">
        <v>0</v>
      </c>
      <c s="13" r="P3020"/>
      <c s="13" r="Q3020"/>
      <c s="13" r="R3020"/>
      <c s="13" r="S3020"/>
      <c s="11" r="T3020"/>
      <c s="11" r="U3020"/>
      <c s="4" r="V3020"/>
      <c s="13" r="W3020"/>
      <c s="24" r="X3020"/>
    </row>
    <row r="3021">
      <c s="16" r="A3021"/>
      <c s="17" r="B3021"/>
      <c s="19" r="C3021"/>
      <c s="17" r="D3021"/>
      <c s="28" r="E3021"/>
      <c s="10" r="F3021"/>
      <c s="21" r="G3021"/>
      <c s="21" r="H3021"/>
      <c s="21" r="I3021"/>
      <c s="21" r="J3021"/>
      <c s="21" r="K3021"/>
      <c s="5" r="L3021"/>
      <c s="21" r="M3021"/>
      <c s="3" r="N3021"/>
      <c s="10" r="O3021">
        <v>0</v>
      </c>
      <c s="13" r="P3021"/>
      <c s="13" r="Q3021"/>
      <c s="13" r="R3021"/>
      <c s="13" r="S3021"/>
      <c s="11" r="T3021"/>
      <c s="11" r="U3021"/>
      <c s="4" r="V3021"/>
      <c s="13" r="W3021"/>
      <c s="24" r="X3021"/>
    </row>
    <row r="3022">
      <c s="16" r="A3022"/>
      <c s="17" r="B3022"/>
      <c s="19" r="C3022"/>
      <c s="17" r="D3022"/>
      <c s="28" r="E3022"/>
      <c s="10" r="F3022"/>
      <c s="21" r="G3022"/>
      <c s="21" r="H3022"/>
      <c s="21" r="I3022"/>
      <c s="21" r="J3022"/>
      <c s="21" r="K3022"/>
      <c s="5" r="L3022"/>
      <c s="21" r="M3022"/>
      <c s="3" r="N3022"/>
      <c s="10" r="O3022">
        <v>0</v>
      </c>
      <c s="13" r="P3022"/>
      <c s="13" r="Q3022"/>
      <c s="13" r="R3022"/>
      <c s="13" r="S3022"/>
      <c s="11" r="T3022"/>
      <c s="11" r="U3022"/>
      <c s="4" r="V3022"/>
      <c s="13" r="W3022"/>
      <c s="24" r="X3022"/>
    </row>
    <row r="3023">
      <c s="16" r="A3023"/>
      <c s="17" r="B3023"/>
      <c s="19" r="C3023"/>
      <c s="17" r="D3023"/>
      <c s="28" r="E3023"/>
      <c s="10" r="F3023"/>
      <c s="21" r="G3023"/>
      <c s="21" r="H3023"/>
      <c s="21" r="I3023"/>
      <c s="21" r="J3023"/>
      <c s="21" r="K3023"/>
      <c s="5" r="L3023"/>
      <c s="21" r="M3023"/>
      <c s="3" r="N3023"/>
      <c s="10" r="O3023">
        <v>0</v>
      </c>
      <c s="13" r="P3023"/>
      <c s="13" r="Q3023"/>
      <c s="13" r="R3023"/>
      <c s="13" r="S3023"/>
      <c s="11" r="T3023"/>
      <c s="11" r="U3023"/>
      <c s="4" r="V3023"/>
      <c s="13" r="W3023"/>
      <c s="24" r="X3023"/>
    </row>
    <row r="3024">
      <c s="16" r="A3024"/>
      <c s="17" r="B3024"/>
      <c s="19" r="C3024"/>
      <c s="17" r="D3024"/>
      <c s="28" r="E3024"/>
      <c s="10" r="F3024"/>
      <c s="21" r="G3024"/>
      <c s="21" r="H3024"/>
      <c s="21" r="I3024"/>
      <c s="21" r="J3024"/>
      <c s="21" r="K3024"/>
      <c s="5" r="L3024"/>
      <c s="21" r="M3024"/>
      <c s="3" r="N3024"/>
      <c s="10" r="O3024">
        <v>0</v>
      </c>
      <c s="13" r="P3024"/>
      <c s="13" r="Q3024"/>
      <c s="13" r="R3024"/>
      <c s="13" r="S3024"/>
      <c s="11" r="T3024"/>
      <c s="11" r="U3024"/>
      <c s="4" r="V3024"/>
      <c s="13" r="W3024"/>
      <c s="24" r="X3024"/>
    </row>
    <row r="3025">
      <c s="16" r="A3025"/>
      <c s="17" r="B3025"/>
      <c s="19" r="C3025"/>
      <c s="17" r="D3025"/>
      <c s="28" r="E3025"/>
      <c s="10" r="F3025"/>
      <c s="21" r="G3025"/>
      <c s="21" r="H3025"/>
      <c s="21" r="I3025"/>
      <c s="21" r="J3025"/>
      <c s="21" r="K3025"/>
      <c s="5" r="L3025"/>
      <c s="21" r="M3025"/>
      <c s="3" r="N3025"/>
      <c s="10" r="O3025">
        <v>0</v>
      </c>
      <c s="13" r="P3025"/>
      <c s="13" r="Q3025"/>
      <c s="13" r="R3025"/>
      <c s="13" r="S3025"/>
      <c s="11" r="T3025"/>
      <c s="11" r="U3025"/>
      <c s="4" r="V3025"/>
      <c s="13" r="W3025"/>
      <c s="24" r="X3025"/>
    </row>
    <row r="3026">
      <c s="16" r="A3026"/>
      <c s="17" r="B3026"/>
      <c s="19" r="C3026"/>
      <c s="17" r="D3026"/>
      <c s="28" r="E3026"/>
      <c s="10" r="F3026"/>
      <c s="21" r="G3026"/>
      <c s="21" r="H3026"/>
      <c s="21" r="I3026"/>
      <c s="21" r="J3026"/>
      <c s="21" r="K3026"/>
      <c s="5" r="L3026"/>
      <c s="21" r="M3026"/>
      <c s="3" r="N3026"/>
      <c s="10" r="O3026">
        <v>0</v>
      </c>
      <c s="13" r="P3026"/>
      <c s="13" r="Q3026"/>
      <c s="13" r="R3026"/>
      <c s="13" r="S3026"/>
      <c s="11" r="T3026"/>
      <c s="11" r="U3026"/>
      <c s="4" r="V3026"/>
      <c s="13" r="W3026"/>
      <c s="24" r="X3026"/>
    </row>
    <row r="3027">
      <c s="16" r="A3027"/>
      <c s="17" r="B3027"/>
      <c s="19" r="C3027"/>
      <c s="17" r="D3027"/>
      <c s="28" r="E3027"/>
      <c s="10" r="F3027"/>
      <c s="21" r="G3027"/>
      <c s="21" r="H3027"/>
      <c s="21" r="I3027"/>
      <c s="21" r="J3027"/>
      <c s="21" r="K3027"/>
      <c s="5" r="L3027"/>
      <c s="21" r="M3027"/>
      <c s="3" r="N3027"/>
      <c s="10" r="O3027">
        <v>0</v>
      </c>
      <c s="13" r="P3027"/>
      <c s="13" r="Q3027"/>
      <c s="13" r="R3027"/>
      <c s="13" r="S3027"/>
      <c s="11" r="T3027"/>
      <c s="11" r="U3027"/>
      <c s="4" r="V3027"/>
      <c s="13" r="W3027"/>
      <c s="24" r="X3027"/>
    </row>
    <row r="3028">
      <c s="16" r="A3028"/>
      <c s="17" r="B3028"/>
      <c s="19" r="C3028"/>
      <c s="17" r="D3028"/>
      <c s="28" r="E3028"/>
      <c s="10" r="F3028"/>
      <c s="21" r="G3028"/>
      <c s="21" r="H3028"/>
      <c s="21" r="I3028"/>
      <c s="21" r="J3028"/>
      <c s="21" r="K3028"/>
      <c s="5" r="L3028"/>
      <c s="21" r="M3028"/>
      <c s="3" r="N3028"/>
      <c s="10" r="O3028">
        <v>0</v>
      </c>
      <c s="13" r="P3028"/>
      <c s="13" r="Q3028"/>
      <c s="13" r="R3028"/>
      <c s="13" r="S3028"/>
      <c s="11" r="T3028"/>
      <c s="11" r="U3028"/>
      <c s="4" r="V3028"/>
      <c s="13" r="W3028"/>
      <c s="24" r="X3028"/>
    </row>
    <row r="3029">
      <c s="16" r="A3029"/>
      <c s="17" r="B3029"/>
      <c s="19" r="C3029"/>
      <c s="17" r="D3029"/>
      <c s="28" r="E3029"/>
      <c s="10" r="F3029"/>
      <c s="21" r="G3029"/>
      <c s="21" r="H3029"/>
      <c s="21" r="I3029"/>
      <c s="21" r="J3029"/>
      <c s="21" r="K3029"/>
      <c s="5" r="L3029"/>
      <c s="21" r="M3029"/>
      <c s="3" r="N3029"/>
      <c s="10" r="O3029">
        <v>0</v>
      </c>
      <c s="13" r="P3029"/>
      <c s="13" r="Q3029"/>
      <c s="13" r="R3029"/>
      <c s="13" r="S3029"/>
      <c s="11" r="T3029"/>
      <c s="11" r="U3029"/>
      <c s="4" r="V3029"/>
      <c s="13" r="W3029"/>
      <c s="24" r="X3029"/>
    </row>
    <row r="3030">
      <c s="16" r="A3030"/>
      <c s="17" r="B3030"/>
      <c s="19" r="C3030"/>
      <c s="17" r="D3030"/>
      <c s="28" r="E3030"/>
      <c s="10" r="F3030"/>
      <c s="21" r="G3030"/>
      <c s="21" r="H3030"/>
      <c s="21" r="I3030"/>
      <c s="21" r="J3030"/>
      <c s="21" r="K3030"/>
      <c s="5" r="L3030"/>
      <c s="21" r="M3030"/>
      <c s="3" r="N3030"/>
      <c s="10" r="O3030">
        <v>0</v>
      </c>
      <c s="13" r="P3030"/>
      <c s="13" r="Q3030"/>
      <c s="13" r="R3030"/>
      <c s="13" r="S3030"/>
      <c s="11" r="T3030"/>
      <c s="11" r="U3030"/>
      <c s="4" r="V3030"/>
      <c s="13" r="W3030"/>
      <c s="24" r="X3030"/>
    </row>
    <row r="3031">
      <c s="16" r="A3031"/>
      <c s="17" r="B3031"/>
      <c s="19" r="C3031"/>
      <c s="17" r="D3031"/>
      <c s="28" r="E3031"/>
      <c s="10" r="F3031"/>
      <c s="21" r="G3031"/>
      <c s="21" r="H3031"/>
      <c s="21" r="I3031"/>
      <c s="21" r="J3031"/>
      <c s="21" r="K3031"/>
      <c s="5" r="L3031"/>
      <c s="21" r="M3031"/>
      <c s="3" r="N3031"/>
      <c s="10" r="O3031">
        <v>0</v>
      </c>
      <c s="13" r="P3031"/>
      <c s="13" r="Q3031"/>
      <c s="13" r="R3031"/>
      <c s="13" r="S3031"/>
      <c s="11" r="T3031"/>
      <c s="11" r="U3031"/>
      <c s="4" r="V3031"/>
      <c s="13" r="W3031"/>
      <c s="24" r="X3031"/>
    </row>
    <row r="3032">
      <c s="16" r="A3032"/>
      <c s="17" r="B3032"/>
      <c s="19" r="C3032"/>
      <c s="17" r="D3032"/>
      <c s="28" r="E3032"/>
      <c s="10" r="F3032"/>
      <c s="21" r="G3032"/>
      <c s="21" r="H3032"/>
      <c s="21" r="I3032"/>
      <c s="21" r="J3032"/>
      <c s="21" r="K3032"/>
      <c s="5" r="L3032"/>
      <c s="21" r="M3032"/>
      <c s="3" r="N3032"/>
      <c s="10" r="O3032">
        <v>0</v>
      </c>
      <c s="13" r="P3032"/>
      <c s="13" r="Q3032"/>
      <c s="13" r="R3032"/>
      <c s="13" r="S3032"/>
      <c s="11" r="T3032"/>
      <c s="11" r="U3032"/>
      <c s="4" r="V3032"/>
      <c s="13" r="W3032"/>
      <c s="24" r="X3032"/>
    </row>
    <row r="3033">
      <c s="16" r="A3033"/>
      <c s="17" r="B3033"/>
      <c s="19" r="C3033"/>
      <c s="17" r="D3033"/>
      <c s="28" r="E3033"/>
      <c s="10" r="F3033"/>
      <c s="21" r="G3033"/>
      <c s="21" r="H3033"/>
      <c s="21" r="I3033"/>
      <c s="21" r="J3033"/>
      <c s="21" r="K3033"/>
      <c s="5" r="L3033"/>
      <c s="21" r="M3033"/>
      <c s="3" r="N3033"/>
      <c s="10" r="O3033">
        <v>0</v>
      </c>
      <c s="13" r="P3033"/>
      <c s="13" r="Q3033"/>
      <c s="13" r="R3033"/>
      <c s="13" r="S3033"/>
      <c s="11" r="T3033"/>
      <c s="11" r="U3033"/>
      <c s="4" r="V3033"/>
      <c s="13" r="W3033"/>
      <c s="24" r="X3033"/>
    </row>
    <row r="3034">
      <c s="16" r="A3034"/>
      <c s="17" r="B3034"/>
      <c s="19" r="C3034"/>
      <c s="17" r="D3034"/>
      <c s="28" r="E3034"/>
      <c s="10" r="F3034"/>
      <c s="21" r="G3034"/>
      <c s="21" r="H3034"/>
      <c s="21" r="I3034"/>
      <c s="21" r="J3034"/>
      <c s="21" r="K3034"/>
      <c s="5" r="L3034"/>
      <c s="21" r="M3034"/>
      <c s="3" r="N3034"/>
      <c s="10" r="O3034">
        <v>0</v>
      </c>
      <c s="13" r="P3034"/>
      <c s="13" r="Q3034"/>
      <c s="13" r="R3034"/>
      <c s="13" r="S3034"/>
      <c s="11" r="T3034"/>
      <c s="11" r="U3034"/>
      <c s="4" r="V3034"/>
      <c s="13" r="W3034"/>
      <c s="24" r="X3034"/>
    </row>
    <row r="3035">
      <c s="16" r="A3035"/>
      <c s="17" r="B3035"/>
      <c s="19" r="C3035"/>
      <c s="17" r="D3035"/>
      <c s="28" r="E3035"/>
      <c s="10" r="F3035"/>
      <c s="21" r="G3035"/>
      <c s="21" r="H3035"/>
      <c s="21" r="I3035"/>
      <c s="21" r="J3035"/>
      <c s="21" r="K3035"/>
      <c s="5" r="L3035"/>
      <c s="21" r="M3035"/>
      <c s="3" r="N3035"/>
      <c s="10" r="O3035">
        <v>0</v>
      </c>
      <c s="13" r="P3035"/>
      <c s="13" r="Q3035"/>
      <c s="13" r="R3035"/>
      <c s="13" r="S3035"/>
      <c s="11" r="T3035"/>
      <c s="11" r="U3035"/>
      <c s="4" r="V3035"/>
      <c s="13" r="W3035"/>
      <c s="24" r="X3035"/>
    </row>
    <row r="3036">
      <c s="16" r="A3036"/>
      <c s="17" r="B3036"/>
      <c s="19" r="C3036"/>
      <c s="17" r="D3036"/>
      <c s="28" r="E3036"/>
      <c s="10" r="F3036"/>
      <c s="21" r="G3036"/>
      <c s="21" r="H3036"/>
      <c s="21" r="I3036"/>
      <c s="21" r="J3036"/>
      <c s="21" r="K3036"/>
      <c s="5" r="L3036"/>
      <c s="21" r="M3036"/>
      <c s="3" r="N3036"/>
      <c s="10" r="O3036">
        <v>0</v>
      </c>
      <c s="13" r="P3036"/>
      <c s="13" r="Q3036"/>
      <c s="13" r="R3036"/>
      <c s="13" r="S3036"/>
      <c s="11" r="T3036"/>
      <c s="11" r="U3036"/>
      <c s="4" r="V3036"/>
      <c s="13" r="W3036"/>
      <c s="24" r="X3036"/>
    </row>
    <row r="3037">
      <c s="16" r="A3037"/>
      <c s="17" r="B3037"/>
      <c s="19" r="C3037"/>
      <c s="17" r="D3037"/>
      <c s="28" r="E3037"/>
      <c s="10" r="F3037"/>
      <c s="21" r="G3037"/>
      <c s="21" r="H3037"/>
      <c s="21" r="I3037"/>
      <c s="21" r="J3037"/>
      <c s="21" r="K3037"/>
      <c s="5" r="L3037"/>
      <c s="21" r="M3037"/>
      <c s="3" r="N3037"/>
      <c s="10" r="O3037">
        <v>0</v>
      </c>
      <c s="13" r="P3037"/>
      <c s="13" r="Q3037"/>
      <c s="13" r="R3037"/>
      <c s="13" r="S3037"/>
      <c s="11" r="T3037"/>
      <c s="11" r="U3037"/>
      <c s="4" r="V3037"/>
      <c s="13" r="W3037"/>
      <c s="24" r="X3037"/>
    </row>
    <row r="3038">
      <c s="16" r="A3038"/>
      <c s="17" r="B3038"/>
      <c s="19" r="C3038"/>
      <c s="17" r="D3038"/>
      <c s="28" r="E3038"/>
      <c s="10" r="F3038"/>
      <c s="21" r="G3038"/>
      <c s="21" r="H3038"/>
      <c s="21" r="I3038"/>
      <c s="21" r="J3038"/>
      <c s="21" r="K3038"/>
      <c s="5" r="L3038"/>
      <c s="21" r="M3038"/>
      <c s="3" r="N3038"/>
      <c s="10" r="O3038">
        <v>0</v>
      </c>
      <c s="13" r="P3038"/>
      <c s="13" r="Q3038"/>
      <c s="13" r="R3038"/>
      <c s="13" r="S3038"/>
      <c s="11" r="T3038"/>
      <c s="11" r="U3038"/>
      <c s="4" r="V3038"/>
      <c s="13" r="W3038"/>
      <c s="24" r="X3038"/>
    </row>
    <row r="3039">
      <c s="16" r="A3039"/>
      <c s="17" r="B3039"/>
      <c s="19" r="C3039"/>
      <c s="17" r="D3039"/>
      <c s="28" r="E3039"/>
      <c s="10" r="F3039"/>
      <c s="21" r="G3039"/>
      <c s="21" r="H3039"/>
      <c s="21" r="I3039"/>
      <c s="21" r="J3039"/>
      <c s="21" r="K3039"/>
      <c s="5" r="L3039"/>
      <c s="21" r="M3039"/>
      <c s="3" r="N3039"/>
      <c s="10" r="O3039">
        <v>0</v>
      </c>
      <c s="13" r="P3039"/>
      <c s="13" r="Q3039"/>
      <c s="13" r="R3039"/>
      <c s="13" r="S3039"/>
      <c s="11" r="T3039"/>
      <c s="11" r="U3039"/>
      <c s="4" r="V3039"/>
      <c s="13" r="W3039"/>
      <c s="24" r="X3039"/>
    </row>
    <row r="3040">
      <c s="16" r="A3040"/>
      <c s="17" r="B3040"/>
      <c s="19" r="C3040"/>
      <c s="17" r="D3040"/>
      <c s="28" r="E3040"/>
      <c s="10" r="F3040"/>
      <c s="21" r="G3040"/>
      <c s="21" r="H3040"/>
      <c s="21" r="I3040"/>
      <c s="21" r="J3040"/>
      <c s="21" r="K3040"/>
      <c s="5" r="L3040"/>
      <c s="21" r="M3040"/>
      <c s="3" r="N3040"/>
      <c s="10" r="O3040">
        <v>0</v>
      </c>
      <c s="13" r="P3040"/>
      <c s="13" r="Q3040"/>
      <c s="13" r="R3040"/>
      <c s="13" r="S3040"/>
      <c s="11" r="T3040"/>
      <c s="11" r="U3040"/>
      <c s="4" r="V3040"/>
      <c s="13" r="W3040"/>
      <c s="24" r="X3040"/>
    </row>
    <row r="3041">
      <c s="16" r="A3041"/>
      <c s="17" r="B3041"/>
      <c s="19" r="C3041"/>
      <c s="17" r="D3041"/>
      <c s="28" r="E3041"/>
      <c s="10" r="F3041"/>
      <c s="21" r="G3041"/>
      <c s="21" r="H3041"/>
      <c s="21" r="I3041"/>
      <c s="21" r="J3041"/>
      <c s="21" r="K3041"/>
      <c s="5" r="L3041"/>
      <c s="21" r="M3041"/>
      <c s="3" r="N3041"/>
      <c s="10" r="O3041">
        <v>0</v>
      </c>
      <c s="13" r="P3041"/>
      <c s="13" r="Q3041"/>
      <c s="13" r="R3041"/>
      <c s="13" r="S3041"/>
      <c s="11" r="T3041"/>
      <c s="11" r="U3041"/>
      <c s="4" r="V3041"/>
      <c s="13" r="W3041"/>
      <c s="24" r="X3041"/>
    </row>
    <row r="3042">
      <c s="16" r="A3042"/>
      <c s="17" r="B3042"/>
      <c s="19" r="C3042"/>
      <c s="17" r="D3042"/>
      <c s="28" r="E3042"/>
      <c s="10" r="F3042"/>
      <c s="21" r="G3042"/>
      <c s="21" r="H3042"/>
      <c s="21" r="I3042"/>
      <c s="21" r="J3042"/>
      <c s="21" r="K3042"/>
      <c s="5" r="L3042"/>
      <c s="21" r="M3042"/>
      <c s="3" r="N3042"/>
      <c s="10" r="O3042">
        <v>0</v>
      </c>
      <c s="13" r="P3042"/>
      <c s="13" r="Q3042"/>
      <c s="13" r="R3042"/>
      <c s="13" r="S3042"/>
      <c s="11" r="T3042"/>
      <c s="11" r="U3042"/>
      <c s="4" r="V3042"/>
      <c s="13" r="W3042"/>
      <c s="24" r="X3042"/>
    </row>
    <row r="3043">
      <c s="16" r="A3043"/>
      <c s="17" r="B3043"/>
      <c s="19" r="C3043"/>
      <c s="17" r="D3043"/>
      <c s="28" r="E3043"/>
      <c s="10" r="F3043"/>
      <c s="21" r="G3043"/>
      <c s="21" r="H3043"/>
      <c s="21" r="I3043"/>
      <c s="21" r="J3043"/>
      <c s="21" r="K3043"/>
      <c s="5" r="L3043"/>
      <c s="21" r="M3043"/>
      <c s="3" r="N3043"/>
      <c s="10" r="O3043">
        <v>0</v>
      </c>
      <c s="13" r="P3043"/>
      <c s="13" r="Q3043"/>
      <c s="13" r="R3043"/>
      <c s="13" r="S3043"/>
      <c s="11" r="T3043"/>
      <c s="11" r="U3043"/>
      <c s="4" r="V3043"/>
      <c s="13" r="W3043"/>
      <c s="24" r="X3043"/>
    </row>
    <row r="3044">
      <c s="16" r="A3044"/>
      <c s="17" r="B3044"/>
      <c s="19" r="C3044"/>
      <c s="17" r="D3044"/>
      <c s="28" r="E3044"/>
      <c s="10" r="F3044"/>
      <c s="21" r="G3044"/>
      <c s="21" r="H3044"/>
      <c s="21" r="I3044"/>
      <c s="21" r="J3044"/>
      <c s="21" r="K3044"/>
      <c s="5" r="L3044"/>
      <c s="21" r="M3044"/>
      <c s="3" r="N3044"/>
      <c s="10" r="O3044">
        <v>0</v>
      </c>
      <c s="13" r="P3044"/>
      <c s="13" r="Q3044"/>
      <c s="13" r="R3044"/>
      <c s="13" r="S3044"/>
      <c s="11" r="T3044"/>
      <c s="11" r="U3044"/>
      <c s="4" r="V3044"/>
      <c s="13" r="W3044"/>
      <c s="24" r="X3044"/>
    </row>
    <row r="3045">
      <c s="16" r="A3045"/>
      <c s="17" r="B3045"/>
      <c s="19" r="C3045"/>
      <c s="17" r="D3045"/>
      <c s="28" r="E3045"/>
      <c s="10" r="F3045"/>
      <c s="21" r="G3045"/>
      <c s="21" r="H3045"/>
      <c s="21" r="I3045"/>
      <c s="21" r="J3045"/>
      <c s="21" r="K3045"/>
      <c s="5" r="L3045"/>
      <c s="21" r="M3045"/>
      <c s="3" r="N3045"/>
      <c s="10" r="O3045">
        <v>0</v>
      </c>
      <c s="13" r="P3045"/>
      <c s="13" r="Q3045"/>
      <c s="13" r="R3045"/>
      <c s="13" r="S3045"/>
      <c s="11" r="T3045"/>
      <c s="11" r="U3045"/>
      <c s="4" r="V3045"/>
      <c s="13" r="W3045"/>
      <c s="24" r="X3045"/>
    </row>
    <row r="3046">
      <c s="16" r="A3046"/>
      <c s="17" r="B3046"/>
      <c s="19" r="C3046"/>
      <c s="17" r="D3046"/>
      <c s="28" r="E3046"/>
      <c s="10" r="F3046"/>
      <c s="21" r="G3046"/>
      <c s="21" r="H3046"/>
      <c s="21" r="I3046"/>
      <c s="21" r="J3046"/>
      <c s="21" r="K3046"/>
      <c s="5" r="L3046"/>
      <c s="21" r="M3046"/>
      <c s="3" r="N3046"/>
      <c s="10" r="O3046">
        <v>0</v>
      </c>
      <c s="13" r="P3046"/>
      <c s="13" r="Q3046"/>
      <c s="13" r="R3046"/>
      <c s="13" r="S3046"/>
      <c s="11" r="T3046"/>
      <c s="11" r="U3046"/>
      <c s="4" r="V3046"/>
      <c s="13" r="W3046"/>
      <c s="24" r="X3046"/>
    </row>
    <row r="3047">
      <c s="16" r="A3047"/>
      <c s="17" r="B3047"/>
      <c s="19" r="C3047"/>
      <c s="17" r="D3047"/>
      <c s="28" r="E3047"/>
      <c s="10" r="F3047"/>
      <c s="21" r="G3047"/>
      <c s="21" r="H3047"/>
      <c s="21" r="I3047"/>
      <c s="21" r="J3047"/>
      <c s="21" r="K3047"/>
      <c s="5" r="L3047"/>
      <c s="21" r="M3047"/>
      <c s="3" r="N3047"/>
      <c s="10" r="O3047">
        <v>0</v>
      </c>
      <c s="13" r="P3047"/>
      <c s="13" r="Q3047"/>
      <c s="13" r="R3047"/>
      <c s="13" r="S3047"/>
      <c s="11" r="T3047"/>
      <c s="11" r="U3047"/>
      <c s="4" r="V3047"/>
      <c s="13" r="W3047"/>
      <c s="24" r="X3047"/>
    </row>
    <row r="3048">
      <c s="16" r="A3048"/>
      <c s="17" r="B3048"/>
      <c s="19" r="C3048"/>
      <c s="17" r="D3048"/>
      <c s="28" r="E3048"/>
      <c s="10" r="F3048"/>
      <c s="21" r="G3048"/>
      <c s="21" r="H3048"/>
      <c s="21" r="I3048"/>
      <c s="21" r="J3048"/>
      <c s="21" r="K3048"/>
      <c s="5" r="L3048"/>
      <c s="21" r="M3048"/>
      <c s="3" r="N3048"/>
      <c s="10" r="O3048">
        <v>0</v>
      </c>
      <c s="13" r="P3048"/>
      <c s="13" r="Q3048"/>
      <c s="13" r="R3048"/>
      <c s="13" r="S3048"/>
      <c s="11" r="T3048"/>
      <c s="11" r="U3048"/>
      <c s="4" r="V3048"/>
      <c s="13" r="W3048"/>
      <c s="24" r="X3048"/>
    </row>
    <row r="3049">
      <c s="16" r="A3049"/>
      <c s="17" r="B3049"/>
      <c s="19" r="C3049"/>
      <c s="17" r="D3049"/>
      <c s="28" r="E3049"/>
      <c s="10" r="F3049"/>
      <c s="21" r="G3049"/>
      <c s="21" r="H3049"/>
      <c s="21" r="I3049"/>
      <c s="21" r="J3049"/>
      <c s="21" r="K3049"/>
      <c s="5" r="L3049"/>
      <c s="21" r="M3049"/>
      <c s="3" r="N3049"/>
      <c s="10" r="O3049">
        <v>0</v>
      </c>
      <c s="13" r="P3049"/>
      <c s="13" r="Q3049"/>
      <c s="13" r="R3049"/>
      <c s="13" r="S3049"/>
      <c s="11" r="T3049"/>
      <c s="11" r="U3049"/>
      <c s="4" r="V3049"/>
      <c s="13" r="W3049"/>
      <c s="24" r="X3049"/>
    </row>
    <row r="3050">
      <c s="16" r="A3050"/>
      <c s="17" r="B3050"/>
      <c s="19" r="C3050"/>
      <c s="17" r="D3050"/>
      <c s="28" r="E3050"/>
      <c s="10" r="F3050"/>
      <c s="21" r="G3050"/>
      <c s="21" r="H3050"/>
      <c s="21" r="I3050"/>
      <c s="21" r="J3050"/>
      <c s="21" r="K3050"/>
      <c s="5" r="L3050"/>
      <c s="21" r="M3050"/>
      <c s="3" r="N3050"/>
      <c s="10" r="O3050">
        <v>0</v>
      </c>
      <c s="13" r="P3050"/>
      <c s="13" r="Q3050"/>
      <c s="13" r="R3050"/>
      <c s="13" r="S3050"/>
      <c s="11" r="T3050"/>
      <c s="11" r="U3050"/>
      <c s="4" r="V3050"/>
      <c s="13" r="W3050"/>
      <c s="24" r="X3050"/>
    </row>
    <row r="3051">
      <c s="16" r="A3051"/>
      <c s="17" r="B3051"/>
      <c s="19" r="C3051"/>
      <c s="17" r="D3051"/>
      <c s="28" r="E3051"/>
      <c s="10" r="F3051"/>
      <c s="21" r="G3051"/>
      <c s="21" r="H3051"/>
      <c s="21" r="I3051"/>
      <c s="21" r="J3051"/>
      <c s="21" r="K3051"/>
      <c s="5" r="L3051"/>
      <c s="21" r="M3051"/>
      <c s="3" r="N3051"/>
      <c s="10" r="O3051">
        <v>0</v>
      </c>
      <c s="13" r="P3051"/>
      <c s="13" r="Q3051"/>
      <c s="13" r="R3051"/>
      <c s="13" r="S3051"/>
      <c s="11" r="T3051"/>
      <c s="11" r="U3051"/>
      <c s="4" r="V3051"/>
      <c s="13" r="W3051"/>
      <c s="24" r="X3051"/>
    </row>
    <row r="3052">
      <c s="16" r="A3052"/>
      <c s="17" r="B3052"/>
      <c s="19" r="C3052"/>
      <c s="17" r="D3052"/>
      <c s="28" r="E3052"/>
      <c s="10" r="F3052"/>
      <c s="21" r="G3052"/>
      <c s="21" r="H3052"/>
      <c s="21" r="I3052"/>
      <c s="21" r="J3052"/>
      <c s="21" r="K3052"/>
      <c s="5" r="L3052"/>
      <c s="21" r="M3052"/>
      <c s="3" r="N3052"/>
      <c s="10" r="O3052">
        <v>0</v>
      </c>
      <c s="13" r="P3052"/>
      <c s="13" r="Q3052"/>
      <c s="13" r="R3052"/>
      <c s="13" r="S3052"/>
      <c s="11" r="T3052"/>
      <c s="11" r="U3052"/>
      <c s="4" r="V3052"/>
      <c s="13" r="W3052"/>
      <c s="24" r="X3052"/>
    </row>
    <row r="3053">
      <c s="16" r="A3053"/>
      <c s="17" r="B3053"/>
      <c s="19" r="C3053"/>
      <c s="17" r="D3053"/>
      <c s="28" r="E3053"/>
      <c s="10" r="F3053"/>
      <c s="21" r="G3053"/>
      <c s="21" r="H3053"/>
      <c s="21" r="I3053"/>
      <c s="21" r="J3053"/>
      <c s="21" r="K3053"/>
      <c s="5" r="L3053"/>
      <c s="21" r="M3053"/>
      <c s="3" r="N3053"/>
      <c s="10" r="O3053">
        <v>0</v>
      </c>
      <c s="13" r="P3053"/>
      <c s="13" r="Q3053"/>
      <c s="13" r="R3053"/>
      <c s="13" r="S3053"/>
      <c s="11" r="T3053"/>
      <c s="11" r="U3053"/>
      <c s="4" r="V3053"/>
      <c s="13" r="W3053"/>
      <c s="24" r="X3053"/>
    </row>
    <row r="3054">
      <c s="16" r="A3054"/>
      <c s="17" r="B3054"/>
      <c s="19" r="C3054"/>
      <c s="17" r="D3054"/>
      <c s="28" r="E3054"/>
      <c s="10" r="F3054"/>
      <c s="21" r="G3054"/>
      <c s="21" r="H3054"/>
      <c s="21" r="I3054"/>
      <c s="21" r="J3054"/>
      <c s="21" r="K3054"/>
      <c s="5" r="L3054"/>
      <c s="21" r="M3054"/>
      <c s="3" r="N3054"/>
      <c s="10" r="O3054">
        <v>0</v>
      </c>
      <c s="13" r="P3054"/>
      <c s="13" r="Q3054"/>
      <c s="13" r="R3054"/>
      <c s="13" r="S3054"/>
      <c s="11" r="T3054"/>
      <c s="11" r="U3054"/>
      <c s="4" r="V3054"/>
      <c s="13" r="W3054"/>
      <c s="24" r="X3054"/>
    </row>
    <row r="3055">
      <c s="16" r="A3055"/>
      <c s="17" r="B3055"/>
      <c s="19" r="C3055"/>
      <c s="17" r="D3055"/>
      <c s="28" r="E3055"/>
      <c s="10" r="F3055"/>
      <c s="21" r="G3055"/>
      <c s="21" r="H3055"/>
      <c s="21" r="I3055"/>
      <c s="21" r="J3055"/>
      <c s="21" r="K3055"/>
      <c s="5" r="L3055"/>
      <c s="21" r="M3055"/>
      <c s="3" r="N3055"/>
      <c s="10" r="O3055">
        <v>0</v>
      </c>
      <c s="13" r="P3055"/>
      <c s="13" r="Q3055"/>
      <c s="13" r="R3055"/>
      <c s="13" r="S3055"/>
      <c s="11" r="T3055"/>
      <c s="11" r="U3055"/>
      <c s="4" r="V3055"/>
      <c s="13" r="W3055"/>
      <c s="24" r="X3055"/>
    </row>
    <row r="3056">
      <c s="16" r="A3056"/>
      <c s="17" r="B3056"/>
      <c s="19" r="C3056"/>
      <c s="17" r="D3056"/>
      <c s="28" r="E3056"/>
      <c s="10" r="F3056"/>
      <c s="21" r="G3056"/>
      <c s="21" r="H3056"/>
      <c s="21" r="I3056"/>
      <c s="21" r="J3056"/>
      <c s="21" r="K3056"/>
      <c s="5" r="L3056"/>
      <c s="21" r="M3056"/>
      <c s="3" r="N3056"/>
      <c s="10" r="O3056">
        <v>0</v>
      </c>
      <c s="13" r="P3056"/>
      <c s="13" r="Q3056"/>
      <c s="13" r="R3056"/>
      <c s="13" r="S3056"/>
      <c s="11" r="T3056"/>
      <c s="11" r="U3056"/>
      <c s="4" r="V3056"/>
      <c s="13" r="W3056"/>
      <c s="24" r="X3056"/>
    </row>
    <row r="3057">
      <c s="16" r="A3057"/>
      <c s="17" r="B3057"/>
      <c s="19" r="C3057"/>
      <c s="17" r="D3057"/>
      <c s="28" r="E3057"/>
      <c s="10" r="F3057"/>
      <c s="21" r="G3057"/>
      <c s="21" r="H3057"/>
      <c s="21" r="I3057"/>
      <c s="21" r="J3057"/>
      <c s="21" r="K3057"/>
      <c s="5" r="L3057"/>
      <c s="21" r="M3057"/>
      <c s="3" r="N3057"/>
      <c s="10" r="O3057">
        <v>0</v>
      </c>
      <c s="13" r="P3057"/>
      <c s="13" r="Q3057"/>
      <c s="13" r="R3057"/>
      <c s="13" r="S3057"/>
      <c s="11" r="T3057"/>
      <c s="11" r="U3057"/>
      <c s="4" r="V3057"/>
      <c s="13" r="W3057"/>
      <c s="24" r="X3057"/>
    </row>
    <row r="3058">
      <c s="16" r="A3058"/>
      <c s="17" r="B3058"/>
      <c s="19" r="C3058"/>
      <c s="17" r="D3058"/>
      <c s="28" r="E3058"/>
      <c s="10" r="F3058"/>
      <c s="21" r="G3058"/>
      <c s="21" r="H3058"/>
      <c s="21" r="I3058"/>
      <c s="21" r="J3058"/>
      <c s="21" r="K3058"/>
      <c s="5" r="L3058"/>
      <c s="21" r="M3058"/>
      <c s="3" r="N3058"/>
      <c s="10" r="O3058">
        <v>0</v>
      </c>
      <c s="13" r="P3058"/>
      <c s="13" r="Q3058"/>
      <c s="13" r="R3058"/>
      <c s="13" r="S3058"/>
      <c s="11" r="T3058"/>
      <c s="11" r="U3058"/>
      <c s="4" r="V3058"/>
      <c s="13" r="W3058"/>
      <c s="24" r="X3058"/>
    </row>
    <row r="3059">
      <c s="16" r="A3059"/>
      <c s="17" r="B3059"/>
      <c s="19" r="C3059"/>
      <c s="17" r="D3059"/>
      <c s="28" r="E3059"/>
      <c s="10" r="F3059"/>
      <c s="21" r="G3059"/>
      <c s="21" r="H3059"/>
      <c s="21" r="I3059"/>
      <c s="21" r="J3059"/>
      <c s="21" r="K3059"/>
      <c s="5" r="L3059"/>
      <c s="21" r="M3059"/>
      <c s="3" r="N3059"/>
      <c s="10" r="O3059">
        <v>0</v>
      </c>
      <c s="13" r="P3059"/>
      <c s="13" r="Q3059"/>
      <c s="13" r="R3059"/>
      <c s="13" r="S3059"/>
      <c s="11" r="T3059"/>
      <c s="11" r="U3059"/>
      <c s="4" r="V3059"/>
      <c s="13" r="W3059"/>
      <c s="24" r="X3059"/>
    </row>
    <row r="3060">
      <c s="16" r="A3060"/>
      <c s="17" r="B3060"/>
      <c s="19" r="C3060"/>
      <c s="17" r="D3060"/>
      <c s="28" r="E3060"/>
      <c s="10" r="F3060"/>
      <c s="21" r="G3060"/>
      <c s="21" r="H3060"/>
      <c s="21" r="I3060"/>
      <c s="21" r="J3060"/>
      <c s="21" r="K3060"/>
      <c s="5" r="L3060"/>
      <c s="21" r="M3060"/>
      <c s="3" r="N3060"/>
      <c s="10" r="O3060">
        <v>0</v>
      </c>
      <c s="13" r="P3060"/>
      <c s="13" r="Q3060"/>
      <c s="13" r="R3060"/>
      <c s="13" r="S3060"/>
      <c s="11" r="T3060"/>
      <c s="11" r="U3060"/>
      <c s="4" r="V3060"/>
      <c s="13" r="W3060"/>
      <c s="24" r="X3060"/>
    </row>
    <row r="3061">
      <c s="16" r="A3061"/>
      <c s="17" r="B3061"/>
      <c s="19" r="C3061"/>
      <c s="17" r="D3061"/>
      <c s="28" r="E3061"/>
      <c s="10" r="F3061"/>
      <c s="21" r="G3061"/>
      <c s="21" r="H3061"/>
      <c s="21" r="I3061"/>
      <c s="21" r="J3061"/>
      <c s="21" r="K3061"/>
      <c s="5" r="L3061"/>
      <c s="21" r="M3061"/>
      <c s="3" r="N3061"/>
      <c s="10" r="O3061">
        <v>0</v>
      </c>
      <c s="13" r="P3061"/>
      <c s="13" r="Q3061"/>
      <c s="13" r="R3061"/>
      <c s="13" r="S3061"/>
      <c s="11" r="T3061"/>
      <c s="11" r="U3061"/>
      <c s="4" r="V3061"/>
      <c s="13" r="W3061"/>
      <c s="24" r="X3061"/>
    </row>
    <row r="3062">
      <c s="16" r="A3062"/>
      <c s="17" r="B3062"/>
      <c s="19" r="C3062"/>
      <c s="17" r="D3062"/>
      <c s="28" r="E3062"/>
      <c s="10" r="F3062"/>
      <c s="21" r="G3062"/>
      <c s="21" r="H3062"/>
      <c s="21" r="I3062"/>
      <c s="21" r="J3062"/>
      <c s="21" r="K3062"/>
      <c s="5" r="L3062"/>
      <c s="21" r="M3062"/>
      <c s="3" r="N3062"/>
      <c s="10" r="O3062">
        <v>0</v>
      </c>
      <c s="13" r="P3062"/>
      <c s="13" r="Q3062"/>
      <c s="13" r="R3062"/>
      <c s="13" r="S3062"/>
      <c s="11" r="T3062"/>
      <c s="11" r="U3062"/>
      <c s="4" r="V3062"/>
      <c s="13" r="W3062"/>
      <c s="24" r="X3062"/>
    </row>
    <row r="3063">
      <c s="16" r="A3063"/>
      <c s="17" r="B3063"/>
      <c s="19" r="C3063"/>
      <c s="17" r="D3063"/>
      <c s="28" r="E3063"/>
      <c s="10" r="F3063"/>
      <c s="21" r="G3063"/>
      <c s="21" r="H3063"/>
      <c s="21" r="I3063"/>
      <c s="21" r="J3063"/>
      <c s="21" r="K3063"/>
      <c s="5" r="L3063"/>
      <c s="21" r="M3063"/>
      <c s="3" r="N3063"/>
      <c s="10" r="O3063">
        <v>0</v>
      </c>
      <c s="13" r="P3063"/>
      <c s="13" r="Q3063"/>
      <c s="13" r="R3063"/>
      <c s="13" r="S3063"/>
      <c s="11" r="T3063"/>
      <c s="11" r="U3063"/>
      <c s="4" r="V3063"/>
      <c s="13" r="W3063"/>
      <c s="24" r="X3063"/>
    </row>
    <row r="3064">
      <c s="16" r="A3064"/>
      <c s="17" r="B3064"/>
      <c s="19" r="C3064"/>
      <c s="17" r="D3064"/>
      <c s="28" r="E3064"/>
      <c s="10" r="F3064"/>
      <c s="21" r="G3064"/>
      <c s="21" r="H3064"/>
      <c s="21" r="I3064"/>
      <c s="21" r="J3064"/>
      <c s="21" r="K3064"/>
      <c s="5" r="L3064"/>
      <c s="21" r="M3064"/>
      <c s="3" r="N3064"/>
      <c s="10" r="O3064">
        <v>0</v>
      </c>
      <c s="13" r="P3064"/>
      <c s="13" r="Q3064"/>
      <c s="13" r="R3064"/>
      <c s="13" r="S3064"/>
      <c s="11" r="T3064"/>
      <c s="11" r="U3064"/>
      <c s="4" r="V3064"/>
      <c s="13" r="W3064"/>
      <c s="24" r="X3064"/>
    </row>
    <row r="3065">
      <c s="16" r="A3065"/>
      <c s="17" r="B3065"/>
      <c s="19" r="C3065"/>
      <c s="17" r="D3065"/>
      <c s="28" r="E3065"/>
      <c s="10" r="F3065"/>
      <c s="21" r="G3065"/>
      <c s="21" r="H3065"/>
      <c s="21" r="I3065"/>
      <c s="21" r="J3065"/>
      <c s="21" r="K3065"/>
      <c s="5" r="L3065"/>
      <c s="21" r="M3065"/>
      <c s="3" r="N3065"/>
      <c s="10" r="O3065">
        <v>0</v>
      </c>
      <c s="13" r="P3065"/>
      <c s="13" r="Q3065"/>
      <c s="13" r="R3065"/>
      <c s="13" r="S3065"/>
      <c s="11" r="T3065"/>
      <c s="11" r="U3065"/>
      <c s="4" r="V3065"/>
      <c s="13" r="W3065"/>
      <c s="24" r="X3065"/>
    </row>
    <row r="3066">
      <c s="16" r="A3066"/>
      <c s="17" r="B3066"/>
      <c s="19" r="C3066"/>
      <c s="17" r="D3066"/>
      <c s="28" r="E3066"/>
      <c s="10" r="F3066"/>
      <c s="21" r="G3066"/>
      <c s="21" r="H3066"/>
      <c s="21" r="I3066"/>
      <c s="21" r="J3066"/>
      <c s="21" r="K3066"/>
      <c s="5" r="L3066"/>
      <c s="21" r="M3066"/>
      <c s="3" r="N3066"/>
      <c s="10" r="O3066">
        <v>0</v>
      </c>
      <c s="13" r="P3066"/>
      <c s="13" r="Q3066"/>
      <c s="13" r="R3066"/>
      <c s="13" r="S3066"/>
      <c s="11" r="T3066"/>
      <c s="11" r="U3066"/>
      <c s="4" r="V3066"/>
      <c s="13" r="W3066"/>
      <c s="24" r="X3066"/>
    </row>
    <row r="3067">
      <c s="16" r="A3067"/>
      <c s="17" r="B3067"/>
      <c s="19" r="C3067"/>
      <c s="17" r="D3067"/>
      <c s="28" r="E3067"/>
      <c s="10" r="F3067"/>
      <c s="21" r="G3067"/>
      <c s="21" r="H3067"/>
      <c s="21" r="I3067"/>
      <c s="21" r="J3067"/>
      <c s="21" r="K3067"/>
      <c s="5" r="L3067"/>
      <c s="21" r="M3067"/>
      <c s="3" r="N3067"/>
      <c s="10" r="O3067">
        <v>0</v>
      </c>
      <c s="13" r="P3067"/>
      <c s="13" r="Q3067"/>
      <c s="13" r="R3067"/>
      <c s="13" r="S3067"/>
      <c s="11" r="T3067"/>
      <c s="11" r="U3067"/>
      <c s="4" r="V3067"/>
      <c s="13" r="W3067"/>
      <c s="24" r="X3067"/>
    </row>
    <row r="3068">
      <c s="16" r="A3068"/>
      <c s="17" r="B3068"/>
      <c s="19" r="C3068"/>
      <c s="17" r="D3068"/>
      <c s="28" r="E3068"/>
      <c s="10" r="F3068"/>
      <c s="21" r="G3068"/>
      <c s="21" r="H3068"/>
      <c s="21" r="I3068"/>
      <c s="21" r="J3068"/>
      <c s="21" r="K3068"/>
      <c s="5" r="L3068"/>
      <c s="21" r="M3068"/>
      <c s="3" r="N3068"/>
      <c s="10" r="O3068">
        <v>0</v>
      </c>
      <c s="13" r="P3068"/>
      <c s="13" r="Q3068"/>
      <c s="13" r="R3068"/>
      <c s="13" r="S3068"/>
      <c s="11" r="T3068"/>
      <c s="11" r="U3068"/>
      <c s="4" r="V3068"/>
      <c s="13" r="W3068"/>
      <c s="24" r="X3068"/>
    </row>
    <row r="3069">
      <c s="16" r="A3069"/>
      <c s="17" r="B3069"/>
      <c s="19" r="C3069"/>
      <c s="17" r="D3069"/>
      <c s="28" r="E3069"/>
      <c s="10" r="F3069"/>
      <c s="21" r="G3069"/>
      <c s="21" r="H3069"/>
      <c s="21" r="I3069"/>
      <c s="21" r="J3069"/>
      <c s="21" r="K3069"/>
      <c s="5" r="L3069"/>
      <c s="21" r="M3069"/>
      <c s="3" r="N3069"/>
      <c s="10" r="O3069">
        <v>0</v>
      </c>
      <c s="13" r="P3069"/>
      <c s="13" r="Q3069"/>
      <c s="13" r="R3069"/>
      <c s="13" r="S3069"/>
      <c s="11" r="T3069"/>
      <c s="11" r="U3069"/>
      <c s="4" r="V3069"/>
      <c s="13" r="W3069"/>
      <c s="24" r="X3069"/>
    </row>
    <row r="3070">
      <c s="16" r="A3070"/>
      <c s="17" r="B3070"/>
      <c s="19" r="C3070"/>
      <c s="17" r="D3070"/>
      <c s="28" r="E3070"/>
      <c s="10" r="F3070"/>
      <c s="21" r="G3070"/>
      <c s="21" r="H3070"/>
      <c s="21" r="I3070"/>
      <c s="21" r="J3070"/>
      <c s="21" r="K3070"/>
      <c s="5" r="L3070"/>
      <c s="21" r="M3070"/>
      <c s="3" r="N3070"/>
      <c s="10" r="O3070">
        <v>0</v>
      </c>
      <c s="13" r="P3070"/>
      <c s="13" r="Q3070"/>
      <c s="13" r="R3070"/>
      <c s="13" r="S3070"/>
      <c s="11" r="T3070"/>
      <c s="11" r="U3070"/>
      <c s="4" r="V3070"/>
      <c s="13" r="W3070"/>
      <c s="24" r="X3070"/>
    </row>
    <row r="3071">
      <c s="16" r="A3071"/>
      <c s="17" r="B3071"/>
      <c s="19" r="C3071"/>
      <c s="17" r="D3071"/>
      <c s="28" r="E3071"/>
      <c s="10" r="F3071"/>
      <c s="21" r="G3071"/>
      <c s="21" r="H3071"/>
      <c s="21" r="I3071"/>
      <c s="21" r="J3071"/>
      <c s="21" r="K3071"/>
      <c s="5" r="L3071"/>
      <c s="21" r="M3071"/>
      <c s="3" r="N3071"/>
      <c s="10" r="O3071">
        <v>0</v>
      </c>
      <c s="13" r="P3071"/>
      <c s="13" r="Q3071"/>
      <c s="13" r="R3071"/>
      <c s="13" r="S3071"/>
      <c s="11" r="T3071"/>
      <c s="11" r="U3071"/>
      <c s="4" r="V3071"/>
      <c s="13" r="W3071"/>
      <c s="24" r="X3071"/>
    </row>
    <row r="3072">
      <c s="16" r="A3072"/>
      <c s="17" r="B3072"/>
      <c s="19" r="C3072"/>
      <c s="17" r="D3072"/>
      <c s="28" r="E3072"/>
      <c s="10" r="F3072"/>
      <c s="21" r="G3072"/>
      <c s="21" r="H3072"/>
      <c s="21" r="I3072"/>
      <c s="21" r="J3072"/>
      <c s="21" r="K3072"/>
      <c s="5" r="L3072"/>
      <c s="21" r="M3072"/>
      <c s="3" r="N3072"/>
      <c s="10" r="O3072">
        <v>0</v>
      </c>
      <c s="13" r="P3072"/>
      <c s="13" r="Q3072"/>
      <c s="13" r="R3072"/>
      <c s="13" r="S3072"/>
      <c s="11" r="T3072"/>
      <c s="11" r="U3072"/>
      <c s="4" r="V3072"/>
      <c s="13" r="W3072"/>
      <c s="24" r="X3072"/>
    </row>
    <row r="3073">
      <c s="16" r="A3073"/>
      <c s="17" r="B3073"/>
      <c s="19" r="C3073"/>
      <c s="17" r="D3073"/>
      <c s="28" r="E3073"/>
      <c s="10" r="F3073"/>
      <c s="21" r="G3073"/>
      <c s="21" r="H3073"/>
      <c s="21" r="I3073"/>
      <c s="21" r="J3073"/>
      <c s="21" r="K3073"/>
      <c s="5" r="L3073"/>
      <c s="21" r="M3073"/>
      <c s="3" r="N3073"/>
      <c s="10" r="O3073">
        <v>0</v>
      </c>
      <c s="13" r="P3073"/>
      <c s="13" r="Q3073"/>
      <c s="13" r="R3073"/>
      <c s="13" r="S3073"/>
      <c s="11" r="T3073"/>
      <c s="11" r="U3073"/>
      <c s="4" r="V3073"/>
      <c s="13" r="W3073"/>
      <c s="24" r="X3073"/>
    </row>
    <row r="3074">
      <c s="16" r="A3074"/>
      <c s="17" r="B3074"/>
      <c s="19" r="C3074"/>
      <c s="17" r="D3074"/>
      <c s="28" r="E3074"/>
      <c s="10" r="F3074"/>
      <c s="21" r="G3074"/>
      <c s="21" r="H3074"/>
      <c s="21" r="I3074"/>
      <c s="21" r="J3074"/>
      <c s="21" r="K3074"/>
      <c s="5" r="L3074"/>
      <c s="21" r="M3074"/>
      <c s="3" r="N3074"/>
      <c s="10" r="O3074">
        <v>0</v>
      </c>
      <c s="13" r="P3074"/>
      <c s="13" r="Q3074"/>
      <c s="13" r="R3074"/>
      <c s="13" r="S3074"/>
      <c s="11" r="T3074"/>
      <c s="11" r="U3074"/>
      <c s="4" r="V3074"/>
      <c s="13" r="W3074"/>
      <c s="24" r="X3074"/>
    </row>
    <row r="3075">
      <c s="16" r="A3075"/>
      <c s="17" r="B3075"/>
      <c s="19" r="C3075"/>
      <c s="17" r="D3075"/>
      <c s="28" r="E3075"/>
      <c s="10" r="F3075"/>
      <c s="21" r="G3075"/>
      <c s="21" r="H3075"/>
      <c s="21" r="I3075"/>
      <c s="21" r="J3075"/>
      <c s="21" r="K3075"/>
      <c s="5" r="L3075"/>
      <c s="21" r="M3075"/>
      <c s="3" r="N3075"/>
      <c s="10" r="O3075">
        <v>0</v>
      </c>
      <c s="13" r="P3075"/>
      <c s="13" r="Q3075"/>
      <c s="13" r="R3075"/>
      <c s="13" r="S3075"/>
      <c s="11" r="T3075"/>
      <c s="11" r="U3075"/>
      <c s="4" r="V3075"/>
      <c s="13" r="W3075"/>
      <c s="24" r="X3075"/>
    </row>
    <row r="3076">
      <c s="16" r="A3076"/>
      <c s="17" r="B3076"/>
      <c s="19" r="C3076"/>
      <c s="17" r="D3076"/>
      <c s="28" r="E3076"/>
      <c s="10" r="F3076"/>
      <c s="21" r="G3076"/>
      <c s="21" r="H3076"/>
      <c s="21" r="I3076"/>
      <c s="21" r="J3076"/>
      <c s="21" r="K3076"/>
      <c s="5" r="L3076"/>
      <c s="21" r="M3076"/>
      <c s="3" r="N3076"/>
      <c s="10" r="O3076">
        <v>0</v>
      </c>
      <c s="13" r="P3076"/>
      <c s="13" r="Q3076"/>
      <c s="13" r="R3076"/>
      <c s="13" r="S3076"/>
      <c s="11" r="T3076"/>
      <c s="11" r="U3076"/>
      <c s="4" r="V3076"/>
      <c s="13" r="W3076"/>
      <c s="24" r="X3076"/>
    </row>
    <row r="3077">
      <c s="16" r="A3077"/>
      <c s="17" r="B3077"/>
      <c s="19" r="C3077"/>
      <c s="17" r="D3077"/>
      <c s="28" r="E3077"/>
      <c s="10" r="F3077"/>
      <c s="21" r="G3077"/>
      <c s="21" r="H3077"/>
      <c s="21" r="I3077"/>
      <c s="21" r="J3077"/>
      <c s="21" r="K3077"/>
      <c s="5" r="L3077"/>
      <c s="21" r="M3077"/>
      <c s="3" r="N3077"/>
      <c s="10" r="O3077">
        <v>0</v>
      </c>
      <c s="13" r="P3077"/>
      <c s="13" r="Q3077"/>
      <c s="13" r="R3077"/>
      <c s="13" r="S3077"/>
      <c s="11" r="T3077"/>
      <c s="11" r="U3077"/>
      <c s="4" r="V3077"/>
      <c s="13" r="W3077"/>
      <c s="24" r="X3077"/>
    </row>
    <row r="3078">
      <c s="16" r="A3078"/>
      <c s="17" r="B3078"/>
      <c s="19" r="C3078"/>
      <c s="17" r="D3078"/>
      <c s="28" r="E3078"/>
      <c s="10" r="F3078"/>
      <c s="21" r="G3078"/>
      <c s="21" r="H3078"/>
      <c s="21" r="I3078"/>
      <c s="21" r="J3078"/>
      <c s="21" r="K3078"/>
      <c s="5" r="L3078"/>
      <c s="21" r="M3078"/>
      <c s="3" r="N3078"/>
      <c s="10" r="O3078">
        <v>0</v>
      </c>
      <c s="13" r="P3078"/>
      <c s="13" r="Q3078"/>
      <c s="13" r="R3078"/>
      <c s="13" r="S3078"/>
      <c s="11" r="T3078"/>
      <c s="11" r="U3078"/>
      <c s="4" r="V3078"/>
      <c s="13" r="W3078"/>
      <c s="24" r="X3078"/>
    </row>
    <row r="3079">
      <c s="16" r="A3079"/>
      <c s="17" r="B3079"/>
      <c s="19" r="C3079"/>
      <c s="17" r="D3079"/>
      <c s="28" r="E3079"/>
      <c s="10" r="F3079"/>
      <c s="21" r="G3079"/>
      <c s="21" r="H3079"/>
      <c s="21" r="I3079"/>
      <c s="21" r="J3079"/>
      <c s="21" r="K3079"/>
      <c s="5" r="L3079"/>
      <c s="21" r="M3079"/>
      <c s="3" r="N3079"/>
      <c s="10" r="O3079">
        <v>0</v>
      </c>
      <c s="13" r="P3079"/>
      <c s="13" r="Q3079"/>
      <c s="13" r="R3079"/>
      <c s="13" r="S3079"/>
      <c s="11" r="T3079"/>
      <c s="11" r="U3079"/>
      <c s="4" r="V3079"/>
      <c s="13" r="W3079"/>
      <c s="24" r="X3079"/>
    </row>
    <row r="3080">
      <c s="16" r="A3080"/>
      <c s="17" r="B3080"/>
      <c s="19" r="C3080"/>
      <c s="17" r="D3080"/>
      <c s="28" r="E3080"/>
      <c s="10" r="F3080"/>
      <c s="21" r="G3080"/>
      <c s="21" r="H3080"/>
      <c s="21" r="I3080"/>
      <c s="21" r="J3080"/>
      <c s="21" r="K3080"/>
      <c s="5" r="L3080"/>
      <c s="21" r="M3080"/>
      <c s="3" r="N3080"/>
      <c s="10" r="O3080">
        <v>0</v>
      </c>
      <c s="13" r="P3080"/>
      <c s="13" r="Q3080"/>
      <c s="13" r="R3080"/>
      <c s="13" r="S3080"/>
      <c s="11" r="T3080"/>
      <c s="11" r="U3080"/>
      <c s="4" r="V3080"/>
      <c s="13" r="W3080"/>
      <c s="24" r="X3080"/>
    </row>
    <row r="3081">
      <c s="16" r="A3081"/>
      <c s="17" r="B3081"/>
      <c s="19" r="C3081"/>
      <c s="17" r="D3081"/>
      <c s="28" r="E3081"/>
      <c s="10" r="F3081"/>
      <c s="21" r="G3081"/>
      <c s="21" r="H3081"/>
      <c s="21" r="I3081"/>
      <c s="21" r="J3081"/>
      <c s="21" r="K3081"/>
      <c s="5" r="L3081"/>
      <c s="21" r="M3081"/>
      <c s="3" r="N3081"/>
      <c s="10" r="O3081">
        <v>0</v>
      </c>
      <c s="13" r="P3081"/>
      <c s="13" r="Q3081"/>
      <c s="13" r="R3081"/>
      <c s="13" r="S3081"/>
      <c s="11" r="T3081"/>
      <c s="11" r="U3081"/>
      <c s="4" r="V3081"/>
      <c s="13" r="W3081"/>
      <c s="24" r="X3081"/>
    </row>
    <row r="3082">
      <c s="16" r="A3082"/>
      <c s="17" r="B3082"/>
      <c s="19" r="C3082"/>
      <c s="17" r="D3082"/>
      <c s="28" r="E3082"/>
      <c s="10" r="F3082"/>
      <c s="21" r="G3082"/>
      <c s="21" r="H3082"/>
      <c s="21" r="I3082"/>
      <c s="21" r="J3082"/>
      <c s="21" r="K3082"/>
      <c s="5" r="L3082"/>
      <c s="21" r="M3082"/>
      <c s="3" r="N3082"/>
      <c s="10" r="O3082">
        <v>0</v>
      </c>
      <c s="13" r="P3082"/>
      <c s="13" r="Q3082"/>
      <c s="13" r="R3082"/>
      <c s="13" r="S3082"/>
      <c s="11" r="T3082"/>
      <c s="11" r="U3082"/>
      <c s="4" r="V3082"/>
      <c s="13" r="W3082"/>
      <c s="24" r="X3082"/>
    </row>
    <row r="3083">
      <c s="16" r="A3083"/>
      <c s="17" r="B3083"/>
      <c s="19" r="C3083"/>
      <c s="17" r="D3083"/>
      <c s="28" r="E3083"/>
      <c s="10" r="F3083"/>
      <c s="21" r="G3083"/>
      <c s="21" r="H3083"/>
      <c s="21" r="I3083"/>
      <c s="21" r="J3083"/>
      <c s="21" r="K3083"/>
      <c s="5" r="L3083"/>
      <c s="21" r="M3083"/>
      <c s="3" r="N3083"/>
      <c s="10" r="O3083">
        <v>0</v>
      </c>
      <c s="13" r="P3083"/>
      <c s="13" r="Q3083"/>
      <c s="13" r="R3083"/>
      <c s="13" r="S3083"/>
      <c s="11" r="T3083"/>
      <c s="11" r="U3083"/>
      <c s="4" r="V3083"/>
      <c s="13" r="W3083"/>
      <c s="24" r="X3083"/>
    </row>
    <row r="3084">
      <c s="16" r="A3084"/>
      <c s="17" r="B3084"/>
      <c s="19" r="C3084"/>
      <c s="17" r="D3084"/>
      <c s="28" r="E3084"/>
      <c s="10" r="F3084"/>
      <c s="21" r="G3084"/>
      <c s="21" r="H3084"/>
      <c s="21" r="I3084"/>
      <c s="21" r="J3084"/>
      <c s="21" r="K3084"/>
      <c s="5" r="L3084"/>
      <c s="21" r="M3084"/>
      <c s="3" r="N3084"/>
      <c s="10" r="O3084">
        <v>0</v>
      </c>
      <c s="13" r="P3084"/>
      <c s="13" r="Q3084"/>
      <c s="13" r="R3084"/>
      <c s="13" r="S3084"/>
      <c s="11" r="T3084"/>
      <c s="11" r="U3084"/>
      <c s="4" r="V3084"/>
      <c s="13" r="W3084"/>
      <c s="24" r="X3084"/>
    </row>
    <row r="3085">
      <c s="16" r="A3085"/>
      <c s="17" r="B3085"/>
      <c s="19" r="C3085"/>
      <c s="17" r="D3085"/>
      <c s="28" r="E3085"/>
      <c s="10" r="F3085"/>
      <c s="21" r="G3085"/>
      <c s="21" r="H3085"/>
      <c s="21" r="I3085"/>
      <c s="21" r="J3085"/>
      <c s="21" r="K3085"/>
      <c s="5" r="L3085"/>
      <c s="21" r="M3085"/>
      <c s="3" r="N3085"/>
      <c s="10" r="O3085">
        <v>0</v>
      </c>
      <c s="13" r="P3085"/>
      <c s="13" r="Q3085"/>
      <c s="13" r="R3085"/>
      <c s="13" r="S3085"/>
      <c s="11" r="T3085"/>
      <c s="11" r="U3085"/>
      <c s="4" r="V3085"/>
      <c s="13" r="W3085"/>
      <c s="24" r="X3085"/>
    </row>
    <row r="3086">
      <c s="16" r="A3086"/>
      <c s="17" r="B3086"/>
      <c s="19" r="C3086"/>
      <c s="17" r="D3086"/>
      <c s="28" r="E3086"/>
      <c s="10" r="F3086"/>
      <c s="21" r="G3086"/>
      <c s="21" r="H3086"/>
      <c s="21" r="I3086"/>
      <c s="21" r="J3086"/>
      <c s="21" r="K3086"/>
      <c s="5" r="L3086"/>
      <c s="21" r="M3086"/>
      <c s="3" r="N3086"/>
      <c s="10" r="O3086">
        <v>0</v>
      </c>
      <c s="13" r="P3086"/>
      <c s="13" r="Q3086"/>
      <c s="13" r="R3086"/>
      <c s="13" r="S3086"/>
      <c s="11" r="T3086"/>
      <c s="11" r="U3086"/>
      <c s="4" r="V3086"/>
      <c s="13" r="W3086"/>
      <c s="24" r="X3086"/>
    </row>
    <row r="3087">
      <c s="16" r="A3087"/>
      <c s="17" r="B3087"/>
      <c s="19" r="C3087"/>
      <c s="17" r="D3087"/>
      <c s="28" r="E3087"/>
      <c s="10" r="F3087"/>
      <c s="21" r="G3087"/>
      <c s="21" r="H3087"/>
      <c s="21" r="I3087"/>
      <c s="21" r="J3087"/>
      <c s="21" r="K3087"/>
      <c s="5" r="L3087"/>
      <c s="21" r="M3087"/>
      <c s="3" r="N3087"/>
      <c s="10" r="O3087">
        <v>0</v>
      </c>
      <c s="13" r="P3087"/>
      <c s="13" r="Q3087"/>
      <c s="13" r="R3087"/>
      <c s="13" r="S3087"/>
      <c s="11" r="T3087"/>
      <c s="11" r="U3087"/>
      <c s="4" r="V3087"/>
      <c s="13" r="W3087"/>
      <c s="24" r="X3087"/>
    </row>
    <row r="3088">
      <c s="16" r="A3088"/>
      <c s="17" r="B3088"/>
      <c s="19" r="C3088"/>
      <c s="17" r="D3088"/>
      <c s="28" r="E3088"/>
      <c s="10" r="F3088"/>
      <c s="21" r="G3088"/>
      <c s="21" r="H3088"/>
      <c s="21" r="I3088"/>
      <c s="21" r="J3088"/>
      <c s="21" r="K3088"/>
      <c s="5" r="L3088"/>
      <c s="21" r="M3088"/>
      <c s="3" r="N3088"/>
      <c s="10" r="O3088">
        <v>0</v>
      </c>
      <c s="13" r="P3088"/>
      <c s="13" r="Q3088"/>
      <c s="13" r="R3088"/>
      <c s="13" r="S3088"/>
      <c s="11" r="T3088"/>
      <c s="11" r="U3088"/>
      <c s="4" r="V3088"/>
      <c s="13" r="W3088"/>
      <c s="24" r="X3088"/>
    </row>
    <row r="3089">
      <c s="16" r="A3089"/>
      <c s="17" r="B3089"/>
      <c s="19" r="C3089"/>
      <c s="17" r="D3089"/>
      <c s="28" r="E3089"/>
      <c s="10" r="F3089"/>
      <c s="21" r="G3089"/>
      <c s="21" r="H3089"/>
      <c s="21" r="I3089"/>
      <c s="21" r="J3089"/>
      <c s="21" r="K3089"/>
      <c s="5" r="L3089"/>
      <c s="21" r="M3089"/>
      <c s="3" r="N3089"/>
      <c s="10" r="O3089">
        <v>0</v>
      </c>
      <c s="13" r="P3089"/>
      <c s="13" r="Q3089"/>
      <c s="13" r="R3089"/>
      <c s="13" r="S3089"/>
      <c s="11" r="T3089"/>
      <c s="11" r="U3089"/>
      <c s="4" r="V3089"/>
      <c s="13" r="W3089"/>
      <c s="24" r="X3089"/>
    </row>
    <row r="3090">
      <c s="16" r="A3090"/>
      <c s="17" r="B3090"/>
      <c s="19" r="C3090"/>
      <c s="17" r="D3090"/>
      <c s="28" r="E3090"/>
      <c s="10" r="F3090"/>
      <c s="21" r="G3090"/>
      <c s="21" r="H3090"/>
      <c s="21" r="I3090"/>
      <c s="21" r="J3090"/>
      <c s="21" r="K3090"/>
      <c s="5" r="L3090"/>
      <c s="21" r="M3090"/>
      <c s="3" r="N3090"/>
      <c s="10" r="O3090">
        <v>0</v>
      </c>
      <c s="13" r="P3090"/>
      <c s="13" r="Q3090"/>
      <c s="13" r="R3090"/>
      <c s="13" r="S3090"/>
      <c s="11" r="T3090"/>
      <c s="11" r="U3090"/>
      <c s="4" r="V3090"/>
      <c s="13" r="W3090"/>
      <c s="24" r="X3090"/>
    </row>
    <row r="3091">
      <c s="16" r="A3091"/>
      <c s="17" r="B3091"/>
      <c s="19" r="C3091"/>
      <c s="17" r="D3091"/>
      <c s="28" r="E3091"/>
      <c s="10" r="F3091"/>
      <c s="21" r="G3091"/>
      <c s="21" r="H3091"/>
      <c s="21" r="I3091"/>
      <c s="21" r="J3091"/>
      <c s="21" r="K3091"/>
      <c s="5" r="L3091"/>
      <c s="21" r="M3091"/>
      <c s="3" r="N3091"/>
      <c s="10" r="O3091">
        <v>0</v>
      </c>
      <c s="13" r="P3091"/>
      <c s="13" r="Q3091"/>
      <c s="13" r="R3091"/>
      <c s="13" r="S3091"/>
      <c s="11" r="T3091"/>
      <c s="11" r="U3091"/>
      <c s="4" r="V3091"/>
      <c s="13" r="W3091"/>
      <c s="24" r="X3091"/>
    </row>
    <row r="3092">
      <c s="16" r="A3092"/>
      <c s="17" r="B3092"/>
      <c s="19" r="C3092"/>
      <c s="17" r="D3092"/>
      <c s="28" r="E3092"/>
      <c s="10" r="F3092"/>
      <c s="21" r="G3092"/>
      <c s="21" r="H3092"/>
      <c s="21" r="I3092"/>
      <c s="21" r="J3092"/>
      <c s="21" r="K3092"/>
      <c s="5" r="L3092"/>
      <c s="21" r="M3092"/>
      <c s="3" r="N3092"/>
      <c s="10" r="O3092">
        <v>0</v>
      </c>
      <c s="13" r="P3092"/>
      <c s="13" r="Q3092"/>
      <c s="13" r="R3092"/>
      <c s="13" r="S3092"/>
      <c s="11" r="T3092"/>
      <c s="11" r="U3092"/>
      <c s="4" r="V3092"/>
      <c s="13" r="W3092"/>
      <c s="24" r="X3092"/>
    </row>
    <row r="3093">
      <c s="16" r="A3093"/>
      <c s="17" r="B3093"/>
      <c s="19" r="C3093"/>
      <c s="17" r="D3093"/>
      <c s="28" r="E3093"/>
      <c s="10" r="F3093"/>
      <c s="21" r="G3093"/>
      <c s="21" r="H3093"/>
      <c s="21" r="I3093"/>
      <c s="21" r="J3093"/>
      <c s="21" r="K3093"/>
      <c s="5" r="L3093"/>
      <c s="21" r="M3093"/>
      <c s="3" r="N3093"/>
      <c s="10" r="O3093">
        <v>0</v>
      </c>
      <c s="13" r="P3093"/>
      <c s="13" r="Q3093"/>
      <c s="13" r="R3093"/>
      <c s="13" r="S3093"/>
      <c s="11" r="T3093"/>
      <c s="11" r="U3093"/>
      <c s="4" r="V3093"/>
      <c s="13" r="W3093"/>
      <c s="24" r="X3093"/>
    </row>
    <row r="3094">
      <c s="16" r="A3094"/>
      <c s="17" r="B3094"/>
      <c s="19" r="C3094"/>
      <c s="17" r="D3094"/>
      <c s="28" r="E3094"/>
      <c s="10" r="F3094"/>
      <c s="21" r="G3094"/>
      <c s="21" r="H3094"/>
      <c s="21" r="I3094"/>
      <c s="21" r="J3094"/>
      <c s="21" r="K3094"/>
      <c s="5" r="L3094"/>
      <c s="21" r="M3094"/>
      <c s="3" r="N3094"/>
      <c s="10" r="O3094">
        <v>0</v>
      </c>
      <c s="13" r="P3094"/>
      <c s="13" r="Q3094"/>
      <c s="13" r="R3094"/>
      <c s="13" r="S3094"/>
      <c s="11" r="T3094"/>
      <c s="11" r="U3094"/>
      <c s="4" r="V3094"/>
      <c s="13" r="W3094"/>
      <c s="24" r="X3094"/>
    </row>
    <row r="3095">
      <c s="16" r="A3095"/>
      <c s="17" r="B3095"/>
      <c s="19" r="C3095"/>
      <c s="17" r="D3095"/>
      <c s="28" r="E3095"/>
      <c s="10" r="F3095"/>
      <c s="21" r="G3095"/>
      <c s="21" r="H3095"/>
      <c s="21" r="I3095"/>
      <c s="21" r="J3095"/>
      <c s="21" r="K3095"/>
      <c s="5" r="L3095"/>
      <c s="21" r="M3095"/>
      <c s="3" r="N3095"/>
      <c s="10" r="O3095">
        <v>0</v>
      </c>
      <c s="13" r="P3095"/>
      <c s="13" r="Q3095"/>
      <c s="13" r="R3095"/>
      <c s="13" r="S3095"/>
      <c s="11" r="T3095"/>
      <c s="11" r="U3095"/>
      <c s="4" r="V3095"/>
      <c s="13" r="W3095"/>
      <c s="24" r="X3095"/>
    </row>
    <row r="3096">
      <c s="16" r="A3096"/>
      <c s="17" r="B3096"/>
      <c s="19" r="C3096"/>
      <c s="17" r="D3096"/>
      <c s="28" r="E3096"/>
      <c s="10" r="F3096"/>
      <c s="21" r="G3096"/>
      <c s="21" r="H3096"/>
      <c s="21" r="I3096"/>
      <c s="21" r="J3096"/>
      <c s="21" r="K3096"/>
      <c s="5" r="L3096"/>
      <c s="21" r="M3096"/>
      <c s="3" r="N3096"/>
      <c s="10" r="O3096">
        <v>0</v>
      </c>
      <c s="13" r="P3096"/>
      <c s="13" r="Q3096"/>
      <c s="13" r="R3096"/>
      <c s="13" r="S3096"/>
      <c s="11" r="T3096"/>
      <c s="11" r="U3096"/>
      <c s="4" r="V3096"/>
      <c s="13" r="W3096"/>
      <c s="24" r="X3096"/>
    </row>
    <row r="3097">
      <c s="16" r="A3097"/>
      <c s="17" r="B3097"/>
      <c s="19" r="C3097"/>
      <c s="17" r="D3097"/>
      <c s="28" r="E3097"/>
      <c s="10" r="F3097"/>
      <c s="21" r="G3097"/>
      <c s="21" r="H3097"/>
      <c s="21" r="I3097"/>
      <c s="21" r="J3097"/>
      <c s="21" r="K3097"/>
      <c s="5" r="L3097"/>
      <c s="21" r="M3097"/>
      <c s="3" r="N3097"/>
      <c s="10" r="O3097">
        <v>0</v>
      </c>
      <c s="13" r="P3097"/>
      <c s="13" r="Q3097"/>
      <c s="13" r="R3097"/>
      <c s="13" r="S3097"/>
      <c s="11" r="T3097"/>
      <c s="11" r="U3097"/>
      <c s="4" r="V3097"/>
      <c s="13" r="W3097"/>
      <c s="24" r="X3097"/>
    </row>
    <row r="3098">
      <c s="16" r="A3098"/>
      <c s="17" r="B3098"/>
      <c s="19" r="C3098"/>
      <c s="17" r="D3098"/>
      <c s="28" r="E3098"/>
      <c s="10" r="F3098"/>
      <c s="21" r="G3098"/>
      <c s="21" r="H3098"/>
      <c s="21" r="I3098"/>
      <c s="21" r="J3098"/>
      <c s="21" r="K3098"/>
      <c s="5" r="L3098"/>
      <c s="21" r="M3098"/>
      <c s="3" r="N3098"/>
      <c s="10" r="O3098">
        <v>0</v>
      </c>
      <c s="13" r="P3098"/>
      <c s="13" r="Q3098"/>
      <c s="13" r="R3098"/>
      <c s="13" r="S3098"/>
      <c s="11" r="T3098"/>
      <c s="11" r="U3098"/>
      <c s="4" r="V3098"/>
      <c s="13" r="W3098"/>
      <c s="24" r="X3098"/>
    </row>
    <row r="3099">
      <c s="16" r="A3099"/>
      <c s="17" r="B3099"/>
      <c s="19" r="C3099"/>
      <c s="17" r="D3099"/>
      <c s="28" r="E3099"/>
      <c s="10" r="F3099"/>
      <c s="21" r="G3099"/>
      <c s="21" r="H3099"/>
      <c s="21" r="I3099"/>
      <c s="21" r="J3099"/>
      <c s="21" r="K3099"/>
      <c s="5" r="L3099"/>
      <c s="21" r="M3099"/>
      <c s="3" r="N3099"/>
      <c s="10" r="O3099">
        <v>0</v>
      </c>
      <c s="13" r="P3099"/>
      <c s="13" r="Q3099"/>
      <c s="13" r="R3099"/>
      <c s="13" r="S3099"/>
      <c s="11" r="T3099"/>
      <c s="11" r="U3099"/>
      <c s="4" r="V3099"/>
      <c s="13" r="W3099"/>
      <c s="24" r="X3099"/>
    </row>
    <row r="3100">
      <c s="16" r="A3100"/>
      <c s="17" r="B3100"/>
      <c s="19" r="C3100"/>
      <c s="17" r="D3100"/>
      <c s="28" r="E3100"/>
      <c s="10" r="F3100"/>
      <c s="21" r="G3100"/>
      <c s="21" r="H3100"/>
      <c s="21" r="I3100"/>
      <c s="21" r="J3100"/>
      <c s="21" r="K3100"/>
      <c s="5" r="L3100"/>
      <c s="21" r="M3100"/>
      <c s="3" r="N3100"/>
      <c s="10" r="O3100">
        <v>0</v>
      </c>
      <c s="13" r="P3100"/>
      <c s="13" r="Q3100"/>
      <c s="13" r="R3100"/>
      <c s="13" r="S3100"/>
      <c s="11" r="T3100"/>
      <c s="11" r="U3100"/>
      <c s="4" r="V3100"/>
      <c s="13" r="W3100"/>
      <c s="24" r="X3100"/>
    </row>
    <row r="3101">
      <c s="16" r="A3101"/>
      <c s="17" r="B3101"/>
      <c s="19" r="C3101"/>
      <c s="17" r="D3101"/>
      <c s="28" r="E3101"/>
      <c s="10" r="F3101"/>
      <c s="21" r="G3101"/>
      <c s="21" r="H3101"/>
      <c s="21" r="I3101"/>
      <c s="21" r="J3101"/>
      <c s="21" r="K3101"/>
      <c s="5" r="L3101"/>
      <c s="21" r="M3101"/>
      <c s="3" r="N3101"/>
      <c s="10" r="O3101">
        <v>0</v>
      </c>
      <c s="13" r="P3101"/>
      <c s="13" r="Q3101"/>
      <c s="13" r="R3101"/>
      <c s="13" r="S3101"/>
      <c s="11" r="T3101"/>
      <c s="11" r="U3101"/>
      <c s="4" r="V3101"/>
      <c s="13" r="W3101"/>
      <c s="24" r="X3101"/>
    </row>
    <row r="3102">
      <c s="16" r="A3102"/>
      <c s="17" r="B3102"/>
      <c s="19" r="C3102"/>
      <c s="17" r="D3102"/>
      <c s="28" r="E3102"/>
      <c s="10" r="F3102"/>
      <c s="21" r="G3102"/>
      <c s="21" r="H3102"/>
      <c s="21" r="I3102"/>
      <c s="21" r="J3102"/>
      <c s="21" r="K3102"/>
      <c s="5" r="L3102"/>
      <c s="21" r="M3102"/>
      <c s="3" r="N3102"/>
      <c s="10" r="O3102">
        <v>0</v>
      </c>
      <c s="13" r="P3102"/>
      <c s="13" r="Q3102"/>
      <c s="13" r="R3102"/>
      <c s="13" r="S3102"/>
      <c s="11" r="T3102"/>
      <c s="11" r="U3102"/>
      <c s="4" r="V3102"/>
      <c s="13" r="W3102"/>
      <c s="24" r="X3102"/>
    </row>
    <row r="3103">
      <c s="16" r="A3103"/>
      <c s="17" r="B3103"/>
      <c s="19" r="C3103"/>
      <c s="17" r="D3103"/>
      <c s="28" r="E3103"/>
      <c s="10" r="F3103"/>
      <c s="21" r="G3103"/>
      <c s="21" r="H3103"/>
      <c s="21" r="I3103"/>
      <c s="21" r="J3103"/>
      <c s="21" r="K3103"/>
      <c s="5" r="L3103"/>
      <c s="21" r="M3103"/>
      <c s="3" r="N3103"/>
      <c s="10" r="O3103">
        <v>0</v>
      </c>
      <c s="13" r="P3103"/>
      <c s="13" r="Q3103"/>
      <c s="13" r="R3103"/>
      <c s="13" r="S3103"/>
      <c s="11" r="T3103"/>
      <c s="11" r="U3103"/>
      <c s="4" r="V3103"/>
      <c s="13" r="W3103"/>
      <c s="24" r="X3103"/>
    </row>
    <row r="3104">
      <c s="16" r="A3104"/>
      <c s="17" r="B3104"/>
      <c s="19" r="C3104"/>
      <c s="17" r="D3104"/>
      <c s="28" r="E3104"/>
      <c s="10" r="F3104"/>
      <c s="21" r="G3104"/>
      <c s="21" r="H3104"/>
      <c s="21" r="I3104"/>
      <c s="21" r="J3104"/>
      <c s="21" r="K3104"/>
      <c s="5" r="L3104"/>
      <c s="21" r="M3104"/>
      <c s="3" r="N3104"/>
      <c s="10" r="O3104">
        <v>0</v>
      </c>
      <c s="13" r="P3104"/>
      <c s="13" r="Q3104"/>
      <c s="13" r="R3104"/>
      <c s="13" r="S3104"/>
      <c s="11" r="T3104"/>
      <c s="11" r="U3104"/>
      <c s="4" r="V3104"/>
      <c s="13" r="W3104"/>
      <c s="24" r="X3104"/>
    </row>
    <row r="3105">
      <c s="16" r="A3105"/>
      <c s="17" r="B3105"/>
      <c s="19" r="C3105"/>
      <c s="17" r="D3105"/>
      <c s="28" r="E3105"/>
      <c s="10" r="F3105"/>
      <c s="21" r="G3105"/>
      <c s="21" r="H3105"/>
      <c s="21" r="I3105"/>
      <c s="21" r="J3105"/>
      <c s="21" r="K3105"/>
      <c s="5" r="L3105"/>
      <c s="21" r="M3105"/>
      <c s="3" r="N3105"/>
      <c s="10" r="O3105">
        <v>0</v>
      </c>
      <c s="13" r="P3105"/>
      <c s="13" r="Q3105"/>
      <c s="13" r="R3105"/>
      <c s="13" r="S3105"/>
      <c s="11" r="T3105"/>
      <c s="11" r="U3105"/>
      <c s="4" r="V3105"/>
      <c s="13" r="W3105"/>
      <c s="24" r="X3105"/>
    </row>
    <row r="3106">
      <c s="16" r="A3106"/>
      <c s="17" r="B3106"/>
      <c s="19" r="C3106"/>
      <c s="17" r="D3106"/>
      <c s="28" r="E3106"/>
      <c s="10" r="F3106"/>
      <c s="21" r="G3106"/>
      <c s="21" r="H3106"/>
      <c s="21" r="I3106"/>
      <c s="21" r="J3106"/>
      <c s="21" r="K3106"/>
      <c s="5" r="L3106"/>
      <c s="21" r="M3106"/>
      <c s="3" r="N3106"/>
      <c s="10" r="O3106">
        <v>0</v>
      </c>
      <c s="13" r="P3106"/>
      <c s="13" r="Q3106"/>
      <c s="13" r="R3106"/>
      <c s="13" r="S3106"/>
      <c s="11" r="T3106"/>
      <c s="11" r="U3106"/>
      <c s="4" r="V3106"/>
      <c s="13" r="W3106"/>
      <c s="24" r="X3106"/>
    </row>
    <row r="3107">
      <c s="16" r="A3107"/>
      <c s="17" r="B3107"/>
      <c s="19" r="C3107"/>
      <c s="17" r="D3107"/>
      <c s="28" r="E3107"/>
      <c s="10" r="F3107"/>
      <c s="21" r="G3107"/>
      <c s="21" r="H3107"/>
      <c s="21" r="I3107"/>
      <c s="21" r="J3107"/>
      <c s="21" r="K3107"/>
      <c s="5" r="L3107"/>
      <c s="21" r="M3107"/>
      <c s="3" r="N3107"/>
      <c s="10" r="O3107">
        <v>0</v>
      </c>
      <c s="13" r="P3107"/>
      <c s="13" r="Q3107"/>
      <c s="13" r="R3107"/>
      <c s="13" r="S3107"/>
      <c s="11" r="T3107"/>
      <c s="11" r="U3107"/>
      <c s="4" r="V3107"/>
      <c s="13" r="W3107"/>
      <c s="24" r="X3107"/>
    </row>
    <row r="3108">
      <c s="16" r="A3108"/>
      <c s="17" r="B3108"/>
      <c s="19" r="C3108"/>
      <c s="17" r="D3108"/>
      <c s="28" r="E3108"/>
      <c s="10" r="F3108"/>
      <c s="21" r="G3108"/>
      <c s="21" r="H3108"/>
      <c s="21" r="I3108"/>
      <c s="21" r="J3108"/>
      <c s="21" r="K3108"/>
      <c s="5" r="L3108"/>
      <c s="21" r="M3108"/>
      <c s="3" r="N3108"/>
      <c s="10" r="O3108">
        <v>0</v>
      </c>
      <c s="13" r="P3108"/>
      <c s="13" r="Q3108"/>
      <c s="13" r="R3108"/>
      <c s="13" r="S3108"/>
      <c s="11" r="T3108"/>
      <c s="11" r="U3108"/>
      <c s="4" r="V3108"/>
      <c s="13" r="W3108"/>
      <c s="24" r="X3108"/>
    </row>
    <row r="3109">
      <c s="16" r="A3109"/>
      <c s="17" r="B3109"/>
      <c s="19" r="C3109"/>
      <c s="17" r="D3109"/>
      <c s="28" r="E3109"/>
      <c s="10" r="F3109"/>
      <c s="21" r="G3109"/>
      <c s="21" r="H3109"/>
      <c s="21" r="I3109"/>
      <c s="21" r="J3109"/>
      <c s="21" r="K3109"/>
      <c s="5" r="L3109"/>
      <c s="21" r="M3109"/>
      <c s="3" r="N3109"/>
      <c s="10" r="O3109">
        <v>0</v>
      </c>
      <c s="13" r="P3109"/>
      <c s="13" r="Q3109"/>
      <c s="13" r="R3109"/>
      <c s="13" r="S3109"/>
      <c s="11" r="T3109"/>
      <c s="11" r="U3109"/>
      <c s="4" r="V3109"/>
      <c s="13" r="W3109"/>
      <c s="24" r="X3109"/>
    </row>
    <row r="3110">
      <c s="16" r="A3110"/>
      <c s="17" r="B3110"/>
      <c s="19" r="C3110"/>
      <c s="17" r="D3110"/>
      <c s="28" r="E3110"/>
      <c s="10" r="F3110"/>
      <c s="21" r="G3110"/>
      <c s="21" r="H3110"/>
      <c s="21" r="I3110"/>
      <c s="21" r="J3110"/>
      <c s="21" r="K3110"/>
      <c s="5" r="L3110"/>
      <c s="21" r="M3110"/>
      <c s="3" r="N3110"/>
      <c s="10" r="O3110">
        <v>0</v>
      </c>
      <c s="13" r="P3110"/>
      <c s="13" r="Q3110"/>
      <c s="13" r="R3110"/>
      <c s="13" r="S3110"/>
      <c s="11" r="T3110"/>
      <c s="11" r="U3110"/>
      <c s="4" r="V3110"/>
      <c s="13" r="W3110"/>
      <c s="24" r="X3110"/>
    </row>
    <row r="3111">
      <c s="16" r="A3111"/>
      <c s="17" r="B3111"/>
      <c s="19" r="C3111"/>
      <c s="17" r="D3111"/>
      <c s="28" r="E3111"/>
      <c s="10" r="F3111"/>
      <c s="21" r="G3111"/>
      <c s="21" r="H3111"/>
      <c s="21" r="I3111"/>
      <c s="21" r="J3111"/>
      <c s="21" r="K3111"/>
      <c s="5" r="L3111"/>
      <c s="21" r="M3111"/>
      <c s="3" r="N3111"/>
      <c s="10" r="O3111">
        <v>0</v>
      </c>
      <c s="13" r="P3111"/>
      <c s="13" r="Q3111"/>
      <c s="13" r="R3111"/>
      <c s="13" r="S3111"/>
      <c s="11" r="T3111"/>
      <c s="11" r="U3111"/>
      <c s="4" r="V3111"/>
      <c s="13" r="W3111"/>
      <c s="24" r="X3111"/>
    </row>
    <row r="3112">
      <c s="16" r="A3112"/>
      <c s="17" r="B3112"/>
      <c s="19" r="C3112"/>
      <c s="17" r="D3112"/>
      <c s="28" r="E3112"/>
      <c s="10" r="F3112"/>
      <c s="21" r="G3112"/>
      <c s="21" r="H3112"/>
      <c s="21" r="I3112"/>
      <c s="21" r="J3112"/>
      <c s="21" r="K3112"/>
      <c s="5" r="L3112"/>
      <c s="21" r="M3112"/>
      <c s="3" r="N3112"/>
      <c s="10" r="O3112">
        <v>0</v>
      </c>
      <c s="13" r="P3112"/>
      <c s="13" r="Q3112"/>
      <c s="13" r="R3112"/>
      <c s="13" r="S3112"/>
      <c s="11" r="T3112"/>
      <c s="11" r="U3112"/>
      <c s="4" r="V3112"/>
      <c s="13" r="W3112"/>
      <c s="24" r="X3112"/>
    </row>
    <row r="3113">
      <c s="16" r="A3113"/>
      <c s="17" r="B3113"/>
      <c s="19" r="C3113"/>
      <c s="17" r="D3113"/>
      <c s="28" r="E3113"/>
      <c s="10" r="F3113"/>
      <c s="21" r="G3113"/>
      <c s="21" r="H3113"/>
      <c s="21" r="I3113"/>
      <c s="21" r="J3113"/>
      <c s="21" r="K3113"/>
      <c s="5" r="L3113"/>
      <c s="21" r="M3113"/>
      <c s="3" r="N3113"/>
      <c s="10" r="O3113">
        <v>0</v>
      </c>
      <c s="13" r="P3113"/>
      <c s="13" r="Q3113"/>
      <c s="13" r="R3113"/>
      <c s="13" r="S3113"/>
      <c s="11" r="T3113"/>
      <c s="11" r="U3113"/>
      <c s="4" r="V3113"/>
      <c s="13" r="W3113"/>
      <c s="24" r="X3113"/>
    </row>
    <row r="3114">
      <c s="16" r="A3114"/>
      <c s="17" r="B3114"/>
      <c s="19" r="C3114"/>
      <c s="17" r="D3114"/>
      <c s="28" r="E3114"/>
      <c s="10" r="F3114"/>
      <c s="21" r="G3114"/>
      <c s="21" r="H3114"/>
      <c s="21" r="I3114"/>
      <c s="21" r="J3114"/>
      <c s="21" r="K3114"/>
      <c s="5" r="L3114"/>
      <c s="21" r="M3114"/>
      <c s="3" r="N3114"/>
      <c s="10" r="O3114">
        <v>0</v>
      </c>
      <c s="13" r="P3114"/>
      <c s="13" r="Q3114"/>
      <c s="13" r="R3114"/>
      <c s="13" r="S3114"/>
      <c s="11" r="T3114"/>
      <c s="11" r="U3114"/>
      <c s="4" r="V3114"/>
      <c s="13" r="W3114"/>
      <c s="24" r="X3114"/>
    </row>
    <row r="3115">
      <c s="16" r="A3115"/>
      <c s="17" r="B3115"/>
      <c s="19" r="C3115"/>
      <c s="17" r="D3115"/>
      <c s="28" r="E3115"/>
      <c s="10" r="F3115"/>
      <c s="21" r="G3115"/>
      <c s="21" r="H3115"/>
      <c s="21" r="I3115"/>
      <c s="21" r="J3115"/>
      <c s="21" r="K3115"/>
      <c s="5" r="L3115"/>
      <c s="21" r="M3115"/>
      <c s="3" r="N3115"/>
      <c s="10" r="O3115">
        <v>0</v>
      </c>
      <c s="13" r="P3115"/>
      <c s="13" r="Q3115"/>
      <c s="13" r="R3115"/>
      <c s="13" r="S3115"/>
      <c s="11" r="T3115"/>
      <c s="11" r="U3115"/>
      <c s="4" r="V3115"/>
      <c s="13" r="W3115"/>
      <c s="24" r="X3115"/>
    </row>
    <row r="3116">
      <c s="16" r="A3116"/>
      <c s="17" r="B3116"/>
      <c s="19" r="C3116"/>
      <c s="17" r="D3116"/>
      <c s="28" r="E3116"/>
      <c s="10" r="F3116"/>
      <c s="21" r="G3116"/>
      <c s="21" r="H3116"/>
      <c s="21" r="I3116"/>
      <c s="21" r="J3116"/>
      <c s="21" r="K3116"/>
      <c s="5" r="L3116"/>
      <c s="21" r="M3116"/>
      <c s="3" r="N3116"/>
      <c s="10" r="O3116">
        <v>0</v>
      </c>
      <c s="13" r="P3116"/>
      <c s="13" r="Q3116"/>
      <c s="13" r="R3116"/>
      <c s="13" r="S3116"/>
      <c s="11" r="T3116"/>
      <c s="11" r="U3116"/>
      <c s="4" r="V3116"/>
      <c s="13" r="W3116"/>
      <c s="24" r="X3116"/>
    </row>
    <row r="3117">
      <c s="16" r="A3117"/>
      <c s="17" r="B3117"/>
      <c s="19" r="C3117"/>
      <c s="17" r="D3117"/>
      <c s="28" r="E3117"/>
      <c s="10" r="F3117"/>
      <c s="21" r="G3117"/>
      <c s="21" r="H3117"/>
      <c s="21" r="I3117"/>
      <c s="21" r="J3117"/>
      <c s="21" r="K3117"/>
      <c s="5" r="L3117"/>
      <c s="21" r="M3117"/>
      <c s="3" r="N3117"/>
      <c s="10" r="O3117">
        <v>0</v>
      </c>
      <c s="13" r="P3117"/>
      <c s="13" r="Q3117"/>
      <c s="13" r="R3117"/>
      <c s="13" r="S3117"/>
      <c s="11" r="T3117"/>
      <c s="11" r="U3117"/>
      <c s="4" r="V3117"/>
      <c s="13" r="W3117"/>
      <c s="24" r="X3117"/>
    </row>
    <row r="3118">
      <c s="16" r="A3118"/>
      <c s="17" r="B3118"/>
      <c s="19" r="C3118"/>
      <c s="17" r="D3118"/>
      <c s="28" r="E3118"/>
      <c s="10" r="F3118"/>
      <c s="21" r="G3118"/>
      <c s="21" r="H3118"/>
      <c s="21" r="I3118"/>
      <c s="21" r="J3118"/>
      <c s="21" r="K3118"/>
      <c s="5" r="L3118"/>
      <c s="21" r="M3118"/>
      <c s="3" r="N3118"/>
      <c s="10" r="O3118">
        <v>0</v>
      </c>
      <c s="13" r="P3118"/>
      <c s="13" r="Q3118"/>
      <c s="13" r="R3118"/>
      <c s="13" r="S3118"/>
      <c s="11" r="T3118"/>
      <c s="11" r="U3118"/>
      <c s="4" r="V3118"/>
      <c s="13" r="W3118"/>
      <c s="24" r="X3118"/>
    </row>
    <row r="3119">
      <c s="16" r="A3119"/>
      <c s="17" r="B3119"/>
      <c s="19" r="C3119"/>
      <c s="17" r="D3119"/>
      <c s="28" r="E3119"/>
      <c s="10" r="F3119"/>
      <c s="21" r="G3119"/>
      <c s="21" r="H3119"/>
      <c s="21" r="I3119"/>
      <c s="21" r="J3119"/>
      <c s="21" r="K3119"/>
      <c s="5" r="L3119"/>
      <c s="21" r="M3119"/>
      <c s="3" r="N3119"/>
      <c s="10" r="O3119">
        <v>0</v>
      </c>
      <c s="13" r="P3119"/>
      <c s="13" r="Q3119"/>
      <c s="13" r="R3119"/>
      <c s="13" r="S3119"/>
      <c s="11" r="T3119"/>
      <c s="11" r="U3119"/>
      <c s="4" r="V3119"/>
      <c s="13" r="W3119"/>
      <c s="24" r="X3119"/>
    </row>
    <row r="3120">
      <c s="16" r="A3120"/>
      <c s="17" r="B3120"/>
      <c s="19" r="C3120"/>
      <c s="17" r="D3120"/>
      <c s="28" r="E3120"/>
      <c s="10" r="F3120"/>
      <c s="21" r="G3120"/>
      <c s="21" r="H3120"/>
      <c s="21" r="I3120"/>
      <c s="21" r="J3120"/>
      <c s="21" r="K3120"/>
      <c s="5" r="L3120"/>
      <c s="21" r="M3120"/>
      <c s="3" r="N3120"/>
      <c s="10" r="O3120">
        <v>0</v>
      </c>
      <c s="13" r="P3120"/>
      <c s="13" r="Q3120"/>
      <c s="13" r="R3120"/>
      <c s="13" r="S3120"/>
      <c s="11" r="T3120"/>
      <c s="11" r="U3120"/>
      <c s="4" r="V3120"/>
      <c s="13" r="W3120"/>
      <c s="24" r="X3120"/>
    </row>
    <row r="3121">
      <c s="16" r="A3121"/>
      <c s="17" r="B3121"/>
      <c s="19" r="C3121"/>
      <c s="17" r="D3121"/>
      <c s="28" r="E3121"/>
      <c s="10" r="F3121"/>
      <c s="21" r="G3121"/>
      <c s="21" r="H3121"/>
      <c s="21" r="I3121"/>
      <c s="21" r="J3121"/>
      <c s="21" r="K3121"/>
      <c s="5" r="L3121"/>
      <c s="21" r="M3121"/>
      <c s="3" r="N3121"/>
      <c s="10" r="O3121">
        <v>0</v>
      </c>
      <c s="13" r="P3121"/>
      <c s="13" r="Q3121"/>
      <c s="13" r="R3121"/>
      <c s="13" r="S3121"/>
      <c s="11" r="T3121"/>
      <c s="11" r="U3121"/>
      <c s="4" r="V3121"/>
      <c s="13" r="W3121"/>
      <c s="24" r="X3121"/>
    </row>
    <row r="3122">
      <c s="16" r="A3122"/>
      <c s="17" r="B3122"/>
      <c s="19" r="C3122"/>
      <c s="17" r="D3122"/>
      <c s="28" r="E3122"/>
      <c s="10" r="F3122"/>
      <c s="21" r="G3122"/>
      <c s="21" r="H3122"/>
      <c s="21" r="I3122"/>
      <c s="21" r="J3122"/>
      <c s="21" r="K3122"/>
      <c s="5" r="L3122"/>
      <c s="21" r="M3122"/>
      <c s="3" r="N3122"/>
      <c s="10" r="O3122">
        <v>0</v>
      </c>
      <c s="13" r="P3122"/>
      <c s="13" r="Q3122"/>
      <c s="13" r="R3122"/>
      <c s="13" r="S3122"/>
      <c s="11" r="T3122"/>
      <c s="11" r="U3122"/>
      <c s="4" r="V3122"/>
      <c s="13" r="W3122"/>
      <c s="24" r="X3122"/>
    </row>
    <row r="3123">
      <c s="16" r="A3123"/>
      <c s="17" r="B3123"/>
      <c s="19" r="C3123"/>
      <c s="17" r="D3123"/>
      <c s="28" r="E3123"/>
      <c s="10" r="F3123"/>
      <c s="21" r="G3123"/>
      <c s="21" r="H3123"/>
      <c s="21" r="I3123"/>
      <c s="21" r="J3123"/>
      <c s="21" r="K3123"/>
      <c s="5" r="L3123"/>
      <c s="21" r="M3123"/>
      <c s="3" r="N3123"/>
      <c s="10" r="O3123">
        <v>0</v>
      </c>
      <c s="13" r="P3123"/>
      <c s="13" r="Q3123"/>
      <c s="13" r="R3123"/>
      <c s="13" r="S3123"/>
      <c s="11" r="T3123"/>
      <c s="11" r="U3123"/>
      <c s="4" r="V3123"/>
      <c s="13" r="W3123"/>
      <c s="24" r="X3123"/>
    </row>
    <row r="3124">
      <c s="16" r="A3124"/>
      <c s="17" r="B3124"/>
      <c s="19" r="C3124"/>
      <c s="17" r="D3124"/>
      <c s="28" r="E3124"/>
      <c s="10" r="F3124"/>
      <c s="21" r="G3124"/>
      <c s="21" r="H3124"/>
      <c s="21" r="I3124"/>
      <c s="21" r="J3124"/>
      <c s="21" r="K3124"/>
      <c s="5" r="L3124"/>
      <c s="21" r="M3124"/>
      <c s="3" r="N3124"/>
      <c s="10" r="O3124">
        <v>0</v>
      </c>
      <c s="13" r="P3124"/>
      <c s="13" r="Q3124"/>
      <c s="13" r="R3124"/>
      <c s="13" r="S3124"/>
      <c s="11" r="T3124"/>
      <c s="11" r="U3124"/>
      <c s="4" r="V3124"/>
      <c s="13" r="W3124"/>
      <c s="24" r="X3124"/>
    </row>
    <row r="3125">
      <c s="16" r="A3125"/>
      <c s="17" r="B3125"/>
      <c s="19" r="C3125"/>
      <c s="17" r="D3125"/>
      <c s="28" r="E3125"/>
      <c s="10" r="F3125"/>
      <c s="21" r="G3125"/>
      <c s="21" r="H3125"/>
      <c s="21" r="I3125"/>
      <c s="21" r="J3125"/>
      <c s="21" r="K3125"/>
      <c s="5" r="L3125"/>
      <c s="21" r="M3125"/>
      <c s="3" r="N3125"/>
      <c s="10" r="O3125">
        <v>0</v>
      </c>
      <c s="13" r="P3125"/>
      <c s="13" r="Q3125"/>
      <c s="13" r="R3125"/>
      <c s="13" r="S3125"/>
      <c s="11" r="T3125"/>
      <c s="11" r="U3125"/>
      <c s="4" r="V3125"/>
      <c s="13" r="W3125"/>
      <c s="24" r="X3125"/>
    </row>
    <row r="3126">
      <c s="16" r="A3126"/>
      <c s="17" r="B3126"/>
      <c s="19" r="C3126"/>
      <c s="17" r="D3126"/>
      <c s="28" r="E3126"/>
      <c s="10" r="F3126"/>
      <c s="21" r="G3126"/>
      <c s="21" r="H3126"/>
      <c s="21" r="I3126"/>
      <c s="21" r="J3126"/>
      <c s="21" r="K3126"/>
      <c s="5" r="L3126"/>
      <c s="21" r="M3126"/>
      <c s="3" r="N3126"/>
      <c s="10" r="O3126">
        <v>0</v>
      </c>
      <c s="13" r="P3126"/>
      <c s="13" r="Q3126"/>
      <c s="13" r="R3126"/>
      <c s="13" r="S3126"/>
      <c s="11" r="T3126"/>
      <c s="11" r="U3126"/>
      <c s="4" r="V3126"/>
      <c s="13" r="W3126"/>
      <c s="24" r="X3126"/>
    </row>
    <row r="3127">
      <c s="16" r="A3127"/>
      <c s="17" r="B3127"/>
      <c s="19" r="C3127"/>
      <c s="17" r="D3127"/>
      <c s="28" r="E3127"/>
      <c s="10" r="F3127"/>
      <c s="21" r="G3127"/>
      <c s="21" r="H3127"/>
      <c s="21" r="I3127"/>
      <c s="21" r="J3127"/>
      <c s="21" r="K3127"/>
      <c s="5" r="L3127"/>
      <c s="21" r="M3127"/>
      <c s="3" r="N3127"/>
      <c s="10" r="O3127">
        <v>0</v>
      </c>
      <c s="13" r="P3127"/>
      <c s="13" r="Q3127"/>
      <c s="13" r="R3127"/>
      <c s="13" r="S3127"/>
      <c s="11" r="T3127"/>
      <c s="11" r="U3127"/>
      <c s="4" r="V3127"/>
      <c s="13" r="W3127"/>
      <c s="24" r="X3127"/>
    </row>
    <row r="3128">
      <c s="16" r="A3128"/>
      <c s="17" r="B3128"/>
      <c s="19" r="C3128"/>
      <c s="17" r="D3128"/>
      <c s="28" r="E3128"/>
      <c s="10" r="F3128"/>
      <c s="21" r="G3128"/>
      <c s="21" r="H3128"/>
      <c s="21" r="I3128"/>
      <c s="21" r="J3128"/>
      <c s="21" r="K3128"/>
      <c s="5" r="L3128"/>
      <c s="21" r="M3128"/>
      <c s="3" r="N3128"/>
      <c s="10" r="O3128">
        <v>0</v>
      </c>
      <c s="13" r="P3128"/>
      <c s="13" r="Q3128"/>
      <c s="13" r="R3128"/>
      <c s="13" r="S3128"/>
      <c s="11" r="T3128"/>
      <c s="11" r="U3128"/>
      <c s="4" r="V3128"/>
      <c s="13" r="W3128"/>
      <c s="24" r="X3128"/>
    </row>
    <row r="3129">
      <c s="16" r="A3129"/>
      <c s="17" r="B3129"/>
      <c s="19" r="C3129"/>
      <c s="17" r="D3129"/>
      <c s="28" r="E3129"/>
      <c s="10" r="F3129"/>
      <c s="21" r="G3129"/>
      <c s="21" r="H3129"/>
      <c s="21" r="I3129"/>
      <c s="21" r="J3129"/>
      <c s="21" r="K3129"/>
      <c s="5" r="L3129"/>
      <c s="21" r="M3129"/>
      <c s="3" r="N3129"/>
      <c s="10" r="O3129">
        <v>0</v>
      </c>
      <c s="13" r="P3129"/>
      <c s="13" r="Q3129"/>
      <c s="13" r="R3129"/>
      <c s="13" r="S3129"/>
      <c s="11" r="T3129"/>
      <c s="11" r="U3129"/>
      <c s="4" r="V3129"/>
      <c s="13" r="W3129"/>
      <c s="24" r="X3129"/>
    </row>
    <row r="3130">
      <c s="16" r="A3130"/>
      <c s="17" r="B3130"/>
      <c s="19" r="C3130"/>
      <c s="17" r="D3130"/>
      <c s="28" r="E3130"/>
      <c s="10" r="F3130"/>
      <c s="21" r="G3130"/>
      <c s="21" r="H3130"/>
      <c s="21" r="I3130"/>
      <c s="21" r="J3130"/>
      <c s="21" r="K3130"/>
      <c s="5" r="L3130"/>
      <c s="21" r="M3130"/>
      <c s="3" r="N3130"/>
      <c s="10" r="O3130">
        <v>0</v>
      </c>
      <c s="13" r="P3130"/>
      <c s="13" r="Q3130"/>
      <c s="13" r="R3130"/>
      <c s="13" r="S3130"/>
      <c s="11" r="T3130"/>
      <c s="11" r="U3130"/>
      <c s="4" r="V3130"/>
      <c s="13" r="W3130"/>
      <c s="24" r="X3130"/>
    </row>
    <row r="3131">
      <c s="16" r="A3131"/>
      <c s="17" r="B3131"/>
      <c s="19" r="C3131"/>
      <c s="17" r="D3131"/>
      <c s="28" r="E3131"/>
      <c s="10" r="F3131"/>
      <c s="21" r="G3131"/>
      <c s="21" r="H3131"/>
      <c s="21" r="I3131"/>
      <c s="21" r="J3131"/>
      <c s="21" r="K3131"/>
      <c s="5" r="L3131"/>
      <c s="21" r="M3131"/>
      <c s="3" r="N3131"/>
      <c s="10" r="O3131">
        <v>0</v>
      </c>
      <c s="13" r="P3131"/>
      <c s="13" r="Q3131"/>
      <c s="13" r="R3131"/>
      <c s="13" r="S3131"/>
      <c s="11" r="T3131"/>
      <c s="11" r="U3131"/>
      <c s="4" r="V3131"/>
      <c s="13" r="W3131"/>
      <c s="24" r="X3131"/>
    </row>
    <row r="3132">
      <c s="16" r="A3132"/>
      <c s="17" r="B3132"/>
      <c s="19" r="C3132"/>
      <c s="17" r="D3132"/>
      <c s="28" r="E3132"/>
      <c s="10" r="F3132"/>
      <c s="21" r="G3132"/>
      <c s="21" r="H3132"/>
      <c s="21" r="I3132"/>
      <c s="21" r="J3132"/>
      <c s="21" r="K3132"/>
      <c s="5" r="L3132"/>
      <c s="21" r="M3132"/>
      <c s="3" r="N3132"/>
      <c s="10" r="O3132">
        <v>0</v>
      </c>
      <c s="13" r="P3132"/>
      <c s="13" r="Q3132"/>
      <c s="13" r="R3132"/>
      <c s="13" r="S3132"/>
      <c s="11" r="T3132"/>
      <c s="11" r="U3132"/>
      <c s="4" r="V3132"/>
      <c s="13" r="W3132"/>
      <c s="24" r="X3132"/>
    </row>
    <row r="3133">
      <c s="16" r="A3133"/>
      <c s="17" r="B3133"/>
      <c s="19" r="C3133"/>
      <c s="17" r="D3133"/>
      <c s="28" r="E3133"/>
      <c s="10" r="F3133"/>
      <c s="21" r="G3133"/>
      <c s="21" r="H3133"/>
      <c s="21" r="I3133"/>
      <c s="21" r="J3133"/>
      <c s="21" r="K3133"/>
      <c s="5" r="L3133"/>
      <c s="21" r="M3133"/>
      <c s="3" r="N3133"/>
      <c s="10" r="O3133">
        <v>0</v>
      </c>
      <c s="13" r="P3133"/>
      <c s="13" r="Q3133"/>
      <c s="13" r="R3133"/>
      <c s="13" r="S3133"/>
      <c s="11" r="T3133"/>
      <c s="11" r="U3133"/>
      <c s="4" r="V3133"/>
      <c s="13" r="W3133"/>
      <c s="24" r="X3133"/>
    </row>
    <row r="3134">
      <c s="16" r="A3134"/>
      <c s="17" r="B3134"/>
      <c s="19" r="C3134"/>
      <c s="17" r="D3134"/>
      <c s="28" r="E3134"/>
      <c s="10" r="F3134"/>
      <c s="21" r="G3134"/>
      <c s="21" r="H3134"/>
      <c s="21" r="I3134"/>
      <c s="21" r="J3134"/>
      <c s="21" r="K3134"/>
      <c s="5" r="L3134"/>
      <c s="21" r="M3134"/>
      <c s="3" r="N3134"/>
      <c s="10" r="O3134">
        <v>0</v>
      </c>
      <c s="13" r="P3134"/>
      <c s="13" r="Q3134"/>
      <c s="13" r="R3134"/>
      <c s="13" r="S3134"/>
      <c s="11" r="T3134"/>
      <c s="11" r="U3134"/>
      <c s="4" r="V3134"/>
      <c s="13" r="W3134"/>
      <c s="24" r="X3134"/>
    </row>
    <row r="3135">
      <c s="16" r="A3135"/>
      <c s="17" r="B3135"/>
      <c s="19" r="C3135"/>
      <c s="17" r="D3135"/>
      <c s="28" r="E3135"/>
      <c s="10" r="F3135"/>
      <c s="21" r="G3135"/>
      <c s="21" r="H3135"/>
      <c s="21" r="I3135"/>
      <c s="21" r="J3135"/>
      <c s="21" r="K3135"/>
      <c s="5" r="L3135"/>
      <c s="21" r="M3135"/>
      <c s="3" r="N3135"/>
      <c s="10" r="O3135">
        <v>0</v>
      </c>
      <c s="13" r="P3135"/>
      <c s="13" r="Q3135"/>
      <c s="13" r="R3135"/>
      <c s="13" r="S3135"/>
      <c s="11" r="T3135"/>
      <c s="11" r="U3135"/>
      <c s="4" r="V3135"/>
      <c s="13" r="W3135"/>
      <c s="24" r="X3135"/>
    </row>
    <row r="3136">
      <c s="16" r="A3136"/>
      <c s="17" r="B3136"/>
      <c s="19" r="C3136"/>
      <c s="17" r="D3136"/>
      <c s="28" r="E3136"/>
      <c s="10" r="F3136"/>
      <c s="21" r="G3136"/>
      <c s="21" r="H3136"/>
      <c s="21" r="I3136"/>
      <c s="21" r="J3136"/>
      <c s="21" r="K3136"/>
      <c s="5" r="L3136"/>
      <c s="21" r="M3136"/>
      <c s="3" r="N3136"/>
      <c s="10" r="O3136">
        <v>0</v>
      </c>
      <c s="13" r="P3136"/>
      <c s="13" r="Q3136"/>
      <c s="13" r="R3136"/>
      <c s="13" r="S3136"/>
      <c s="11" r="T3136"/>
      <c s="11" r="U3136"/>
      <c s="4" r="V3136"/>
      <c s="13" r="W3136"/>
      <c s="24" r="X3136"/>
    </row>
    <row r="3137">
      <c s="16" r="A3137"/>
      <c s="17" r="B3137"/>
      <c s="19" r="C3137"/>
      <c s="17" r="D3137"/>
      <c s="28" r="E3137"/>
      <c s="10" r="F3137"/>
      <c s="21" r="G3137"/>
      <c s="21" r="H3137"/>
      <c s="21" r="I3137"/>
      <c s="21" r="J3137"/>
      <c s="21" r="K3137"/>
      <c s="5" r="L3137"/>
      <c s="21" r="M3137"/>
      <c s="3" r="N3137"/>
      <c s="10" r="O3137">
        <v>0</v>
      </c>
      <c s="13" r="P3137"/>
      <c s="13" r="Q3137"/>
      <c s="13" r="R3137"/>
      <c s="13" r="S3137"/>
      <c s="11" r="T3137"/>
      <c s="11" r="U3137"/>
      <c s="4" r="V3137"/>
      <c s="13" r="W3137"/>
      <c s="24" r="X3137"/>
    </row>
    <row r="3138">
      <c s="16" r="A3138"/>
      <c s="17" r="B3138"/>
      <c s="19" r="C3138"/>
      <c s="17" r="D3138"/>
      <c s="28" r="E3138"/>
      <c s="10" r="F3138"/>
      <c s="21" r="G3138"/>
      <c s="21" r="H3138"/>
      <c s="21" r="I3138"/>
      <c s="21" r="J3138"/>
      <c s="21" r="K3138"/>
      <c s="5" r="L3138"/>
      <c s="21" r="M3138"/>
      <c s="3" r="N3138"/>
      <c s="10" r="O3138">
        <v>0</v>
      </c>
      <c s="13" r="P3138"/>
      <c s="13" r="Q3138"/>
      <c s="13" r="R3138"/>
      <c s="13" r="S3138"/>
      <c s="11" r="T3138"/>
      <c s="11" r="U3138"/>
      <c s="4" r="V3138"/>
      <c s="13" r="W3138"/>
      <c s="24" r="X3138"/>
    </row>
    <row r="3139">
      <c s="16" r="A3139"/>
      <c s="17" r="B3139"/>
      <c s="19" r="C3139"/>
      <c s="17" r="D3139"/>
      <c s="28" r="E3139"/>
      <c s="10" r="F3139"/>
      <c s="21" r="G3139"/>
      <c s="21" r="H3139"/>
      <c s="21" r="I3139"/>
      <c s="21" r="J3139"/>
      <c s="21" r="K3139"/>
      <c s="5" r="L3139"/>
      <c s="21" r="M3139"/>
      <c s="3" r="N3139"/>
      <c s="10" r="O3139">
        <v>0</v>
      </c>
      <c s="13" r="P3139"/>
      <c s="13" r="Q3139"/>
      <c s="13" r="R3139"/>
      <c s="13" r="S3139"/>
      <c s="11" r="T3139"/>
      <c s="11" r="U3139"/>
      <c s="4" r="V3139"/>
      <c s="13" r="W3139"/>
      <c s="24" r="X3139"/>
    </row>
    <row r="3140">
      <c s="16" r="A3140"/>
      <c s="17" r="B3140"/>
      <c s="19" r="C3140"/>
      <c s="17" r="D3140"/>
      <c s="28" r="E3140"/>
      <c s="10" r="F3140"/>
      <c s="21" r="G3140"/>
      <c s="21" r="H3140"/>
      <c s="21" r="I3140"/>
      <c s="21" r="J3140"/>
      <c s="21" r="K3140"/>
      <c s="5" r="L3140"/>
      <c s="21" r="M3140"/>
      <c s="3" r="N3140"/>
      <c s="10" r="O3140">
        <v>0</v>
      </c>
      <c s="13" r="P3140"/>
      <c s="13" r="Q3140"/>
      <c s="13" r="R3140"/>
      <c s="13" r="S3140"/>
      <c s="11" r="T3140"/>
      <c s="11" r="U3140"/>
      <c s="4" r="V3140"/>
      <c s="13" r="W3140"/>
      <c s="24" r="X3140"/>
    </row>
    <row r="3141">
      <c s="16" r="A3141"/>
      <c s="17" r="B3141"/>
      <c s="19" r="C3141"/>
      <c s="17" r="D3141"/>
      <c s="28" r="E3141"/>
      <c s="10" r="F3141"/>
      <c s="21" r="G3141"/>
      <c s="21" r="H3141"/>
      <c s="21" r="I3141"/>
      <c s="21" r="J3141"/>
      <c s="21" r="K3141"/>
      <c s="5" r="L3141"/>
      <c s="21" r="M3141"/>
      <c s="3" r="N3141"/>
      <c s="10" r="O3141">
        <v>0</v>
      </c>
      <c s="13" r="P3141"/>
      <c s="13" r="Q3141"/>
      <c s="13" r="R3141"/>
      <c s="13" r="S3141"/>
      <c s="11" r="T3141"/>
      <c s="11" r="U3141"/>
      <c s="4" r="V3141"/>
      <c s="13" r="W3141"/>
      <c s="24" r="X3141"/>
    </row>
    <row r="3142">
      <c s="16" r="A3142"/>
      <c s="17" r="B3142"/>
      <c s="19" r="C3142"/>
      <c s="17" r="D3142"/>
      <c s="28" r="E3142"/>
      <c s="10" r="F3142"/>
      <c s="21" r="G3142"/>
      <c s="21" r="H3142"/>
      <c s="21" r="I3142"/>
      <c s="21" r="J3142"/>
      <c s="21" r="K3142"/>
      <c s="5" r="L3142"/>
      <c s="21" r="M3142"/>
      <c s="3" r="N3142"/>
      <c s="10" r="O3142">
        <v>0</v>
      </c>
      <c s="13" r="P3142"/>
      <c s="13" r="Q3142"/>
      <c s="13" r="R3142"/>
      <c s="13" r="S3142"/>
      <c s="11" r="T3142"/>
      <c s="11" r="U3142"/>
      <c s="4" r="V3142"/>
      <c s="13" r="W3142"/>
      <c s="24" r="X3142"/>
    </row>
    <row r="3143">
      <c s="16" r="A3143"/>
      <c s="17" r="B3143"/>
      <c s="19" r="C3143"/>
      <c s="17" r="D3143"/>
      <c s="28" r="E3143"/>
      <c s="10" r="F3143"/>
      <c s="21" r="G3143"/>
      <c s="21" r="H3143"/>
      <c s="21" r="I3143"/>
      <c s="21" r="J3143"/>
      <c s="21" r="K3143"/>
      <c s="5" r="L3143"/>
      <c s="21" r="M3143"/>
      <c s="3" r="N3143"/>
      <c s="10" r="O3143">
        <v>0</v>
      </c>
      <c s="13" r="P3143"/>
      <c s="13" r="Q3143"/>
      <c s="13" r="R3143"/>
      <c s="13" r="S3143"/>
      <c s="11" r="T3143"/>
      <c s="11" r="U3143"/>
      <c s="4" r="V3143"/>
      <c s="13" r="W3143"/>
      <c s="24" r="X3143"/>
    </row>
    <row r="3144">
      <c s="16" r="A3144"/>
      <c s="17" r="B3144"/>
      <c s="19" r="C3144"/>
      <c s="17" r="D3144"/>
      <c s="28" r="E3144"/>
      <c s="10" r="F3144"/>
      <c s="21" r="G3144"/>
      <c s="21" r="H3144"/>
      <c s="21" r="I3144"/>
      <c s="21" r="J3144"/>
      <c s="21" r="K3144"/>
      <c s="5" r="L3144"/>
      <c s="21" r="M3144"/>
      <c s="3" r="N3144"/>
      <c s="10" r="O3144">
        <v>0</v>
      </c>
      <c s="13" r="P3144"/>
      <c s="13" r="Q3144"/>
      <c s="13" r="R3144"/>
      <c s="13" r="S3144"/>
      <c s="11" r="T3144"/>
      <c s="11" r="U3144"/>
      <c s="4" r="V3144"/>
      <c s="13" r="W3144"/>
      <c s="24" r="X3144"/>
    </row>
    <row r="3145">
      <c s="16" r="A3145"/>
      <c s="17" r="B3145"/>
      <c s="19" r="C3145"/>
      <c s="17" r="D3145"/>
      <c s="28" r="E3145"/>
      <c s="10" r="F3145"/>
      <c s="21" r="G3145"/>
      <c s="21" r="H3145"/>
      <c s="21" r="I3145"/>
      <c s="21" r="J3145"/>
      <c s="21" r="K3145"/>
      <c s="5" r="L3145"/>
      <c s="21" r="M3145"/>
      <c s="3" r="N3145"/>
      <c s="10" r="O3145">
        <v>0</v>
      </c>
      <c s="13" r="P3145"/>
      <c s="13" r="Q3145"/>
      <c s="13" r="R3145"/>
      <c s="13" r="S3145"/>
      <c s="11" r="T3145"/>
      <c s="11" r="U3145"/>
      <c s="4" r="V3145"/>
      <c s="13" r="W3145"/>
      <c s="24" r="X3145"/>
    </row>
    <row r="3146">
      <c s="16" r="A3146"/>
      <c s="17" r="B3146"/>
      <c s="19" r="C3146"/>
      <c s="17" r="D3146"/>
      <c s="28" r="E3146"/>
      <c s="10" r="F3146"/>
      <c s="21" r="G3146"/>
      <c s="21" r="H3146"/>
      <c s="21" r="I3146"/>
      <c s="21" r="J3146"/>
      <c s="21" r="K3146"/>
      <c s="5" r="L3146"/>
      <c s="21" r="M3146"/>
      <c s="3" r="N3146"/>
      <c s="10" r="O3146">
        <v>0</v>
      </c>
      <c s="13" r="P3146"/>
      <c s="13" r="Q3146"/>
      <c s="13" r="R3146"/>
      <c s="13" r="S3146"/>
      <c s="11" r="T3146"/>
      <c s="11" r="U3146"/>
      <c s="4" r="V3146"/>
      <c s="13" r="W3146"/>
      <c s="24" r="X3146"/>
    </row>
    <row r="3147">
      <c s="16" r="A3147"/>
      <c s="17" r="B3147"/>
      <c s="19" r="C3147"/>
      <c s="17" r="D3147"/>
      <c s="28" r="E3147"/>
      <c s="10" r="F3147"/>
      <c s="21" r="G3147"/>
      <c s="21" r="H3147"/>
      <c s="21" r="I3147"/>
      <c s="21" r="J3147"/>
      <c s="21" r="K3147"/>
      <c s="5" r="L3147"/>
      <c s="21" r="M3147"/>
      <c s="3" r="N3147"/>
      <c s="10" r="O3147">
        <v>0</v>
      </c>
      <c s="13" r="P3147"/>
      <c s="13" r="Q3147"/>
      <c s="13" r="R3147"/>
      <c s="13" r="S3147"/>
      <c s="11" r="T3147"/>
      <c s="11" r="U3147"/>
      <c s="4" r="V3147"/>
      <c s="13" r="W3147"/>
      <c s="24" r="X3147"/>
    </row>
    <row r="3148">
      <c s="16" r="A3148"/>
      <c s="17" r="B3148"/>
      <c s="19" r="C3148"/>
      <c s="17" r="D3148"/>
      <c s="28" r="E3148"/>
      <c s="10" r="F3148"/>
      <c s="21" r="G3148"/>
      <c s="21" r="H3148"/>
      <c s="21" r="I3148"/>
      <c s="21" r="J3148"/>
      <c s="21" r="K3148"/>
      <c s="5" r="L3148"/>
      <c s="21" r="M3148"/>
      <c s="3" r="N3148"/>
      <c s="10" r="O3148">
        <v>0</v>
      </c>
      <c s="13" r="P3148"/>
      <c s="13" r="Q3148"/>
      <c s="13" r="R3148"/>
      <c s="13" r="S3148"/>
      <c s="11" r="T3148"/>
      <c s="11" r="U3148"/>
      <c s="4" r="V3148"/>
      <c s="13" r="W3148"/>
      <c s="24" r="X3148"/>
    </row>
    <row r="3149">
      <c s="16" r="A3149"/>
      <c s="17" r="B3149"/>
      <c s="19" r="C3149"/>
      <c s="17" r="D3149"/>
      <c s="28" r="E3149"/>
      <c s="10" r="F3149"/>
      <c s="21" r="G3149"/>
      <c s="21" r="H3149"/>
      <c s="21" r="I3149"/>
      <c s="21" r="J3149"/>
      <c s="21" r="K3149"/>
      <c s="5" r="L3149"/>
      <c s="21" r="M3149"/>
      <c s="3" r="N3149"/>
      <c s="10" r="O3149">
        <v>0</v>
      </c>
      <c s="13" r="P3149"/>
      <c s="13" r="Q3149"/>
      <c s="13" r="R3149"/>
      <c s="13" r="S3149"/>
      <c s="11" r="T3149"/>
      <c s="11" r="U3149"/>
      <c s="4" r="V3149"/>
      <c s="13" r="W3149"/>
      <c s="24" r="X3149"/>
    </row>
    <row r="3150">
      <c s="16" r="A3150"/>
      <c s="17" r="B3150"/>
      <c s="19" r="C3150"/>
      <c s="17" r="D3150"/>
      <c s="28" r="E3150"/>
      <c s="10" r="F3150"/>
      <c s="21" r="G3150"/>
      <c s="21" r="H3150"/>
      <c s="21" r="I3150"/>
      <c s="21" r="J3150"/>
      <c s="21" r="K3150"/>
      <c s="5" r="L3150"/>
      <c s="21" r="M3150"/>
      <c s="3" r="N3150"/>
      <c s="10" r="O3150">
        <v>0</v>
      </c>
      <c s="13" r="P3150"/>
      <c s="13" r="Q3150"/>
      <c s="13" r="R3150"/>
      <c s="13" r="S3150"/>
      <c s="11" r="T3150"/>
      <c s="11" r="U3150"/>
      <c s="4" r="V3150"/>
      <c s="13" r="W3150"/>
      <c s="24" r="X3150"/>
    </row>
    <row r="3151">
      <c s="16" r="A3151"/>
      <c s="17" r="B3151"/>
      <c s="19" r="C3151"/>
      <c s="17" r="D3151"/>
      <c s="28" r="E3151"/>
      <c s="10" r="F3151"/>
      <c s="21" r="G3151"/>
      <c s="21" r="H3151"/>
      <c s="21" r="I3151"/>
      <c s="21" r="J3151"/>
      <c s="21" r="K3151"/>
      <c s="5" r="L3151"/>
      <c s="21" r="M3151"/>
      <c s="3" r="N3151"/>
      <c s="10" r="O3151">
        <v>0</v>
      </c>
      <c s="13" r="P3151"/>
      <c s="13" r="Q3151"/>
      <c s="13" r="R3151"/>
      <c s="13" r="S3151"/>
      <c s="11" r="T3151"/>
      <c s="11" r="U3151"/>
      <c s="4" r="V3151"/>
      <c s="13" r="W3151"/>
      <c s="24" r="X3151"/>
    </row>
    <row r="3152">
      <c s="16" r="A3152"/>
      <c s="17" r="B3152"/>
      <c s="19" r="C3152"/>
      <c s="17" r="D3152"/>
      <c s="28" r="E3152"/>
      <c s="10" r="F3152"/>
      <c s="21" r="G3152"/>
      <c s="21" r="H3152"/>
      <c s="21" r="I3152"/>
      <c s="21" r="J3152"/>
      <c s="21" r="K3152"/>
      <c s="5" r="L3152"/>
      <c s="21" r="M3152"/>
      <c s="3" r="N3152"/>
      <c s="10" r="O3152">
        <v>0</v>
      </c>
      <c s="13" r="P3152"/>
      <c s="13" r="Q3152"/>
      <c s="13" r="R3152"/>
      <c s="13" r="S3152"/>
      <c s="11" r="T3152"/>
      <c s="11" r="U3152"/>
      <c s="4" r="V3152"/>
      <c s="13" r="W3152"/>
      <c s="24" r="X3152"/>
    </row>
    <row r="3153">
      <c s="16" r="A3153"/>
      <c s="17" r="B3153"/>
      <c s="19" r="C3153"/>
      <c s="17" r="D3153"/>
      <c s="28" r="E3153"/>
      <c s="10" r="F3153"/>
      <c s="21" r="G3153"/>
      <c s="21" r="H3153"/>
      <c s="21" r="I3153"/>
      <c s="21" r="J3153"/>
      <c s="21" r="K3153"/>
      <c s="5" r="L3153"/>
      <c s="21" r="M3153"/>
      <c s="3" r="N3153"/>
      <c s="10" r="O3153">
        <v>0</v>
      </c>
      <c s="13" r="P3153"/>
      <c s="13" r="Q3153"/>
      <c s="13" r="R3153"/>
      <c s="13" r="S3153"/>
      <c s="11" r="T3153"/>
      <c s="11" r="U3153"/>
      <c s="4" r="V3153"/>
      <c s="13" r="W3153"/>
      <c s="24" r="X3153"/>
    </row>
    <row r="3154">
      <c s="16" r="A3154"/>
      <c s="17" r="B3154"/>
      <c s="19" r="C3154"/>
      <c s="17" r="D3154"/>
      <c s="28" r="E3154"/>
      <c s="10" r="F3154"/>
      <c s="21" r="G3154"/>
      <c s="21" r="H3154"/>
      <c s="21" r="I3154"/>
      <c s="21" r="J3154"/>
      <c s="21" r="K3154"/>
      <c s="5" r="L3154"/>
      <c s="21" r="M3154"/>
      <c s="3" r="N3154"/>
      <c s="10" r="O3154">
        <v>0</v>
      </c>
      <c s="13" r="P3154"/>
      <c s="13" r="Q3154"/>
      <c s="13" r="R3154"/>
      <c s="13" r="S3154"/>
      <c s="11" r="T3154"/>
      <c s="11" r="U3154"/>
      <c s="4" r="V3154"/>
      <c s="13" r="W3154"/>
      <c s="24" r="X3154"/>
    </row>
    <row r="3155">
      <c s="16" r="A3155"/>
      <c s="17" r="B3155"/>
      <c s="19" r="C3155"/>
      <c s="17" r="D3155"/>
      <c s="28" r="E3155"/>
      <c s="10" r="F3155"/>
      <c s="21" r="G3155"/>
      <c s="21" r="H3155"/>
      <c s="21" r="I3155"/>
      <c s="21" r="J3155"/>
      <c s="21" r="K3155"/>
      <c s="5" r="L3155"/>
      <c s="21" r="M3155"/>
      <c s="3" r="N3155"/>
      <c s="10" r="O3155">
        <v>0</v>
      </c>
      <c s="13" r="P3155"/>
      <c s="13" r="Q3155"/>
      <c s="13" r="R3155"/>
      <c s="13" r="S3155"/>
      <c s="11" r="T3155"/>
      <c s="11" r="U3155"/>
      <c s="4" r="V3155"/>
      <c s="13" r="W3155"/>
      <c s="24" r="X3155"/>
    </row>
    <row r="3156">
      <c s="16" r="A3156"/>
      <c s="17" r="B3156"/>
      <c s="19" r="C3156"/>
      <c s="17" r="D3156"/>
      <c s="28" r="E3156"/>
      <c s="10" r="F3156"/>
      <c s="21" r="G3156"/>
      <c s="21" r="H3156"/>
      <c s="21" r="I3156"/>
      <c s="21" r="J3156"/>
      <c s="21" r="K3156"/>
      <c s="5" r="L3156"/>
      <c s="21" r="M3156"/>
      <c s="3" r="N3156"/>
      <c s="10" r="O3156">
        <v>0</v>
      </c>
      <c s="13" r="P3156"/>
      <c s="13" r="Q3156"/>
      <c s="13" r="R3156"/>
      <c s="13" r="S3156"/>
      <c s="11" r="T3156"/>
      <c s="11" r="U3156"/>
      <c s="4" r="V3156"/>
      <c s="13" r="W3156"/>
      <c s="24" r="X3156"/>
    </row>
    <row r="3157">
      <c s="16" r="A3157"/>
      <c s="17" r="B3157"/>
      <c s="19" r="C3157"/>
      <c s="17" r="D3157"/>
      <c s="28" r="E3157"/>
      <c s="10" r="F3157"/>
      <c s="21" r="G3157"/>
      <c s="21" r="H3157"/>
      <c s="21" r="I3157"/>
      <c s="21" r="J3157"/>
      <c s="21" r="K3157"/>
      <c s="5" r="L3157"/>
      <c s="21" r="M3157"/>
      <c s="3" r="N3157"/>
      <c s="10" r="O3157">
        <v>0</v>
      </c>
      <c s="13" r="P3157"/>
      <c s="13" r="Q3157"/>
      <c s="13" r="R3157"/>
      <c s="13" r="S3157"/>
      <c s="11" r="T3157"/>
      <c s="11" r="U3157"/>
      <c s="4" r="V3157"/>
      <c s="13" r="W3157"/>
      <c s="24" r="X3157"/>
    </row>
    <row r="3158">
      <c s="16" r="A3158"/>
      <c s="17" r="B3158"/>
      <c s="19" r="C3158"/>
      <c s="17" r="D3158"/>
      <c s="28" r="E3158"/>
      <c s="10" r="F3158"/>
      <c s="21" r="G3158"/>
      <c s="21" r="H3158"/>
      <c s="21" r="I3158"/>
      <c s="21" r="J3158"/>
      <c s="21" r="K3158"/>
      <c s="5" r="L3158"/>
      <c s="21" r="M3158"/>
      <c s="3" r="N3158"/>
      <c s="10" r="O3158">
        <v>0</v>
      </c>
      <c s="13" r="P3158"/>
      <c s="13" r="Q3158"/>
      <c s="13" r="R3158"/>
      <c s="13" r="S3158"/>
      <c s="11" r="T3158"/>
      <c s="11" r="U3158"/>
      <c s="4" r="V3158"/>
      <c s="13" r="W3158"/>
      <c s="24" r="X3158"/>
    </row>
    <row r="3159">
      <c s="16" r="A3159"/>
      <c s="17" r="B3159"/>
      <c s="19" r="C3159"/>
      <c s="17" r="D3159"/>
      <c s="28" r="E3159"/>
      <c s="10" r="F3159"/>
      <c s="21" r="G3159"/>
      <c s="21" r="H3159"/>
      <c s="21" r="I3159"/>
      <c s="21" r="J3159"/>
      <c s="21" r="K3159"/>
      <c s="5" r="L3159"/>
      <c s="21" r="M3159"/>
      <c s="3" r="N3159"/>
      <c s="10" r="O3159">
        <v>0</v>
      </c>
      <c s="13" r="P3159"/>
      <c s="13" r="Q3159"/>
      <c s="13" r="R3159"/>
      <c s="13" r="S3159"/>
      <c s="11" r="T3159"/>
      <c s="11" r="U3159"/>
      <c s="4" r="V3159"/>
      <c s="13" r="W3159"/>
      <c s="24" r="X3159"/>
    </row>
    <row r="3160">
      <c s="16" r="A3160"/>
      <c s="17" r="B3160"/>
      <c s="19" r="C3160"/>
      <c s="17" r="D3160"/>
      <c s="28" r="E3160"/>
      <c s="10" r="F3160"/>
      <c s="21" r="G3160"/>
      <c s="21" r="H3160"/>
      <c s="21" r="I3160"/>
      <c s="21" r="J3160"/>
      <c s="21" r="K3160"/>
      <c s="5" r="L3160"/>
      <c s="21" r="M3160"/>
      <c s="3" r="N3160"/>
      <c s="10" r="O3160">
        <v>0</v>
      </c>
      <c s="13" r="P3160"/>
      <c s="13" r="Q3160"/>
      <c s="13" r="R3160"/>
      <c s="13" r="S3160"/>
      <c s="11" r="T3160"/>
      <c s="11" r="U3160"/>
      <c s="4" r="V3160"/>
      <c s="13" r="W3160"/>
      <c s="24" r="X3160"/>
    </row>
    <row r="3161">
      <c s="16" r="A3161"/>
      <c s="17" r="B3161"/>
      <c s="19" r="C3161"/>
      <c s="17" r="D3161"/>
      <c s="28" r="E3161"/>
      <c s="10" r="F3161"/>
      <c s="21" r="G3161"/>
      <c s="21" r="H3161"/>
      <c s="21" r="I3161"/>
      <c s="21" r="J3161"/>
      <c s="21" r="K3161"/>
      <c s="5" r="L3161"/>
      <c s="21" r="M3161"/>
      <c s="3" r="N3161"/>
      <c s="10" r="O3161">
        <v>0</v>
      </c>
      <c s="13" r="P3161"/>
      <c s="13" r="Q3161"/>
      <c s="13" r="R3161"/>
      <c s="13" r="S3161"/>
      <c s="11" r="T3161"/>
      <c s="11" r="U3161"/>
      <c s="4" r="V3161"/>
      <c s="13" r="W3161"/>
      <c s="24" r="X3161"/>
    </row>
    <row r="3162">
      <c s="16" r="A3162"/>
      <c s="17" r="B3162"/>
      <c s="19" r="C3162"/>
      <c s="17" r="D3162"/>
      <c s="28" r="E3162"/>
      <c s="10" r="F3162"/>
      <c s="21" r="G3162"/>
      <c s="21" r="H3162"/>
      <c s="21" r="I3162"/>
      <c s="21" r="J3162"/>
      <c s="21" r="K3162"/>
      <c s="5" r="L3162"/>
      <c s="21" r="M3162"/>
      <c s="3" r="N3162"/>
      <c s="10" r="O3162">
        <v>0</v>
      </c>
      <c s="13" r="P3162"/>
      <c s="13" r="Q3162"/>
      <c s="13" r="R3162"/>
      <c s="13" r="S3162"/>
      <c s="11" r="T3162"/>
      <c s="11" r="U3162"/>
      <c s="4" r="V3162"/>
      <c s="13" r="W3162"/>
      <c s="24" r="X3162"/>
    </row>
    <row r="3163">
      <c s="16" r="A3163"/>
      <c s="17" r="B3163"/>
      <c s="19" r="C3163"/>
      <c s="17" r="D3163"/>
      <c s="28" r="E3163"/>
      <c s="10" r="F3163"/>
      <c s="21" r="G3163"/>
      <c s="21" r="H3163"/>
      <c s="21" r="I3163"/>
      <c s="21" r="J3163"/>
      <c s="21" r="K3163"/>
      <c s="5" r="L3163"/>
      <c s="21" r="M3163"/>
      <c s="3" r="N3163"/>
      <c s="10" r="O3163">
        <v>0</v>
      </c>
      <c s="13" r="P3163"/>
      <c s="13" r="Q3163"/>
      <c s="13" r="R3163"/>
      <c s="13" r="S3163"/>
      <c s="11" r="T3163"/>
      <c s="11" r="U3163"/>
      <c s="4" r="V3163"/>
      <c s="13" r="W3163"/>
      <c s="24" r="X3163"/>
    </row>
    <row r="3164">
      <c s="16" r="A3164"/>
      <c s="17" r="B3164"/>
      <c s="19" r="C3164"/>
      <c s="17" r="D3164"/>
      <c s="28" r="E3164"/>
      <c s="10" r="F3164"/>
      <c s="21" r="G3164"/>
      <c s="21" r="H3164"/>
      <c s="21" r="I3164"/>
      <c s="21" r="J3164"/>
      <c s="21" r="K3164"/>
      <c s="5" r="L3164"/>
      <c s="21" r="M3164"/>
      <c s="3" r="N3164"/>
      <c s="10" r="O3164">
        <v>0</v>
      </c>
      <c s="13" r="P3164"/>
      <c s="13" r="Q3164"/>
      <c s="13" r="R3164"/>
      <c s="13" r="S3164"/>
      <c s="11" r="T3164"/>
      <c s="11" r="U3164"/>
      <c s="4" r="V3164"/>
      <c s="13" r="W3164"/>
      <c s="24" r="X3164"/>
    </row>
    <row r="3165">
      <c s="16" r="A3165"/>
      <c s="17" r="B3165"/>
      <c s="19" r="C3165"/>
      <c s="17" r="D3165"/>
      <c s="28" r="E3165"/>
      <c s="10" r="F3165"/>
      <c s="21" r="G3165"/>
      <c s="21" r="H3165"/>
      <c s="21" r="I3165"/>
      <c s="21" r="J3165"/>
      <c s="21" r="K3165"/>
      <c s="5" r="L3165"/>
      <c s="21" r="M3165"/>
      <c s="3" r="N3165"/>
      <c s="10" r="O3165">
        <v>0</v>
      </c>
      <c s="13" r="P3165"/>
      <c s="13" r="Q3165"/>
      <c s="13" r="R3165"/>
      <c s="13" r="S3165"/>
      <c s="11" r="T3165"/>
      <c s="11" r="U3165"/>
      <c s="4" r="V3165"/>
      <c s="13" r="W3165"/>
      <c s="24" r="X3165"/>
    </row>
    <row r="3166">
      <c s="16" r="A3166"/>
      <c s="17" r="B3166"/>
      <c s="19" r="C3166"/>
      <c s="17" r="D3166"/>
      <c s="28" r="E3166"/>
      <c s="10" r="F3166"/>
      <c s="21" r="G3166"/>
      <c s="21" r="H3166"/>
      <c s="21" r="I3166"/>
      <c s="21" r="J3166"/>
      <c s="21" r="K3166"/>
      <c s="5" r="L3166"/>
      <c s="21" r="M3166"/>
      <c s="3" r="N3166"/>
      <c s="10" r="O3166">
        <v>0</v>
      </c>
      <c s="13" r="P3166"/>
      <c s="13" r="Q3166"/>
      <c s="13" r="R3166"/>
      <c s="13" r="S3166"/>
      <c s="11" r="T3166"/>
      <c s="11" r="U3166"/>
      <c s="4" r="V3166"/>
      <c s="13" r="W3166"/>
      <c s="24" r="X3166"/>
    </row>
    <row r="3167">
      <c s="16" r="A3167"/>
      <c s="17" r="B3167"/>
      <c s="19" r="C3167"/>
      <c s="17" r="D3167"/>
      <c s="28" r="E3167"/>
      <c s="10" r="F3167"/>
      <c s="21" r="G3167"/>
      <c s="21" r="H3167"/>
      <c s="21" r="I3167"/>
      <c s="21" r="J3167"/>
      <c s="21" r="K3167"/>
      <c s="5" r="L3167"/>
      <c s="21" r="M3167"/>
      <c s="3" r="N3167"/>
      <c s="10" r="O3167">
        <v>0</v>
      </c>
      <c s="13" r="P3167"/>
      <c s="13" r="Q3167"/>
      <c s="13" r="R3167"/>
      <c s="13" r="S3167"/>
      <c s="11" r="T3167"/>
      <c s="11" r="U3167"/>
      <c s="4" r="V3167"/>
      <c s="13" r="W3167"/>
      <c s="24" r="X3167"/>
    </row>
    <row r="3168">
      <c s="16" r="A3168"/>
      <c s="17" r="B3168"/>
      <c s="19" r="C3168"/>
      <c s="17" r="D3168"/>
      <c s="28" r="E3168"/>
      <c s="10" r="F3168"/>
      <c s="21" r="G3168"/>
      <c s="21" r="H3168"/>
      <c s="21" r="I3168"/>
      <c s="21" r="J3168"/>
      <c s="21" r="K3168"/>
      <c s="5" r="L3168"/>
      <c s="21" r="M3168"/>
      <c s="3" r="N3168"/>
      <c s="10" r="O3168">
        <v>0</v>
      </c>
      <c s="13" r="P3168"/>
      <c s="13" r="Q3168"/>
      <c s="13" r="R3168"/>
      <c s="13" r="S3168"/>
      <c s="11" r="T3168"/>
      <c s="11" r="U3168"/>
      <c s="4" r="V3168"/>
      <c s="13" r="W3168"/>
      <c s="24" r="X3168"/>
    </row>
    <row r="3169">
      <c s="16" r="A3169"/>
      <c s="17" r="B3169"/>
      <c s="19" r="C3169"/>
      <c s="17" r="D3169"/>
      <c s="28" r="E3169"/>
      <c s="10" r="F3169"/>
      <c s="21" r="G3169"/>
      <c s="21" r="H3169"/>
      <c s="21" r="I3169"/>
      <c s="21" r="J3169"/>
      <c s="21" r="K3169"/>
      <c s="5" r="L3169"/>
      <c s="21" r="M3169"/>
      <c s="3" r="N3169"/>
      <c s="10" r="O3169">
        <v>0</v>
      </c>
      <c s="13" r="P3169"/>
      <c s="13" r="Q3169"/>
      <c s="13" r="R3169"/>
      <c s="13" r="S3169"/>
      <c s="11" r="T3169"/>
      <c s="11" r="U3169"/>
      <c s="4" r="V3169"/>
      <c s="13" r="W3169"/>
      <c s="24" r="X3169"/>
    </row>
    <row r="3170">
      <c s="16" r="A3170"/>
      <c s="17" r="B3170"/>
      <c s="19" r="C3170"/>
      <c s="17" r="D3170"/>
      <c s="28" r="E3170"/>
      <c s="10" r="F3170"/>
      <c s="21" r="G3170"/>
      <c s="21" r="H3170"/>
      <c s="21" r="I3170"/>
      <c s="21" r="J3170"/>
      <c s="21" r="K3170"/>
      <c s="5" r="L3170"/>
      <c s="21" r="M3170"/>
      <c s="3" r="N3170"/>
      <c s="10" r="O3170">
        <v>0</v>
      </c>
      <c s="13" r="P3170"/>
      <c s="13" r="Q3170"/>
      <c s="13" r="R3170"/>
      <c s="13" r="S3170"/>
      <c s="11" r="T3170"/>
      <c s="11" r="U3170"/>
      <c s="4" r="V3170"/>
      <c s="13" r="W3170"/>
      <c s="24" r="X3170"/>
    </row>
    <row r="3171">
      <c s="16" r="A3171"/>
      <c s="17" r="B3171"/>
      <c s="19" r="C3171"/>
      <c s="17" r="D3171"/>
      <c s="28" r="E3171"/>
      <c s="10" r="F3171"/>
      <c s="21" r="G3171"/>
      <c s="21" r="H3171"/>
      <c s="21" r="I3171"/>
      <c s="21" r="J3171"/>
      <c s="21" r="K3171"/>
      <c s="5" r="L3171"/>
      <c s="21" r="M3171"/>
      <c s="3" r="N3171"/>
      <c s="10" r="O3171">
        <v>0</v>
      </c>
      <c s="13" r="P3171"/>
      <c s="13" r="Q3171"/>
      <c s="13" r="R3171"/>
      <c s="13" r="S3171"/>
      <c s="11" r="T3171"/>
      <c s="11" r="U3171"/>
      <c s="4" r="V3171"/>
      <c s="13" r="W3171"/>
      <c s="24" r="X3171"/>
    </row>
    <row r="3172">
      <c s="16" r="A3172"/>
      <c s="17" r="B3172"/>
      <c s="19" r="C3172"/>
      <c s="17" r="D3172"/>
      <c s="28" r="E3172"/>
      <c s="10" r="F3172"/>
      <c s="21" r="G3172"/>
      <c s="21" r="H3172"/>
      <c s="21" r="I3172"/>
      <c s="21" r="J3172"/>
      <c s="21" r="K3172"/>
      <c s="5" r="L3172"/>
      <c s="21" r="M3172"/>
      <c s="3" r="N3172"/>
      <c s="10" r="O3172">
        <v>0</v>
      </c>
      <c s="13" r="P3172"/>
      <c s="13" r="Q3172"/>
      <c s="13" r="R3172"/>
      <c s="13" r="S3172"/>
      <c s="11" r="T3172"/>
      <c s="11" r="U3172"/>
      <c s="4" r="V3172"/>
      <c s="13" r="W3172"/>
      <c s="24" r="X3172"/>
    </row>
    <row r="3173">
      <c s="16" r="A3173"/>
      <c s="17" r="B3173"/>
      <c s="19" r="C3173"/>
      <c s="17" r="D3173"/>
      <c s="28" r="E3173"/>
      <c s="10" r="F3173"/>
      <c s="21" r="G3173"/>
      <c s="21" r="H3173"/>
      <c s="21" r="I3173"/>
      <c s="21" r="J3173"/>
      <c s="21" r="K3173"/>
      <c s="5" r="L3173"/>
      <c s="21" r="M3173"/>
      <c s="3" r="N3173"/>
      <c s="10" r="O3173">
        <v>0</v>
      </c>
      <c s="13" r="P3173"/>
      <c s="13" r="Q3173"/>
      <c s="13" r="R3173"/>
      <c s="13" r="S3173"/>
      <c s="11" r="T3173"/>
      <c s="11" r="U3173"/>
      <c s="4" r="V3173"/>
      <c s="13" r="W3173"/>
      <c s="24" r="X3173"/>
    </row>
    <row r="3174">
      <c s="16" r="A3174"/>
      <c s="17" r="B3174"/>
      <c s="19" r="C3174"/>
      <c s="17" r="D3174"/>
      <c s="28" r="E3174"/>
      <c s="10" r="F3174"/>
      <c s="21" r="G3174"/>
      <c s="21" r="H3174"/>
      <c s="21" r="I3174"/>
      <c s="21" r="J3174"/>
      <c s="21" r="K3174"/>
      <c s="5" r="L3174"/>
      <c s="21" r="M3174"/>
      <c s="3" r="N3174"/>
      <c s="10" r="O3174">
        <v>0</v>
      </c>
      <c s="13" r="P3174"/>
      <c s="13" r="Q3174"/>
      <c s="13" r="R3174"/>
      <c s="13" r="S3174"/>
      <c s="11" r="T3174"/>
      <c s="11" r="U3174"/>
      <c s="4" r="V3174"/>
      <c s="13" r="W3174"/>
      <c s="24" r="X3174"/>
    </row>
    <row r="3175">
      <c s="16" r="A3175"/>
      <c s="17" r="B3175"/>
      <c s="19" r="C3175"/>
      <c s="17" r="D3175"/>
      <c s="28" r="E3175"/>
      <c s="10" r="F3175"/>
      <c s="21" r="G3175"/>
      <c s="21" r="H3175"/>
      <c s="21" r="I3175"/>
      <c s="21" r="J3175"/>
      <c s="21" r="K3175"/>
      <c s="5" r="L3175"/>
      <c s="21" r="M3175"/>
      <c s="3" r="N3175"/>
      <c s="10" r="O3175">
        <v>0</v>
      </c>
      <c s="13" r="P3175"/>
      <c s="13" r="Q3175"/>
      <c s="13" r="R3175"/>
      <c s="13" r="S3175"/>
      <c s="11" r="T3175"/>
      <c s="11" r="U3175"/>
      <c s="4" r="V3175"/>
      <c s="13" r="W3175"/>
      <c s="24" r="X3175"/>
    </row>
    <row r="3176">
      <c s="16" r="A3176"/>
      <c s="17" r="B3176"/>
      <c s="19" r="C3176"/>
      <c s="17" r="D3176"/>
      <c s="28" r="E3176"/>
      <c s="10" r="F3176"/>
      <c s="21" r="G3176"/>
      <c s="21" r="H3176"/>
      <c s="21" r="I3176"/>
      <c s="21" r="J3176"/>
      <c s="21" r="K3176"/>
      <c s="5" r="L3176"/>
      <c s="21" r="M3176"/>
      <c s="3" r="N3176"/>
      <c s="10" r="O3176">
        <v>0</v>
      </c>
      <c s="13" r="P3176"/>
      <c s="13" r="Q3176"/>
      <c s="13" r="R3176"/>
      <c s="13" r="S3176"/>
      <c s="11" r="T3176"/>
      <c s="11" r="U3176"/>
      <c s="4" r="V3176"/>
      <c s="13" r="W3176"/>
      <c s="24" r="X3176"/>
    </row>
    <row r="3177">
      <c s="16" r="A3177"/>
      <c s="17" r="B3177"/>
      <c s="19" r="C3177"/>
      <c s="17" r="D3177"/>
      <c s="28" r="E3177"/>
      <c s="10" r="F3177"/>
      <c s="21" r="G3177"/>
      <c s="21" r="H3177"/>
      <c s="21" r="I3177"/>
      <c s="21" r="J3177"/>
      <c s="21" r="K3177"/>
      <c s="5" r="L3177"/>
      <c s="21" r="M3177"/>
      <c s="3" r="N3177"/>
      <c s="10" r="O3177">
        <v>0</v>
      </c>
      <c s="13" r="P3177"/>
      <c s="13" r="Q3177"/>
      <c s="13" r="R3177"/>
      <c s="13" r="S3177"/>
      <c s="11" r="T3177"/>
      <c s="11" r="U3177"/>
      <c s="4" r="V3177"/>
      <c s="13" r="W3177"/>
      <c s="24" r="X3177"/>
    </row>
    <row r="3178">
      <c s="16" r="A3178"/>
      <c s="17" r="B3178"/>
      <c s="19" r="C3178"/>
      <c s="17" r="D3178"/>
      <c s="28" r="E3178"/>
      <c s="10" r="F3178"/>
      <c s="21" r="G3178"/>
      <c s="21" r="H3178"/>
      <c s="21" r="I3178"/>
      <c s="21" r="J3178"/>
      <c s="21" r="K3178"/>
      <c s="5" r="L3178"/>
      <c s="21" r="M3178"/>
      <c s="3" r="N3178"/>
      <c s="10" r="O3178">
        <v>0</v>
      </c>
      <c s="13" r="P3178"/>
      <c s="13" r="Q3178"/>
      <c s="13" r="R3178"/>
      <c s="13" r="S3178"/>
      <c s="11" r="T3178"/>
      <c s="11" r="U3178"/>
      <c s="4" r="V3178"/>
      <c s="13" r="W3178"/>
      <c s="24" r="X3178"/>
    </row>
    <row r="3179">
      <c s="16" r="A3179"/>
      <c s="17" r="B3179"/>
      <c s="19" r="C3179"/>
      <c s="17" r="D3179"/>
      <c s="28" r="E3179"/>
      <c s="10" r="F3179"/>
      <c s="21" r="G3179"/>
      <c s="21" r="H3179"/>
      <c s="21" r="I3179"/>
      <c s="21" r="J3179"/>
      <c s="21" r="K3179"/>
      <c s="5" r="L3179"/>
      <c s="21" r="M3179"/>
      <c s="3" r="N3179"/>
      <c s="10" r="O3179">
        <v>0</v>
      </c>
      <c s="13" r="P3179"/>
      <c s="13" r="Q3179"/>
      <c s="13" r="R3179"/>
      <c s="13" r="S3179"/>
      <c s="11" r="T3179"/>
      <c s="11" r="U3179"/>
      <c s="4" r="V3179"/>
      <c s="13" r="W3179"/>
      <c s="24" r="X3179"/>
    </row>
    <row r="3180">
      <c s="16" r="A3180"/>
      <c s="17" r="B3180"/>
      <c s="19" r="C3180"/>
      <c s="17" r="D3180"/>
      <c s="28" r="E3180"/>
      <c s="10" r="F3180"/>
      <c s="21" r="G3180"/>
      <c s="21" r="H3180"/>
      <c s="21" r="I3180"/>
      <c s="21" r="J3180"/>
      <c s="21" r="K3180"/>
      <c s="5" r="L3180"/>
      <c s="21" r="M3180"/>
      <c s="3" r="N3180"/>
      <c s="10" r="O3180">
        <v>0</v>
      </c>
      <c s="13" r="P3180"/>
      <c s="13" r="Q3180"/>
      <c s="13" r="R3180"/>
      <c s="13" r="S3180"/>
      <c s="11" r="T3180"/>
      <c s="11" r="U3180"/>
      <c s="4" r="V3180"/>
      <c s="13" r="W3180"/>
      <c s="24" r="X3180"/>
    </row>
    <row r="3181">
      <c s="16" r="A3181"/>
      <c s="17" r="B3181"/>
      <c s="19" r="C3181"/>
      <c s="17" r="D3181"/>
      <c s="28" r="E3181"/>
      <c s="10" r="F3181"/>
      <c s="21" r="G3181"/>
      <c s="21" r="H3181"/>
      <c s="21" r="I3181"/>
      <c s="21" r="J3181"/>
      <c s="21" r="K3181"/>
      <c s="5" r="L3181"/>
      <c s="21" r="M3181"/>
      <c s="3" r="N3181"/>
      <c s="10" r="O3181">
        <v>0</v>
      </c>
      <c s="13" r="P3181"/>
      <c s="13" r="Q3181"/>
      <c s="13" r="R3181"/>
      <c s="13" r="S3181"/>
      <c s="11" r="T3181"/>
      <c s="11" r="U3181"/>
      <c s="4" r="V3181"/>
      <c s="13" r="W3181"/>
      <c s="24" r="X3181"/>
    </row>
    <row r="3182">
      <c s="16" r="A3182"/>
      <c s="17" r="B3182"/>
      <c s="19" r="C3182"/>
      <c s="17" r="D3182"/>
      <c s="28" r="E3182"/>
      <c s="10" r="F3182"/>
      <c s="21" r="G3182"/>
      <c s="21" r="H3182"/>
      <c s="21" r="I3182"/>
      <c s="21" r="J3182"/>
      <c s="21" r="K3182"/>
      <c s="5" r="L3182"/>
      <c s="21" r="M3182"/>
      <c s="3" r="N3182"/>
      <c s="10" r="O3182">
        <v>0</v>
      </c>
      <c s="13" r="P3182"/>
      <c s="13" r="Q3182"/>
      <c s="13" r="R3182"/>
      <c s="13" r="S3182"/>
      <c s="11" r="T3182"/>
      <c s="11" r="U3182"/>
      <c s="4" r="V3182"/>
      <c s="13" r="W3182"/>
      <c s="24" r="X3182"/>
    </row>
    <row r="3183">
      <c s="16" r="A3183"/>
      <c s="17" r="B3183"/>
      <c s="19" r="C3183"/>
      <c s="17" r="D3183"/>
      <c s="28" r="E3183"/>
      <c s="10" r="F3183"/>
      <c s="21" r="G3183"/>
      <c s="21" r="H3183"/>
      <c s="21" r="I3183"/>
      <c s="21" r="J3183"/>
      <c s="21" r="K3183"/>
      <c s="5" r="L3183"/>
      <c s="21" r="M3183"/>
      <c s="3" r="N3183"/>
      <c s="10" r="O3183">
        <v>0</v>
      </c>
      <c s="13" r="P3183"/>
      <c s="13" r="Q3183"/>
      <c s="13" r="R3183"/>
      <c s="13" r="S3183"/>
      <c s="11" r="T3183"/>
      <c s="11" r="U3183"/>
      <c s="4" r="V3183"/>
      <c s="13" r="W3183"/>
      <c s="24" r="X3183"/>
    </row>
    <row r="3184">
      <c s="16" r="A3184"/>
      <c s="17" r="B3184"/>
      <c s="19" r="C3184"/>
      <c s="17" r="D3184"/>
      <c s="28" r="E3184"/>
      <c s="10" r="F3184"/>
      <c s="21" r="G3184"/>
      <c s="21" r="H3184"/>
      <c s="21" r="I3184"/>
      <c s="21" r="J3184"/>
      <c s="21" r="K3184"/>
      <c s="5" r="L3184"/>
      <c s="21" r="M3184"/>
      <c s="3" r="N3184"/>
      <c s="10" r="O3184">
        <v>0</v>
      </c>
      <c s="13" r="P3184"/>
      <c s="13" r="Q3184"/>
      <c s="13" r="R3184"/>
      <c s="13" r="S3184"/>
      <c s="11" r="T3184"/>
      <c s="11" r="U3184"/>
      <c s="4" r="V3184"/>
      <c s="13" r="W3184"/>
      <c s="24" r="X3184"/>
    </row>
    <row r="3185">
      <c s="16" r="A3185"/>
      <c s="17" r="B3185"/>
      <c s="19" r="C3185"/>
      <c s="17" r="D3185"/>
      <c s="28" r="E3185"/>
      <c s="10" r="F3185"/>
      <c s="21" r="G3185"/>
      <c s="21" r="H3185"/>
      <c s="21" r="I3185"/>
      <c s="21" r="J3185"/>
      <c s="21" r="K3185"/>
      <c s="5" r="L3185"/>
      <c s="21" r="M3185"/>
      <c s="3" r="N3185"/>
      <c s="10" r="O3185">
        <v>0</v>
      </c>
      <c s="13" r="P3185"/>
      <c s="13" r="Q3185"/>
      <c s="13" r="R3185"/>
      <c s="13" r="S3185"/>
      <c s="11" r="T3185"/>
      <c s="11" r="U3185"/>
      <c s="4" r="V3185"/>
      <c s="13" r="W3185"/>
      <c s="24" r="X3185"/>
    </row>
    <row r="3186">
      <c s="16" r="A3186"/>
      <c s="17" r="B3186"/>
      <c s="19" r="C3186"/>
      <c s="17" r="D3186"/>
      <c s="28" r="E3186"/>
      <c s="10" r="F3186"/>
      <c s="21" r="G3186"/>
      <c s="21" r="H3186"/>
      <c s="21" r="I3186"/>
      <c s="21" r="J3186"/>
      <c s="21" r="K3186"/>
      <c s="5" r="L3186"/>
      <c s="21" r="M3186"/>
      <c s="3" r="N3186"/>
      <c s="10" r="O3186">
        <v>0</v>
      </c>
      <c s="13" r="P3186"/>
      <c s="13" r="Q3186"/>
      <c s="13" r="R3186"/>
      <c s="13" r="S3186"/>
      <c s="11" r="T3186"/>
      <c s="11" r="U3186"/>
      <c s="4" r="V3186"/>
      <c s="13" r="W3186"/>
      <c s="24" r="X3186"/>
    </row>
    <row r="3187">
      <c s="16" r="A3187"/>
      <c s="17" r="B3187"/>
      <c s="19" r="C3187"/>
      <c s="17" r="D3187"/>
      <c s="28" r="E3187"/>
      <c s="10" r="F3187"/>
      <c s="21" r="G3187"/>
      <c s="21" r="H3187"/>
      <c s="21" r="I3187"/>
      <c s="21" r="J3187"/>
      <c s="21" r="K3187"/>
      <c s="5" r="L3187"/>
      <c s="21" r="M3187"/>
      <c s="3" r="N3187"/>
      <c s="10" r="O3187">
        <v>0</v>
      </c>
      <c s="13" r="P3187"/>
      <c s="13" r="Q3187"/>
      <c s="13" r="R3187"/>
      <c s="13" r="S3187"/>
      <c s="11" r="T3187"/>
      <c s="11" r="U3187"/>
      <c s="4" r="V3187"/>
      <c s="13" r="W3187"/>
      <c s="24" r="X3187"/>
    </row>
    <row r="3188">
      <c s="16" r="A3188"/>
      <c s="17" r="B3188"/>
      <c s="19" r="C3188"/>
      <c s="17" r="D3188"/>
      <c s="28" r="E3188"/>
      <c s="10" r="F3188"/>
      <c s="21" r="G3188"/>
      <c s="21" r="H3188"/>
      <c s="21" r="I3188"/>
      <c s="21" r="J3188"/>
      <c s="21" r="K3188"/>
      <c s="5" r="L3188"/>
      <c s="21" r="M3188"/>
      <c s="3" r="N3188"/>
      <c s="10" r="O3188">
        <v>0</v>
      </c>
      <c s="13" r="P3188"/>
      <c s="13" r="Q3188"/>
      <c s="13" r="R3188"/>
      <c s="13" r="S3188"/>
      <c s="11" r="T3188"/>
      <c s="11" r="U3188"/>
      <c s="4" r="V3188"/>
      <c s="13" r="W3188"/>
      <c s="24" r="X3188"/>
    </row>
    <row r="3189">
      <c s="16" r="A3189"/>
      <c s="17" r="B3189"/>
      <c s="19" r="C3189"/>
      <c s="17" r="D3189"/>
      <c s="28" r="E3189"/>
      <c s="10" r="F3189"/>
      <c s="21" r="G3189"/>
      <c s="21" r="H3189"/>
      <c s="21" r="I3189"/>
      <c s="21" r="J3189"/>
      <c s="21" r="K3189"/>
      <c s="5" r="L3189"/>
      <c s="21" r="M3189"/>
      <c s="3" r="N3189"/>
      <c s="10" r="O3189">
        <v>0</v>
      </c>
      <c s="13" r="P3189"/>
      <c s="13" r="Q3189"/>
      <c s="13" r="R3189"/>
      <c s="13" r="S3189"/>
      <c s="11" r="T3189"/>
      <c s="11" r="U3189"/>
      <c s="4" r="V3189"/>
      <c s="13" r="W3189"/>
      <c s="24" r="X3189"/>
    </row>
    <row r="3190">
      <c s="16" r="A3190"/>
      <c s="17" r="B3190"/>
      <c s="19" r="C3190"/>
      <c s="17" r="D3190"/>
      <c s="28" r="E3190"/>
      <c s="10" r="F3190"/>
      <c s="21" r="G3190"/>
      <c s="21" r="H3190"/>
      <c s="21" r="I3190"/>
      <c s="21" r="J3190"/>
      <c s="21" r="K3190"/>
      <c s="5" r="L3190"/>
      <c s="21" r="M3190"/>
      <c s="3" r="N3190"/>
      <c s="10" r="O3190">
        <v>0</v>
      </c>
      <c s="13" r="P3190"/>
      <c s="13" r="Q3190"/>
      <c s="13" r="R3190"/>
      <c s="13" r="S3190"/>
      <c s="11" r="T3190"/>
      <c s="11" r="U3190"/>
      <c s="4" r="V3190"/>
      <c s="13" r="W3190"/>
      <c s="24" r="X3190"/>
    </row>
    <row r="3191">
      <c s="16" r="A3191"/>
      <c s="17" r="B3191"/>
      <c s="19" r="C3191"/>
      <c s="17" r="D3191"/>
      <c s="28" r="E3191"/>
      <c s="10" r="F3191"/>
      <c s="21" r="G3191"/>
      <c s="21" r="H3191"/>
      <c s="21" r="I3191"/>
      <c s="21" r="J3191"/>
      <c s="21" r="K3191"/>
      <c s="5" r="L3191"/>
      <c s="21" r="M3191"/>
      <c s="3" r="N3191"/>
      <c s="10" r="O3191">
        <v>0</v>
      </c>
      <c s="13" r="P3191"/>
      <c s="13" r="Q3191"/>
      <c s="13" r="R3191"/>
      <c s="13" r="S3191"/>
      <c s="11" r="T3191"/>
      <c s="11" r="U3191"/>
      <c s="4" r="V3191"/>
      <c s="13" r="W3191"/>
      <c s="24" r="X3191"/>
    </row>
    <row r="3192">
      <c s="16" r="A3192"/>
      <c s="17" r="B3192"/>
      <c s="19" r="C3192"/>
      <c s="17" r="D3192"/>
      <c s="28" r="E3192"/>
      <c s="10" r="F3192"/>
      <c s="21" r="G3192"/>
      <c s="21" r="H3192"/>
      <c s="21" r="I3192"/>
      <c s="21" r="J3192"/>
      <c s="21" r="K3192"/>
      <c s="5" r="L3192"/>
      <c s="21" r="M3192"/>
      <c s="3" r="N3192"/>
      <c s="10" r="O3192">
        <v>0</v>
      </c>
      <c s="13" r="P3192"/>
      <c s="13" r="Q3192"/>
      <c s="13" r="R3192"/>
      <c s="13" r="S3192"/>
      <c s="11" r="T3192"/>
      <c s="11" r="U3192"/>
      <c s="4" r="V3192"/>
      <c s="13" r="W3192"/>
      <c s="24" r="X3192"/>
    </row>
    <row r="3193">
      <c s="16" r="A3193"/>
      <c s="17" r="B3193"/>
      <c s="19" r="C3193"/>
      <c s="17" r="D3193"/>
      <c s="28" r="E3193"/>
      <c s="10" r="F3193"/>
      <c s="21" r="G3193"/>
      <c s="21" r="H3193"/>
      <c s="21" r="I3193"/>
      <c s="21" r="J3193"/>
      <c s="21" r="K3193"/>
      <c s="5" r="L3193"/>
      <c s="21" r="M3193"/>
      <c s="3" r="N3193"/>
      <c s="10" r="O3193">
        <v>0</v>
      </c>
      <c s="13" r="P3193"/>
      <c s="13" r="Q3193"/>
      <c s="13" r="R3193"/>
      <c s="13" r="S3193"/>
      <c s="11" r="T3193"/>
      <c s="11" r="U3193"/>
      <c s="4" r="V3193"/>
      <c s="13" r="W3193"/>
      <c s="24" r="X3193"/>
    </row>
    <row r="3194">
      <c s="16" r="A3194"/>
      <c s="17" r="B3194"/>
      <c s="19" r="C3194"/>
      <c s="17" r="D3194"/>
      <c s="28" r="E3194"/>
      <c s="10" r="F3194"/>
      <c s="21" r="G3194"/>
      <c s="21" r="H3194"/>
      <c s="21" r="I3194"/>
      <c s="21" r="J3194"/>
      <c s="21" r="K3194"/>
      <c s="5" r="L3194"/>
      <c s="21" r="M3194"/>
      <c s="3" r="N3194"/>
      <c s="10" r="O3194">
        <v>0</v>
      </c>
      <c s="13" r="P3194"/>
      <c s="13" r="Q3194"/>
      <c s="13" r="R3194"/>
      <c s="13" r="S3194"/>
      <c s="11" r="T3194"/>
      <c s="11" r="U3194"/>
      <c s="4" r="V3194"/>
      <c s="13" r="W3194"/>
      <c s="24" r="X3194"/>
    </row>
    <row r="3195">
      <c s="16" r="A3195"/>
      <c s="17" r="B3195"/>
      <c s="19" r="C3195"/>
      <c s="17" r="D3195"/>
      <c s="28" r="E3195"/>
      <c s="10" r="F3195"/>
      <c s="21" r="G3195"/>
      <c s="21" r="H3195"/>
      <c s="21" r="I3195"/>
      <c s="21" r="J3195"/>
      <c s="21" r="K3195"/>
      <c s="5" r="L3195"/>
      <c s="21" r="M3195"/>
      <c s="3" r="N3195"/>
      <c s="10" r="O3195">
        <v>0</v>
      </c>
      <c s="13" r="P3195"/>
      <c s="13" r="Q3195"/>
      <c s="13" r="R3195"/>
      <c s="13" r="S3195"/>
      <c s="11" r="T3195"/>
      <c s="11" r="U3195"/>
      <c s="4" r="V3195"/>
      <c s="13" r="W3195"/>
      <c s="24" r="X3195"/>
    </row>
    <row r="3196">
      <c s="16" r="A3196"/>
      <c s="17" r="B3196"/>
      <c s="19" r="C3196"/>
      <c s="17" r="D3196"/>
      <c s="28" r="E3196"/>
      <c s="10" r="F3196"/>
      <c s="21" r="G3196"/>
      <c s="21" r="H3196"/>
      <c s="21" r="I3196"/>
      <c s="21" r="J3196"/>
      <c s="21" r="K3196"/>
      <c s="5" r="L3196"/>
      <c s="21" r="M3196"/>
      <c s="3" r="N3196"/>
      <c s="10" r="O3196">
        <v>0</v>
      </c>
      <c s="13" r="P3196"/>
      <c s="13" r="Q3196"/>
      <c s="13" r="R3196"/>
      <c s="13" r="S3196"/>
      <c s="11" r="T3196"/>
      <c s="11" r="U3196"/>
      <c s="4" r="V3196"/>
      <c s="13" r="W3196"/>
      <c s="24" r="X3196"/>
    </row>
    <row r="3197">
      <c s="16" r="A3197"/>
      <c s="17" r="B3197"/>
      <c s="19" r="C3197"/>
      <c s="17" r="D3197"/>
      <c s="28" r="E3197"/>
      <c s="10" r="F3197"/>
      <c s="21" r="G3197"/>
      <c s="21" r="H3197"/>
      <c s="21" r="I3197"/>
      <c s="21" r="J3197"/>
      <c s="21" r="K3197"/>
      <c s="5" r="L3197"/>
      <c s="21" r="M3197"/>
      <c s="3" r="N3197"/>
      <c s="10" r="O3197">
        <v>0</v>
      </c>
      <c s="13" r="P3197"/>
      <c s="13" r="Q3197"/>
      <c s="13" r="R3197"/>
      <c s="13" r="S3197"/>
      <c s="11" r="T3197"/>
      <c s="11" r="U3197"/>
      <c s="4" r="V3197"/>
      <c s="13" r="W3197"/>
      <c s="24" r="X3197"/>
    </row>
    <row r="3198">
      <c s="16" r="A3198"/>
      <c s="17" r="B3198"/>
      <c s="19" r="C3198"/>
      <c s="17" r="D3198"/>
      <c s="28" r="E3198"/>
      <c s="10" r="F3198"/>
      <c s="21" r="G3198"/>
      <c s="21" r="H3198"/>
      <c s="21" r="I3198"/>
      <c s="21" r="J3198"/>
      <c s="21" r="K3198"/>
      <c s="5" r="L3198"/>
      <c s="21" r="M3198"/>
      <c s="3" r="N3198"/>
      <c s="10" r="O3198">
        <v>0</v>
      </c>
      <c s="13" r="P3198"/>
      <c s="13" r="Q3198"/>
      <c s="13" r="R3198"/>
      <c s="13" r="S3198"/>
      <c s="11" r="T3198"/>
      <c s="11" r="U3198"/>
      <c s="4" r="V3198"/>
      <c s="13" r="W3198"/>
      <c s="24" r="X3198"/>
    </row>
    <row r="3199">
      <c s="16" r="A3199"/>
      <c s="17" r="B3199"/>
      <c s="19" r="C3199"/>
      <c s="17" r="D3199"/>
      <c s="28" r="E3199"/>
      <c s="10" r="F3199"/>
      <c s="21" r="G3199"/>
      <c s="21" r="H3199"/>
      <c s="21" r="I3199"/>
      <c s="21" r="J3199"/>
      <c s="21" r="K3199"/>
      <c s="5" r="L3199"/>
      <c s="21" r="M3199"/>
      <c s="3" r="N3199"/>
      <c s="10" r="O3199">
        <v>0</v>
      </c>
      <c s="13" r="P3199"/>
      <c s="13" r="Q3199"/>
      <c s="13" r="R3199"/>
      <c s="13" r="S3199"/>
      <c s="11" r="T3199"/>
      <c s="11" r="U3199"/>
      <c s="4" r="V3199"/>
      <c s="13" r="W3199"/>
      <c s="24" r="X3199"/>
    </row>
    <row r="3200">
      <c s="16" r="A3200"/>
      <c s="17" r="B3200"/>
      <c s="19" r="C3200"/>
      <c s="17" r="D3200"/>
      <c s="28" r="E3200"/>
      <c s="10" r="F3200"/>
      <c s="21" r="G3200"/>
      <c s="21" r="H3200"/>
      <c s="21" r="I3200"/>
      <c s="21" r="J3200"/>
      <c s="21" r="K3200"/>
      <c s="5" r="L3200"/>
      <c s="21" r="M3200"/>
      <c s="3" r="N3200"/>
      <c s="10" r="O3200">
        <v>0</v>
      </c>
      <c s="13" r="P3200"/>
      <c s="13" r="Q3200"/>
      <c s="13" r="R3200"/>
      <c s="13" r="S3200"/>
      <c s="11" r="T3200"/>
      <c s="11" r="U3200"/>
      <c s="4" r="V3200"/>
      <c s="13" r="W3200"/>
      <c s="24" r="X3200"/>
    </row>
    <row r="3201">
      <c s="16" r="A3201"/>
      <c s="17" r="B3201"/>
      <c s="19" r="C3201"/>
      <c s="17" r="D3201"/>
      <c s="28" r="E3201"/>
      <c s="10" r="F3201"/>
      <c s="21" r="G3201"/>
      <c s="21" r="H3201"/>
      <c s="21" r="I3201"/>
      <c s="21" r="J3201"/>
      <c s="21" r="K3201"/>
      <c s="5" r="L3201"/>
      <c s="21" r="M3201"/>
      <c s="3" r="N3201"/>
      <c s="10" r="O3201">
        <v>0</v>
      </c>
      <c s="13" r="P3201"/>
      <c s="13" r="Q3201"/>
      <c s="13" r="R3201"/>
      <c s="13" r="S3201"/>
      <c s="11" r="T3201"/>
      <c s="11" r="U3201"/>
      <c s="4" r="V3201"/>
      <c s="13" r="W3201"/>
      <c s="24" r="X3201"/>
    </row>
    <row r="3202">
      <c s="16" r="A3202"/>
      <c s="17" r="B3202"/>
      <c s="19" r="C3202"/>
      <c s="17" r="D3202"/>
      <c s="28" r="E3202"/>
      <c s="10" r="F3202"/>
      <c s="21" r="G3202"/>
      <c s="21" r="H3202"/>
      <c s="21" r="I3202"/>
      <c s="21" r="J3202"/>
      <c s="21" r="K3202"/>
      <c s="5" r="L3202"/>
      <c s="21" r="M3202"/>
      <c s="3" r="N3202"/>
      <c s="10" r="O3202">
        <v>0</v>
      </c>
      <c s="13" r="P3202"/>
      <c s="13" r="Q3202"/>
      <c s="13" r="R3202"/>
      <c s="13" r="S3202"/>
      <c s="11" r="T3202"/>
      <c s="11" r="U3202"/>
      <c s="4" r="V3202"/>
      <c s="13" r="W3202"/>
      <c s="24" r="X3202"/>
    </row>
    <row r="3203">
      <c s="16" r="A3203"/>
      <c s="17" r="B3203"/>
      <c s="19" r="C3203"/>
      <c s="17" r="D3203"/>
      <c s="28" r="E3203"/>
      <c s="10" r="F3203"/>
      <c s="21" r="G3203"/>
      <c s="21" r="H3203"/>
      <c s="21" r="I3203"/>
      <c s="21" r="J3203"/>
      <c s="21" r="K3203"/>
      <c s="5" r="L3203"/>
      <c s="21" r="M3203"/>
      <c s="3" r="N3203"/>
      <c s="10" r="O3203">
        <v>0</v>
      </c>
      <c s="13" r="P3203"/>
      <c s="13" r="Q3203"/>
      <c s="13" r="R3203"/>
      <c s="13" r="S3203"/>
      <c s="11" r="T3203"/>
      <c s="11" r="U3203"/>
      <c s="4" r="V3203"/>
      <c s="13" r="W3203"/>
      <c s="24" r="X3203"/>
    </row>
    <row r="3204">
      <c s="16" r="A3204"/>
      <c s="17" r="B3204"/>
      <c s="19" r="C3204"/>
      <c s="17" r="D3204"/>
      <c s="28" r="E3204"/>
      <c s="10" r="F3204"/>
      <c s="21" r="G3204"/>
      <c s="21" r="H3204"/>
      <c s="21" r="I3204"/>
      <c s="21" r="J3204"/>
      <c s="21" r="K3204"/>
      <c s="5" r="L3204"/>
      <c s="21" r="M3204"/>
      <c s="3" r="N3204"/>
      <c s="10" r="O3204">
        <v>0</v>
      </c>
      <c s="13" r="P3204"/>
      <c s="13" r="Q3204"/>
      <c s="13" r="R3204"/>
      <c s="13" r="S3204"/>
      <c s="11" r="T3204"/>
      <c s="11" r="U3204"/>
      <c s="4" r="V3204"/>
      <c s="13" r="W3204"/>
      <c s="24" r="X3204"/>
    </row>
    <row r="3205">
      <c s="16" r="A3205"/>
      <c s="17" r="B3205"/>
      <c s="19" r="C3205"/>
      <c s="17" r="D3205"/>
      <c s="28" r="E3205"/>
      <c s="10" r="F3205"/>
      <c s="21" r="G3205"/>
      <c s="21" r="H3205"/>
      <c s="21" r="I3205"/>
      <c s="21" r="J3205"/>
      <c s="21" r="K3205"/>
      <c s="5" r="L3205"/>
      <c s="21" r="M3205"/>
      <c s="3" r="N3205"/>
      <c s="10" r="O3205">
        <v>0</v>
      </c>
      <c s="13" r="P3205"/>
      <c s="13" r="Q3205"/>
      <c s="13" r="R3205"/>
      <c s="13" r="S3205"/>
      <c s="11" r="T3205"/>
      <c s="11" r="U3205"/>
      <c s="4" r="V3205"/>
      <c s="13" r="W3205"/>
      <c s="24" r="X3205"/>
    </row>
    <row r="3206">
      <c s="16" r="A3206"/>
      <c s="17" r="B3206"/>
      <c s="19" r="C3206"/>
      <c s="17" r="D3206"/>
      <c s="28" r="E3206"/>
      <c s="10" r="F3206"/>
      <c s="21" r="G3206"/>
      <c s="21" r="H3206"/>
      <c s="21" r="I3206"/>
      <c s="21" r="J3206"/>
      <c s="21" r="K3206"/>
      <c s="5" r="L3206"/>
      <c s="21" r="M3206"/>
      <c s="3" r="N3206"/>
      <c s="10" r="O3206">
        <v>0</v>
      </c>
      <c s="13" r="P3206"/>
      <c s="13" r="Q3206"/>
      <c s="13" r="R3206"/>
      <c s="13" r="S3206"/>
      <c s="11" r="T3206"/>
      <c s="11" r="U3206"/>
      <c s="4" r="V3206"/>
      <c s="13" r="W3206"/>
      <c s="24" r="X3206"/>
    </row>
    <row r="3207">
      <c s="16" r="A3207"/>
      <c s="17" r="B3207"/>
      <c s="19" r="C3207"/>
      <c s="17" r="D3207"/>
      <c s="28" r="E3207"/>
      <c s="10" r="F3207"/>
      <c s="21" r="G3207"/>
      <c s="21" r="H3207"/>
      <c s="21" r="I3207"/>
      <c s="21" r="J3207"/>
      <c s="21" r="K3207"/>
      <c s="5" r="L3207"/>
      <c s="21" r="M3207"/>
      <c s="3" r="N3207"/>
      <c s="10" r="O3207">
        <v>0</v>
      </c>
      <c s="13" r="P3207"/>
      <c s="13" r="Q3207"/>
      <c s="13" r="R3207"/>
      <c s="13" r="S3207"/>
      <c s="11" r="T3207"/>
      <c s="11" r="U3207"/>
      <c s="4" r="V3207"/>
      <c s="13" r="W3207"/>
      <c s="24" r="X3207"/>
    </row>
    <row r="3208">
      <c s="16" r="A3208"/>
      <c s="17" r="B3208"/>
      <c s="19" r="C3208"/>
      <c s="17" r="D3208"/>
      <c s="28" r="E3208"/>
      <c s="10" r="F3208"/>
      <c s="21" r="G3208"/>
      <c s="21" r="H3208"/>
      <c s="21" r="I3208"/>
      <c s="21" r="J3208"/>
      <c s="21" r="K3208"/>
      <c s="5" r="L3208"/>
      <c s="21" r="M3208"/>
      <c s="3" r="N3208"/>
      <c s="10" r="O3208">
        <v>0</v>
      </c>
      <c s="13" r="P3208"/>
      <c s="13" r="Q3208"/>
      <c s="13" r="R3208"/>
      <c s="13" r="S3208"/>
      <c s="11" r="T3208"/>
      <c s="11" r="U3208"/>
      <c s="4" r="V3208"/>
      <c s="13" r="W3208"/>
      <c s="24" r="X3208"/>
    </row>
    <row r="3209">
      <c s="16" r="A3209"/>
      <c s="17" r="B3209"/>
      <c s="19" r="C3209"/>
      <c s="17" r="D3209"/>
      <c s="28" r="E3209"/>
      <c s="10" r="F3209"/>
      <c s="21" r="G3209"/>
      <c s="21" r="H3209"/>
      <c s="21" r="I3209"/>
      <c s="21" r="J3209"/>
      <c s="21" r="K3209"/>
      <c s="5" r="L3209"/>
      <c s="21" r="M3209"/>
      <c s="3" r="N3209"/>
      <c s="10" r="O3209">
        <v>0</v>
      </c>
      <c s="13" r="P3209"/>
      <c s="13" r="Q3209"/>
      <c s="13" r="R3209"/>
      <c s="13" r="S3209"/>
      <c s="11" r="T3209"/>
      <c s="11" r="U3209"/>
      <c s="4" r="V3209"/>
      <c s="13" r="W3209"/>
      <c s="24" r="X3209"/>
    </row>
    <row r="3210">
      <c s="16" r="A3210"/>
      <c s="17" r="B3210"/>
      <c s="19" r="C3210"/>
      <c s="17" r="D3210"/>
      <c s="28" r="E3210"/>
      <c s="10" r="F3210"/>
      <c s="21" r="G3210"/>
      <c s="21" r="H3210"/>
      <c s="21" r="I3210"/>
      <c s="21" r="J3210"/>
      <c s="21" r="K3210"/>
      <c s="5" r="L3210"/>
      <c s="21" r="M3210"/>
      <c s="3" r="N3210"/>
      <c s="10" r="O3210">
        <v>0</v>
      </c>
      <c s="13" r="P3210"/>
      <c s="13" r="Q3210"/>
      <c s="13" r="R3210"/>
      <c s="13" r="S3210"/>
      <c s="11" r="T3210"/>
      <c s="11" r="U3210"/>
      <c s="4" r="V3210"/>
      <c s="13" r="W3210"/>
      <c s="24" r="X3210"/>
    </row>
    <row r="3211">
      <c s="16" r="A3211"/>
      <c s="17" r="B3211"/>
      <c s="19" r="C3211"/>
      <c s="17" r="D3211"/>
      <c s="28" r="E3211"/>
      <c s="10" r="F3211"/>
      <c s="21" r="G3211"/>
      <c s="21" r="H3211"/>
      <c s="21" r="I3211"/>
      <c s="21" r="J3211"/>
      <c s="21" r="K3211"/>
      <c s="5" r="L3211"/>
      <c s="21" r="M3211"/>
      <c s="3" r="N3211"/>
      <c s="10" r="O3211">
        <v>0</v>
      </c>
      <c s="13" r="P3211"/>
      <c s="13" r="Q3211"/>
      <c s="13" r="R3211"/>
      <c s="13" r="S3211"/>
      <c s="11" r="T3211"/>
      <c s="11" r="U3211"/>
      <c s="4" r="V3211"/>
      <c s="13" r="W3211"/>
      <c s="24" r="X3211"/>
    </row>
    <row r="3212">
      <c s="16" r="A3212"/>
      <c s="17" r="B3212"/>
      <c s="19" r="C3212"/>
      <c s="17" r="D3212"/>
      <c s="28" r="E3212"/>
      <c s="10" r="F3212"/>
      <c s="21" r="G3212"/>
      <c s="21" r="H3212"/>
      <c s="21" r="I3212"/>
      <c s="21" r="J3212"/>
      <c s="21" r="K3212"/>
      <c s="5" r="L3212"/>
      <c s="21" r="M3212"/>
      <c s="3" r="N3212"/>
      <c s="10" r="O3212">
        <v>0</v>
      </c>
      <c s="13" r="P3212"/>
      <c s="13" r="Q3212"/>
      <c s="13" r="R3212"/>
      <c s="13" r="S3212"/>
      <c s="11" r="T3212"/>
      <c s="11" r="U3212"/>
      <c s="4" r="V3212"/>
      <c s="13" r="W3212"/>
      <c s="24" r="X3212"/>
    </row>
    <row r="3213">
      <c s="16" r="A3213"/>
      <c s="17" r="B3213"/>
      <c s="19" r="C3213"/>
      <c s="17" r="D3213"/>
      <c s="28" r="E3213"/>
      <c s="10" r="F3213"/>
      <c s="21" r="G3213"/>
      <c s="21" r="H3213"/>
      <c s="21" r="I3213"/>
      <c s="21" r="J3213"/>
      <c s="21" r="K3213"/>
      <c s="5" r="L3213"/>
      <c s="21" r="M3213"/>
      <c s="3" r="N3213"/>
      <c s="10" r="O3213">
        <v>0</v>
      </c>
      <c s="13" r="P3213"/>
      <c s="13" r="Q3213"/>
      <c s="13" r="R3213"/>
      <c s="13" r="S3213"/>
      <c s="11" r="T3213"/>
      <c s="11" r="U3213"/>
      <c s="4" r="V3213"/>
      <c s="13" r="W3213"/>
      <c s="24" r="X3213"/>
    </row>
    <row r="3214">
      <c s="16" r="A3214"/>
      <c s="17" r="B3214"/>
      <c s="19" r="C3214"/>
      <c s="17" r="D3214"/>
      <c s="28" r="E3214"/>
      <c s="10" r="F3214"/>
      <c s="21" r="G3214"/>
      <c s="21" r="H3214"/>
      <c s="21" r="I3214"/>
      <c s="21" r="J3214"/>
      <c s="21" r="K3214"/>
      <c s="5" r="L3214"/>
      <c s="21" r="M3214"/>
      <c s="3" r="N3214"/>
      <c s="10" r="O3214">
        <v>0</v>
      </c>
      <c s="13" r="P3214"/>
      <c s="13" r="Q3214"/>
      <c s="13" r="R3214"/>
      <c s="13" r="S3214"/>
      <c s="11" r="T3214"/>
      <c s="11" r="U3214"/>
      <c s="4" r="V3214"/>
      <c s="13" r="W3214"/>
      <c s="24" r="X3214"/>
    </row>
    <row r="3215">
      <c s="16" r="A3215"/>
      <c s="17" r="B3215"/>
      <c s="19" r="C3215"/>
      <c s="17" r="D3215"/>
      <c s="28" r="E3215"/>
      <c s="10" r="F3215"/>
      <c s="21" r="G3215"/>
      <c s="21" r="H3215"/>
      <c s="21" r="I3215"/>
      <c s="21" r="J3215"/>
      <c s="21" r="K3215"/>
      <c s="5" r="L3215"/>
      <c s="21" r="M3215"/>
      <c s="3" r="N3215"/>
      <c s="10" r="O3215">
        <v>0</v>
      </c>
      <c s="13" r="P3215"/>
      <c s="13" r="Q3215"/>
      <c s="13" r="R3215"/>
      <c s="13" r="S3215"/>
      <c s="11" r="T3215"/>
      <c s="11" r="U3215"/>
      <c s="4" r="V3215"/>
      <c s="13" r="W3215"/>
      <c s="24" r="X3215"/>
    </row>
    <row r="3216">
      <c s="16" r="A3216"/>
      <c s="17" r="B3216"/>
      <c s="19" r="C3216"/>
      <c s="17" r="D3216"/>
      <c s="28" r="E3216"/>
      <c s="10" r="F3216"/>
      <c s="21" r="G3216"/>
      <c s="21" r="H3216"/>
      <c s="21" r="I3216"/>
      <c s="21" r="J3216"/>
      <c s="21" r="K3216"/>
      <c s="5" r="L3216"/>
      <c s="21" r="M3216"/>
      <c s="3" r="N3216"/>
      <c s="10" r="O3216">
        <v>0</v>
      </c>
      <c s="13" r="P3216"/>
      <c s="13" r="Q3216"/>
      <c s="13" r="R3216"/>
      <c s="13" r="S3216"/>
      <c s="11" r="T3216"/>
      <c s="11" r="U3216"/>
      <c s="4" r="V3216"/>
      <c s="13" r="W3216"/>
      <c s="24" r="X3216"/>
    </row>
    <row r="3217">
      <c s="16" r="A3217"/>
      <c s="17" r="B3217"/>
      <c s="19" r="C3217"/>
      <c s="17" r="D3217"/>
      <c s="28" r="E3217"/>
      <c s="10" r="F3217"/>
      <c s="21" r="G3217"/>
      <c s="21" r="H3217"/>
      <c s="21" r="I3217"/>
      <c s="21" r="J3217"/>
      <c s="21" r="K3217"/>
      <c s="5" r="L3217"/>
      <c s="21" r="M3217"/>
      <c s="3" r="N3217"/>
      <c s="10" r="O3217">
        <v>0</v>
      </c>
      <c s="13" r="P3217"/>
      <c s="13" r="Q3217"/>
      <c s="13" r="R3217"/>
      <c s="13" r="S3217"/>
      <c s="11" r="T3217"/>
      <c s="11" r="U3217"/>
      <c s="4" r="V3217"/>
      <c s="13" r="W3217"/>
      <c s="24" r="X3217"/>
    </row>
    <row r="3218">
      <c s="16" r="A3218"/>
      <c s="17" r="B3218"/>
      <c s="19" r="C3218"/>
      <c s="17" r="D3218"/>
      <c s="28" r="E3218"/>
      <c s="10" r="F3218"/>
      <c s="21" r="G3218"/>
      <c s="21" r="H3218"/>
      <c s="21" r="I3218"/>
      <c s="21" r="J3218"/>
      <c s="21" r="K3218"/>
      <c s="5" r="L3218"/>
      <c s="21" r="M3218"/>
      <c s="3" r="N3218"/>
      <c s="10" r="O3218">
        <v>0</v>
      </c>
      <c s="13" r="P3218"/>
      <c s="13" r="Q3218"/>
      <c s="13" r="R3218"/>
      <c s="13" r="S3218"/>
      <c s="11" r="T3218"/>
      <c s="11" r="U3218"/>
      <c s="4" r="V3218"/>
      <c s="13" r="W3218"/>
      <c s="24" r="X3218"/>
    </row>
    <row r="3219">
      <c s="16" r="A3219"/>
      <c s="17" r="B3219"/>
      <c s="19" r="C3219"/>
      <c s="17" r="D3219"/>
      <c s="28" r="E3219"/>
      <c s="10" r="F3219"/>
      <c s="21" r="G3219"/>
      <c s="21" r="H3219"/>
      <c s="21" r="I3219"/>
      <c s="21" r="J3219"/>
      <c s="21" r="K3219"/>
      <c s="5" r="L3219"/>
      <c s="21" r="M3219"/>
      <c s="3" r="N3219"/>
      <c s="10" r="O3219">
        <v>0</v>
      </c>
      <c s="13" r="P3219"/>
      <c s="13" r="Q3219"/>
      <c s="13" r="R3219"/>
      <c s="13" r="S3219"/>
      <c s="11" r="T3219"/>
      <c s="11" r="U3219"/>
      <c s="4" r="V3219"/>
      <c s="13" r="W3219"/>
      <c s="24" r="X3219"/>
    </row>
    <row r="3220">
      <c s="16" r="A3220"/>
      <c s="17" r="B3220"/>
      <c s="19" r="C3220"/>
      <c s="17" r="D3220"/>
      <c s="28" r="E3220"/>
      <c s="10" r="F3220"/>
      <c s="21" r="G3220"/>
      <c s="21" r="H3220"/>
      <c s="21" r="I3220"/>
      <c s="21" r="J3220"/>
      <c s="21" r="K3220"/>
      <c s="5" r="L3220"/>
      <c s="21" r="M3220"/>
      <c s="3" r="N3220"/>
      <c s="10" r="O3220">
        <v>0</v>
      </c>
      <c s="13" r="P3220"/>
      <c s="13" r="Q3220"/>
      <c s="13" r="R3220"/>
      <c s="13" r="S3220"/>
      <c s="11" r="T3220"/>
      <c s="11" r="U3220"/>
      <c s="4" r="V3220"/>
      <c s="13" r="W3220"/>
      <c s="24" r="X3220"/>
    </row>
    <row r="3221">
      <c s="16" r="A3221"/>
      <c s="17" r="B3221"/>
      <c s="19" r="C3221"/>
      <c s="17" r="D3221"/>
      <c s="28" r="E3221"/>
      <c s="10" r="F3221"/>
      <c s="21" r="G3221"/>
      <c s="21" r="H3221"/>
      <c s="21" r="I3221"/>
      <c s="21" r="J3221"/>
      <c s="21" r="K3221"/>
      <c s="5" r="L3221"/>
      <c s="21" r="M3221"/>
      <c s="3" r="N3221"/>
      <c s="10" r="O3221">
        <v>0</v>
      </c>
      <c s="13" r="P3221"/>
      <c s="13" r="Q3221"/>
      <c s="13" r="R3221"/>
      <c s="13" r="S3221"/>
      <c s="11" r="T3221"/>
      <c s="11" r="U3221"/>
      <c s="4" r="V3221"/>
      <c s="13" r="W3221"/>
      <c s="24" r="X3221"/>
    </row>
    <row r="3222">
      <c s="16" r="A3222"/>
      <c s="17" r="B3222"/>
      <c s="19" r="C3222"/>
      <c s="17" r="D3222"/>
      <c s="28" r="E3222"/>
      <c s="10" r="F3222"/>
      <c s="21" r="G3222"/>
      <c s="21" r="H3222"/>
      <c s="21" r="I3222"/>
      <c s="21" r="J3222"/>
      <c s="21" r="K3222"/>
      <c s="5" r="L3222"/>
      <c s="21" r="M3222"/>
      <c s="3" r="N3222"/>
      <c s="10" r="O3222">
        <v>0</v>
      </c>
      <c s="13" r="P3222"/>
      <c s="13" r="Q3222"/>
      <c s="13" r="R3222"/>
      <c s="13" r="S3222"/>
      <c s="11" r="T3222"/>
      <c s="11" r="U3222"/>
      <c s="4" r="V3222"/>
      <c s="13" r="W3222"/>
      <c s="24" r="X3222"/>
    </row>
    <row r="3223">
      <c s="16" r="A3223"/>
      <c s="17" r="B3223"/>
      <c s="19" r="C3223"/>
      <c s="17" r="D3223"/>
      <c s="28" r="E3223"/>
      <c s="10" r="F3223"/>
      <c s="21" r="G3223"/>
      <c s="21" r="H3223"/>
      <c s="21" r="I3223"/>
      <c s="21" r="J3223"/>
      <c s="21" r="K3223"/>
      <c s="5" r="L3223"/>
      <c s="21" r="M3223"/>
      <c s="3" r="N3223"/>
      <c s="10" r="O3223">
        <v>0</v>
      </c>
      <c s="13" r="P3223"/>
      <c s="13" r="Q3223"/>
      <c s="13" r="R3223"/>
      <c s="13" r="S3223"/>
      <c s="11" r="T3223"/>
      <c s="11" r="U3223"/>
      <c s="4" r="V3223"/>
      <c s="13" r="W3223"/>
      <c s="24" r="X3223"/>
    </row>
    <row r="3224">
      <c s="16" r="A3224"/>
      <c s="17" r="B3224"/>
      <c s="19" r="C3224"/>
      <c s="17" r="D3224"/>
      <c s="28" r="E3224"/>
      <c s="10" r="F3224"/>
      <c s="21" r="G3224"/>
      <c s="21" r="H3224"/>
      <c s="21" r="I3224"/>
      <c s="21" r="J3224"/>
      <c s="21" r="K3224"/>
      <c s="5" r="L3224"/>
      <c s="21" r="M3224"/>
      <c s="3" r="N3224"/>
      <c s="10" r="O3224">
        <v>0</v>
      </c>
      <c s="13" r="P3224"/>
      <c s="13" r="Q3224"/>
      <c s="13" r="R3224"/>
      <c s="13" r="S3224"/>
      <c s="11" r="T3224"/>
      <c s="11" r="U3224"/>
      <c s="4" r="V3224"/>
      <c s="13" r="W3224"/>
      <c s="24" r="X3224"/>
    </row>
    <row r="3225">
      <c s="16" r="A3225"/>
      <c s="17" r="B3225"/>
      <c s="19" r="C3225"/>
      <c s="17" r="D3225"/>
      <c s="28" r="E3225"/>
      <c s="10" r="F3225"/>
      <c s="21" r="G3225"/>
      <c s="21" r="H3225"/>
      <c s="21" r="I3225"/>
      <c s="21" r="J3225"/>
      <c s="21" r="K3225"/>
      <c s="5" r="L3225"/>
      <c s="21" r="M3225"/>
      <c s="3" r="N3225"/>
      <c s="10" r="O3225">
        <v>0</v>
      </c>
      <c s="13" r="P3225"/>
      <c s="13" r="Q3225"/>
      <c s="13" r="R3225"/>
      <c s="13" r="S3225"/>
      <c s="11" r="T3225"/>
      <c s="11" r="U3225"/>
      <c s="4" r="V3225"/>
      <c s="13" r="W3225"/>
      <c s="24" r="X3225"/>
    </row>
    <row r="3226">
      <c s="16" r="A3226"/>
      <c s="17" r="B3226"/>
      <c s="19" r="C3226"/>
      <c s="17" r="D3226"/>
      <c s="28" r="E3226"/>
      <c s="10" r="F3226"/>
      <c s="21" r="G3226"/>
      <c s="21" r="H3226"/>
      <c s="21" r="I3226"/>
      <c s="21" r="J3226"/>
      <c s="21" r="K3226"/>
      <c s="5" r="L3226"/>
      <c s="21" r="M3226"/>
      <c s="3" r="N3226"/>
      <c s="10" r="O3226">
        <v>0</v>
      </c>
      <c s="13" r="P3226"/>
      <c s="13" r="Q3226"/>
      <c s="13" r="R3226"/>
      <c s="13" r="S3226"/>
      <c s="11" r="T3226"/>
      <c s="11" r="U3226"/>
      <c s="4" r="V3226"/>
      <c s="13" r="W3226"/>
      <c s="24" r="X3226"/>
    </row>
    <row r="3227">
      <c s="16" r="A3227"/>
      <c s="17" r="B3227"/>
      <c s="19" r="C3227"/>
      <c s="17" r="D3227"/>
      <c s="28" r="E3227"/>
      <c s="10" r="F3227"/>
      <c s="21" r="G3227"/>
      <c s="21" r="H3227"/>
      <c s="21" r="I3227"/>
      <c s="21" r="J3227"/>
      <c s="21" r="K3227"/>
      <c s="5" r="L3227"/>
      <c s="21" r="M3227"/>
      <c s="3" r="N3227"/>
      <c s="10" r="O3227">
        <v>0</v>
      </c>
      <c s="13" r="P3227"/>
      <c s="13" r="Q3227"/>
      <c s="13" r="R3227"/>
      <c s="13" r="S3227"/>
      <c s="11" r="T3227"/>
      <c s="11" r="U3227"/>
      <c s="4" r="V3227"/>
      <c s="13" r="W3227"/>
      <c s="24" r="X3227"/>
    </row>
    <row r="3228">
      <c s="16" r="A3228"/>
      <c s="17" r="B3228"/>
      <c s="19" r="C3228"/>
      <c s="17" r="D3228"/>
      <c s="28" r="E3228"/>
      <c s="10" r="F3228"/>
      <c s="21" r="G3228"/>
      <c s="21" r="H3228"/>
      <c s="21" r="I3228"/>
      <c s="21" r="J3228"/>
      <c s="21" r="K3228"/>
      <c s="5" r="L3228"/>
      <c s="21" r="M3228"/>
      <c s="3" r="N3228"/>
      <c s="10" r="O3228">
        <v>0</v>
      </c>
      <c s="13" r="P3228"/>
      <c s="13" r="Q3228"/>
      <c s="13" r="R3228"/>
      <c s="13" r="S3228"/>
      <c s="11" r="T3228"/>
      <c s="11" r="U3228"/>
      <c s="4" r="V3228"/>
      <c s="13" r="W3228"/>
      <c s="24" r="X3228"/>
    </row>
    <row r="3229">
      <c s="16" r="A3229"/>
      <c s="17" r="B3229"/>
      <c s="19" r="C3229"/>
      <c s="17" r="D3229"/>
      <c s="28" r="E3229"/>
      <c s="10" r="F3229"/>
      <c s="21" r="G3229"/>
      <c s="21" r="H3229"/>
      <c s="21" r="I3229"/>
      <c s="21" r="J3229"/>
      <c s="21" r="K3229"/>
      <c s="5" r="L3229"/>
      <c s="21" r="M3229"/>
      <c s="3" r="N3229"/>
      <c s="10" r="O3229">
        <v>0</v>
      </c>
      <c s="13" r="P3229"/>
      <c s="13" r="Q3229"/>
      <c s="13" r="R3229"/>
      <c s="13" r="S3229"/>
      <c s="11" r="T3229"/>
      <c s="11" r="U3229"/>
      <c s="4" r="V3229"/>
      <c s="13" r="W3229"/>
      <c s="24" r="X3229"/>
    </row>
    <row r="3230">
      <c s="16" r="A3230"/>
      <c s="17" r="B3230"/>
      <c s="19" r="C3230"/>
      <c s="17" r="D3230"/>
      <c s="28" r="E3230"/>
      <c s="10" r="F3230"/>
      <c s="21" r="G3230"/>
      <c s="21" r="H3230"/>
      <c s="21" r="I3230"/>
      <c s="21" r="J3230"/>
      <c s="21" r="K3230"/>
      <c s="5" r="L3230"/>
      <c s="21" r="M3230"/>
      <c s="3" r="N3230"/>
      <c s="10" r="O3230">
        <v>0</v>
      </c>
      <c s="13" r="P3230"/>
      <c s="13" r="Q3230"/>
      <c s="13" r="R3230"/>
      <c s="13" r="S3230"/>
      <c s="11" r="T3230"/>
      <c s="11" r="U3230"/>
      <c s="4" r="V3230"/>
      <c s="13" r="W3230"/>
      <c s="24" r="X3230"/>
    </row>
    <row r="3231">
      <c s="16" r="A3231"/>
      <c s="17" r="B3231"/>
      <c s="19" r="C3231"/>
      <c s="17" r="D3231"/>
      <c s="28" r="E3231"/>
      <c s="10" r="F3231"/>
      <c s="21" r="G3231"/>
      <c s="21" r="H3231"/>
      <c s="21" r="I3231"/>
      <c s="21" r="J3231"/>
      <c s="21" r="K3231"/>
      <c s="5" r="L3231"/>
      <c s="21" r="M3231"/>
      <c s="3" r="N3231"/>
      <c s="10" r="O3231">
        <v>0</v>
      </c>
      <c s="13" r="P3231"/>
      <c s="13" r="Q3231"/>
      <c s="13" r="R3231"/>
      <c s="13" r="S3231"/>
      <c s="11" r="T3231"/>
      <c s="11" r="U3231"/>
      <c s="4" r="V3231"/>
      <c s="13" r="W3231"/>
      <c s="24" r="X3231"/>
    </row>
    <row r="3232">
      <c s="16" r="A3232"/>
      <c s="17" r="B3232"/>
      <c s="19" r="C3232"/>
      <c s="17" r="D3232"/>
      <c s="28" r="E3232"/>
      <c s="10" r="F3232"/>
      <c s="21" r="G3232"/>
      <c s="21" r="H3232"/>
      <c s="21" r="I3232"/>
      <c s="21" r="J3232"/>
      <c s="21" r="K3232"/>
      <c s="5" r="L3232"/>
      <c s="21" r="M3232"/>
      <c s="3" r="N3232"/>
      <c s="10" r="O3232">
        <v>0</v>
      </c>
      <c s="13" r="P3232"/>
      <c s="13" r="Q3232"/>
      <c s="13" r="R3232"/>
      <c s="13" r="S3232"/>
      <c s="11" r="T3232"/>
      <c s="11" r="U3232"/>
      <c s="4" r="V3232"/>
      <c s="13" r="W3232"/>
      <c s="24" r="X3232"/>
    </row>
    <row r="3233">
      <c s="16" r="A3233"/>
      <c s="17" r="B3233"/>
      <c s="19" r="C3233"/>
      <c s="17" r="D3233"/>
      <c s="28" r="E3233"/>
      <c s="10" r="F3233"/>
      <c s="21" r="G3233"/>
      <c s="21" r="H3233"/>
      <c s="21" r="I3233"/>
      <c s="21" r="J3233"/>
      <c s="21" r="K3233"/>
      <c s="5" r="L3233"/>
      <c s="21" r="M3233"/>
      <c s="3" r="N3233"/>
      <c s="10" r="O3233">
        <v>0</v>
      </c>
      <c s="13" r="P3233"/>
      <c s="13" r="Q3233"/>
      <c s="13" r="R3233"/>
      <c s="13" r="S3233"/>
      <c s="11" r="T3233"/>
      <c s="11" r="U3233"/>
      <c s="4" r="V3233"/>
      <c s="13" r="W3233"/>
      <c s="24" r="X3233"/>
    </row>
    <row r="3234">
      <c s="16" r="A3234"/>
      <c s="17" r="B3234"/>
      <c s="19" r="C3234"/>
      <c s="17" r="D3234"/>
      <c s="28" r="E3234"/>
      <c s="10" r="F3234"/>
      <c s="21" r="G3234"/>
      <c s="21" r="H3234"/>
      <c s="21" r="I3234"/>
      <c s="21" r="J3234"/>
      <c s="21" r="K3234"/>
      <c s="5" r="L3234"/>
      <c s="21" r="M3234"/>
      <c s="3" r="N3234"/>
      <c s="10" r="O3234">
        <v>0</v>
      </c>
      <c s="13" r="P3234"/>
      <c s="13" r="Q3234"/>
      <c s="13" r="R3234"/>
      <c s="13" r="S3234"/>
      <c s="11" r="T3234"/>
      <c s="11" r="U3234"/>
      <c s="4" r="V3234"/>
      <c s="13" r="W3234"/>
      <c s="24" r="X3234"/>
    </row>
    <row r="3235">
      <c s="16" r="A3235"/>
      <c s="17" r="B3235"/>
      <c s="19" r="C3235"/>
      <c s="17" r="D3235"/>
      <c s="28" r="E3235"/>
      <c s="10" r="F3235"/>
      <c s="21" r="G3235"/>
      <c s="21" r="H3235"/>
      <c s="21" r="I3235"/>
      <c s="21" r="J3235"/>
      <c s="21" r="K3235"/>
      <c s="5" r="L3235"/>
      <c s="21" r="M3235"/>
      <c s="3" r="N3235"/>
      <c s="10" r="O3235">
        <v>0</v>
      </c>
      <c s="13" r="P3235"/>
      <c s="13" r="Q3235"/>
      <c s="13" r="R3235"/>
      <c s="13" r="S3235"/>
      <c s="11" r="T3235"/>
      <c s="11" r="U3235"/>
      <c s="4" r="V3235"/>
      <c s="13" r="W3235"/>
      <c s="24" r="X3235"/>
    </row>
    <row r="3236">
      <c s="16" r="A3236"/>
      <c s="17" r="B3236"/>
      <c s="19" r="C3236"/>
      <c s="17" r="D3236"/>
      <c s="28" r="E3236"/>
      <c s="10" r="F3236"/>
      <c s="21" r="G3236"/>
      <c s="21" r="H3236"/>
      <c s="21" r="I3236"/>
      <c s="21" r="J3236"/>
      <c s="21" r="K3236"/>
      <c s="5" r="L3236"/>
      <c s="21" r="M3236"/>
      <c s="3" r="N3236"/>
      <c s="10" r="O3236">
        <v>0</v>
      </c>
      <c s="13" r="P3236"/>
      <c s="13" r="Q3236"/>
      <c s="13" r="R3236"/>
      <c s="13" r="S3236"/>
      <c s="11" r="T3236"/>
      <c s="11" r="U3236"/>
      <c s="4" r="V3236"/>
      <c s="13" r="W3236"/>
      <c s="24" r="X3236"/>
    </row>
    <row r="3237">
      <c s="16" r="A3237"/>
      <c s="17" r="B3237"/>
      <c s="19" r="C3237"/>
      <c s="17" r="D3237"/>
      <c s="28" r="E3237"/>
      <c s="10" r="F3237"/>
      <c s="21" r="G3237"/>
      <c s="21" r="H3237"/>
      <c s="21" r="I3237"/>
      <c s="21" r="J3237"/>
      <c s="21" r="K3237"/>
      <c s="5" r="L3237"/>
      <c s="21" r="M3237"/>
      <c s="3" r="N3237"/>
      <c s="10" r="O3237">
        <v>0</v>
      </c>
      <c s="13" r="P3237"/>
      <c s="13" r="Q3237"/>
      <c s="13" r="R3237"/>
      <c s="13" r="S3237"/>
      <c s="11" r="T3237"/>
      <c s="11" r="U3237"/>
      <c s="4" r="V3237"/>
      <c s="13" r="W3237"/>
      <c s="24" r="X3237"/>
    </row>
    <row r="3238">
      <c s="16" r="A3238"/>
      <c s="17" r="B3238"/>
      <c s="19" r="C3238"/>
      <c s="17" r="D3238"/>
      <c s="28" r="E3238"/>
      <c s="10" r="F3238"/>
      <c s="21" r="G3238"/>
      <c s="21" r="H3238"/>
      <c s="21" r="I3238"/>
      <c s="21" r="J3238"/>
      <c s="21" r="K3238"/>
      <c s="5" r="L3238"/>
      <c s="21" r="M3238"/>
      <c s="3" r="N3238"/>
      <c s="10" r="O3238">
        <v>0</v>
      </c>
      <c s="13" r="P3238"/>
      <c s="13" r="Q3238"/>
      <c s="13" r="R3238"/>
      <c s="13" r="S3238"/>
      <c s="11" r="T3238"/>
      <c s="11" r="U3238"/>
      <c s="4" r="V3238"/>
      <c s="13" r="W3238"/>
      <c s="24" r="X3238"/>
    </row>
    <row r="3239">
      <c s="16" r="A3239"/>
      <c s="17" r="B3239"/>
      <c s="19" r="C3239"/>
      <c s="17" r="D3239"/>
      <c s="28" r="E3239"/>
      <c s="10" r="F3239"/>
      <c s="21" r="G3239"/>
      <c s="21" r="H3239"/>
      <c s="21" r="I3239"/>
      <c s="21" r="J3239"/>
      <c s="21" r="K3239"/>
      <c s="5" r="L3239"/>
      <c s="21" r="M3239"/>
      <c s="3" r="N3239"/>
      <c s="10" r="O3239">
        <v>0</v>
      </c>
      <c s="13" r="P3239"/>
      <c s="13" r="Q3239"/>
      <c s="13" r="R3239"/>
      <c s="13" r="S3239"/>
      <c s="11" r="T3239"/>
      <c s="11" r="U3239"/>
      <c s="4" r="V3239"/>
      <c s="13" r="W3239"/>
      <c s="24" r="X3239"/>
    </row>
    <row r="3240">
      <c s="16" r="A3240"/>
      <c s="17" r="B3240"/>
      <c s="19" r="C3240"/>
      <c s="17" r="D3240"/>
      <c s="28" r="E3240"/>
      <c s="10" r="F3240"/>
      <c s="21" r="G3240"/>
      <c s="21" r="H3240"/>
      <c s="21" r="I3240"/>
      <c s="21" r="J3240"/>
      <c s="21" r="K3240"/>
      <c s="5" r="L3240"/>
      <c s="21" r="M3240"/>
      <c s="3" r="N3240"/>
      <c s="10" r="O3240">
        <v>0</v>
      </c>
      <c s="13" r="P3240"/>
      <c s="13" r="Q3240"/>
      <c s="13" r="R3240"/>
      <c s="13" r="S3240"/>
      <c s="11" r="T3240"/>
      <c s="11" r="U3240"/>
      <c s="4" r="V3240"/>
      <c s="13" r="W3240"/>
      <c s="24" r="X3240"/>
    </row>
    <row r="3241">
      <c s="16" r="A3241"/>
      <c s="17" r="B3241"/>
      <c s="19" r="C3241"/>
      <c s="17" r="D3241"/>
      <c s="28" r="E3241"/>
      <c s="10" r="F3241"/>
      <c s="21" r="G3241"/>
      <c s="21" r="H3241"/>
      <c s="21" r="I3241"/>
      <c s="21" r="J3241"/>
      <c s="21" r="K3241"/>
      <c s="5" r="L3241"/>
      <c s="21" r="M3241"/>
      <c s="3" r="N3241"/>
      <c s="10" r="O3241">
        <v>0</v>
      </c>
      <c s="13" r="P3241"/>
      <c s="13" r="Q3241"/>
      <c s="13" r="R3241"/>
      <c s="13" r="S3241"/>
      <c s="11" r="T3241"/>
      <c s="11" r="U3241"/>
      <c s="4" r="V3241"/>
      <c s="13" r="W3241"/>
      <c s="24" r="X3241"/>
    </row>
    <row r="3242">
      <c s="16" r="A3242"/>
      <c s="17" r="B3242"/>
      <c s="19" r="C3242"/>
      <c s="17" r="D3242"/>
      <c s="28" r="E3242"/>
      <c s="10" r="F3242"/>
      <c s="21" r="G3242"/>
      <c s="21" r="H3242"/>
      <c s="21" r="I3242"/>
      <c s="21" r="J3242"/>
      <c s="21" r="K3242"/>
      <c s="5" r="L3242"/>
      <c s="21" r="M3242"/>
      <c s="3" r="N3242"/>
      <c s="10" r="O3242">
        <v>0</v>
      </c>
      <c s="13" r="P3242"/>
      <c s="13" r="Q3242"/>
      <c s="13" r="R3242"/>
      <c s="13" r="S3242"/>
      <c s="11" r="T3242"/>
      <c s="11" r="U3242"/>
      <c s="4" r="V3242"/>
      <c s="13" r="W3242"/>
      <c s="24" r="X3242"/>
    </row>
    <row r="3243">
      <c s="16" r="A3243"/>
      <c s="17" r="B3243"/>
      <c s="19" r="C3243"/>
      <c s="17" r="D3243"/>
      <c s="28" r="E3243"/>
      <c s="10" r="F3243"/>
      <c s="21" r="G3243"/>
      <c s="21" r="H3243"/>
      <c s="21" r="I3243"/>
      <c s="21" r="J3243"/>
      <c s="21" r="K3243"/>
      <c s="5" r="L3243"/>
      <c s="21" r="M3243"/>
      <c s="3" r="N3243"/>
      <c s="10" r="O3243">
        <v>0</v>
      </c>
      <c s="13" r="P3243"/>
      <c s="13" r="Q3243"/>
      <c s="13" r="R3243"/>
      <c s="13" r="S3243"/>
      <c s="11" r="T3243"/>
      <c s="11" r="U3243"/>
      <c s="4" r="V3243"/>
      <c s="13" r="W3243"/>
      <c s="24" r="X3243"/>
    </row>
    <row r="3244">
      <c s="16" r="A3244"/>
      <c s="17" r="B3244"/>
      <c s="19" r="C3244"/>
      <c s="17" r="D3244"/>
      <c s="28" r="E3244"/>
      <c s="10" r="F3244"/>
      <c s="21" r="G3244"/>
      <c s="21" r="H3244"/>
      <c s="21" r="I3244"/>
      <c s="21" r="J3244"/>
      <c s="21" r="K3244"/>
      <c s="5" r="L3244"/>
      <c s="21" r="M3244"/>
      <c s="3" r="N3244"/>
      <c s="10" r="O3244">
        <v>0</v>
      </c>
      <c s="13" r="P3244"/>
      <c s="13" r="Q3244"/>
      <c s="13" r="R3244"/>
      <c s="13" r="S3244"/>
      <c s="11" r="T3244"/>
      <c s="11" r="U3244"/>
      <c s="4" r="V3244"/>
      <c s="13" r="W3244"/>
      <c s="24" r="X3244"/>
    </row>
    <row r="3245">
      <c s="16" r="A3245"/>
      <c s="17" r="B3245"/>
      <c s="19" r="C3245"/>
      <c s="17" r="D3245"/>
      <c s="28" r="E3245"/>
      <c s="10" r="F3245"/>
      <c s="21" r="G3245"/>
      <c s="21" r="H3245"/>
      <c s="21" r="I3245"/>
      <c s="21" r="J3245"/>
      <c s="21" r="K3245"/>
      <c s="5" r="L3245"/>
      <c s="21" r="M3245"/>
      <c s="3" r="N3245"/>
      <c s="10" r="O3245">
        <v>0</v>
      </c>
      <c s="13" r="P3245"/>
      <c s="13" r="Q3245"/>
      <c s="13" r="R3245"/>
      <c s="13" r="S3245"/>
      <c s="11" r="T3245"/>
      <c s="11" r="U3245"/>
      <c s="4" r="V3245"/>
      <c s="13" r="W3245"/>
      <c s="24" r="X3245"/>
    </row>
    <row r="3246">
      <c s="16" r="A3246"/>
      <c s="17" r="B3246"/>
      <c s="19" r="C3246"/>
      <c s="17" r="D3246"/>
      <c s="28" r="E3246"/>
      <c s="10" r="F3246"/>
      <c s="21" r="G3246"/>
      <c s="21" r="H3246"/>
      <c s="21" r="I3246"/>
      <c s="21" r="J3246"/>
      <c s="21" r="K3246"/>
      <c s="5" r="L3246"/>
      <c s="21" r="M3246"/>
      <c s="3" r="N3246"/>
      <c s="10" r="O3246">
        <v>0</v>
      </c>
      <c s="13" r="P3246"/>
      <c s="13" r="Q3246"/>
      <c s="13" r="R3246"/>
      <c s="13" r="S3246"/>
      <c s="11" r="T3246"/>
      <c s="11" r="U3246"/>
      <c s="4" r="V3246"/>
      <c s="13" r="W3246"/>
      <c s="24" r="X3246"/>
    </row>
    <row r="3247">
      <c s="16" r="A3247"/>
      <c s="17" r="B3247"/>
      <c s="19" r="C3247"/>
      <c s="17" r="D3247"/>
      <c s="28" r="E3247"/>
      <c s="10" r="F3247"/>
      <c s="21" r="G3247"/>
      <c s="21" r="H3247"/>
      <c s="21" r="I3247"/>
      <c s="21" r="J3247"/>
      <c s="21" r="K3247"/>
      <c s="5" r="L3247"/>
      <c s="21" r="M3247"/>
      <c s="3" r="N3247"/>
      <c s="10" r="O3247">
        <v>0</v>
      </c>
      <c s="13" r="P3247"/>
      <c s="13" r="Q3247"/>
      <c s="13" r="R3247"/>
      <c s="13" r="S3247"/>
      <c s="11" r="T3247"/>
      <c s="11" r="U3247"/>
      <c s="4" r="V3247"/>
      <c s="13" r="W3247"/>
      <c s="24" r="X3247"/>
    </row>
    <row r="3248">
      <c s="16" r="A3248"/>
      <c s="17" r="B3248"/>
      <c s="19" r="C3248"/>
      <c s="17" r="D3248"/>
      <c s="28" r="E3248"/>
      <c s="10" r="F3248"/>
      <c s="21" r="G3248"/>
      <c s="21" r="H3248"/>
      <c s="21" r="I3248"/>
      <c s="21" r="J3248"/>
      <c s="21" r="K3248"/>
      <c s="5" r="L3248"/>
      <c s="21" r="M3248"/>
      <c s="3" r="N3248"/>
      <c s="10" r="O3248">
        <v>0</v>
      </c>
      <c s="13" r="P3248"/>
      <c s="13" r="Q3248"/>
      <c s="13" r="R3248"/>
      <c s="13" r="S3248"/>
      <c s="11" r="T3248"/>
      <c s="11" r="U3248"/>
      <c s="4" r="V3248"/>
      <c s="13" r="W3248"/>
      <c s="24" r="X3248"/>
    </row>
    <row r="3249">
      <c s="16" r="A3249"/>
      <c s="17" r="B3249"/>
      <c s="19" r="C3249"/>
      <c s="17" r="D3249"/>
      <c s="28" r="E3249"/>
      <c s="10" r="F3249"/>
      <c s="21" r="G3249"/>
      <c s="21" r="H3249"/>
      <c s="21" r="I3249"/>
      <c s="21" r="J3249"/>
      <c s="21" r="K3249"/>
      <c s="5" r="L3249"/>
      <c s="21" r="M3249"/>
      <c s="3" r="N3249"/>
      <c s="10" r="O3249">
        <v>0</v>
      </c>
      <c s="13" r="P3249"/>
      <c s="13" r="Q3249"/>
      <c s="13" r="R3249"/>
      <c s="13" r="S3249"/>
      <c s="11" r="T3249"/>
      <c s="11" r="U3249"/>
      <c s="4" r="V3249"/>
      <c s="13" r="W3249"/>
      <c s="24" r="X3249"/>
    </row>
    <row r="3250">
      <c s="16" r="A3250"/>
      <c s="17" r="B3250"/>
      <c s="19" r="C3250"/>
      <c s="17" r="D3250"/>
      <c s="28" r="E3250"/>
      <c s="10" r="F3250"/>
      <c s="21" r="G3250"/>
      <c s="21" r="H3250"/>
      <c s="21" r="I3250"/>
      <c s="21" r="J3250"/>
      <c s="21" r="K3250"/>
      <c s="5" r="L3250"/>
      <c s="21" r="M3250"/>
      <c s="3" r="N3250"/>
      <c s="10" r="O3250">
        <v>0</v>
      </c>
      <c s="13" r="P3250"/>
      <c s="13" r="Q3250"/>
      <c s="13" r="R3250"/>
      <c s="13" r="S3250"/>
      <c s="11" r="T3250"/>
      <c s="11" r="U3250"/>
      <c s="4" r="V3250"/>
      <c s="13" r="W3250"/>
      <c s="24" r="X3250"/>
    </row>
    <row r="3251">
      <c s="16" r="A3251"/>
      <c s="17" r="B3251"/>
      <c s="19" r="C3251"/>
      <c s="17" r="D3251"/>
      <c s="28" r="E3251"/>
      <c s="10" r="F3251"/>
      <c s="21" r="G3251"/>
      <c s="21" r="H3251"/>
      <c s="21" r="I3251"/>
      <c s="21" r="J3251"/>
      <c s="21" r="K3251"/>
      <c s="5" r="L3251"/>
      <c s="21" r="M3251"/>
      <c s="3" r="N3251"/>
      <c s="10" r="O3251">
        <v>0</v>
      </c>
      <c s="13" r="P3251"/>
      <c s="13" r="Q3251"/>
      <c s="13" r="R3251"/>
      <c s="13" r="S3251"/>
      <c s="11" r="T3251"/>
      <c s="11" r="U3251"/>
      <c s="4" r="V3251"/>
      <c s="13" r="W3251"/>
      <c s="24" r="X3251"/>
    </row>
    <row r="3252">
      <c s="16" r="A3252"/>
      <c s="17" r="B3252"/>
      <c s="19" r="C3252"/>
      <c s="17" r="D3252"/>
      <c s="28" r="E3252"/>
      <c s="10" r="F3252"/>
      <c s="21" r="G3252"/>
      <c s="21" r="H3252"/>
      <c s="21" r="I3252"/>
      <c s="21" r="J3252"/>
      <c s="21" r="K3252"/>
      <c s="5" r="L3252"/>
      <c s="21" r="M3252"/>
      <c s="3" r="N3252"/>
      <c s="10" r="O3252">
        <v>0</v>
      </c>
      <c s="13" r="P3252"/>
      <c s="13" r="Q3252"/>
      <c s="13" r="R3252"/>
      <c s="13" r="S3252"/>
      <c s="11" r="T3252"/>
      <c s="11" r="U3252"/>
      <c s="4" r="V3252"/>
      <c s="13" r="W3252"/>
      <c s="24" r="X3252"/>
    </row>
    <row r="3253">
      <c s="16" r="A3253"/>
      <c s="17" r="B3253"/>
      <c s="19" r="C3253"/>
      <c s="17" r="D3253"/>
      <c s="28" r="E3253"/>
      <c s="10" r="F3253"/>
      <c s="21" r="G3253"/>
      <c s="21" r="H3253"/>
      <c s="21" r="I3253"/>
      <c s="21" r="J3253"/>
      <c s="21" r="K3253"/>
      <c s="5" r="L3253"/>
      <c s="21" r="M3253"/>
      <c s="3" r="N3253"/>
      <c s="10" r="O3253">
        <v>0</v>
      </c>
      <c s="13" r="P3253"/>
      <c s="13" r="Q3253"/>
      <c s="13" r="R3253"/>
      <c s="13" r="S3253"/>
      <c s="11" r="T3253"/>
      <c s="11" r="U3253"/>
      <c s="4" r="V3253"/>
      <c s="13" r="W3253"/>
      <c s="24" r="X3253"/>
    </row>
    <row r="3254">
      <c s="16" r="A3254"/>
      <c s="17" r="B3254"/>
      <c s="19" r="C3254"/>
      <c s="17" r="D3254"/>
      <c s="28" r="E3254"/>
      <c s="10" r="F3254"/>
      <c s="21" r="G3254"/>
      <c s="21" r="H3254"/>
      <c s="21" r="I3254"/>
      <c s="21" r="J3254"/>
      <c s="21" r="K3254"/>
      <c s="5" r="L3254"/>
      <c s="21" r="M3254"/>
      <c s="3" r="N3254"/>
      <c s="10" r="O3254">
        <v>0</v>
      </c>
      <c s="13" r="P3254"/>
      <c s="13" r="Q3254"/>
      <c s="13" r="R3254"/>
      <c s="13" r="S3254"/>
      <c s="11" r="T3254"/>
      <c s="11" r="U3254"/>
      <c s="4" r="V3254"/>
      <c s="13" r="W3254"/>
      <c s="24" r="X3254"/>
    </row>
    <row r="3255">
      <c s="16" r="A3255"/>
      <c s="17" r="B3255"/>
      <c s="19" r="C3255"/>
      <c s="17" r="D3255"/>
      <c s="28" r="E3255"/>
      <c s="10" r="F3255"/>
      <c s="21" r="G3255"/>
      <c s="21" r="H3255"/>
      <c s="21" r="I3255"/>
      <c s="21" r="J3255"/>
      <c s="21" r="K3255"/>
      <c s="5" r="L3255"/>
      <c s="21" r="M3255"/>
      <c s="3" r="N3255"/>
      <c s="10" r="O3255">
        <v>0</v>
      </c>
      <c s="13" r="P3255"/>
      <c s="13" r="Q3255"/>
      <c s="13" r="R3255"/>
      <c s="13" r="S3255"/>
      <c s="11" r="T3255"/>
      <c s="11" r="U3255"/>
      <c s="4" r="V3255"/>
      <c s="13" r="W3255"/>
      <c s="24" r="X3255"/>
    </row>
    <row r="3256">
      <c s="16" r="A3256"/>
      <c s="17" r="B3256"/>
      <c s="19" r="C3256"/>
      <c s="17" r="D3256"/>
      <c s="28" r="E3256"/>
      <c s="10" r="F3256"/>
      <c s="21" r="G3256"/>
      <c s="21" r="H3256"/>
      <c s="21" r="I3256"/>
      <c s="21" r="J3256"/>
      <c s="21" r="K3256"/>
      <c s="5" r="L3256"/>
      <c s="21" r="M3256"/>
      <c s="3" r="N3256"/>
      <c s="10" r="O3256">
        <v>0</v>
      </c>
      <c s="13" r="P3256"/>
      <c s="13" r="Q3256"/>
      <c s="13" r="R3256"/>
      <c s="13" r="S3256"/>
      <c s="11" r="T3256"/>
      <c s="11" r="U3256"/>
      <c s="4" r="V3256"/>
      <c s="13" r="W3256"/>
      <c s="24" r="X3256"/>
    </row>
    <row r="3257">
      <c s="16" r="A3257"/>
      <c s="17" r="B3257"/>
      <c s="19" r="C3257"/>
      <c s="17" r="D3257"/>
      <c s="28" r="E3257"/>
      <c s="10" r="F3257"/>
      <c s="21" r="G3257"/>
      <c s="21" r="H3257"/>
      <c s="21" r="I3257"/>
      <c s="21" r="J3257"/>
      <c s="21" r="K3257"/>
      <c s="5" r="L3257"/>
      <c s="21" r="M3257"/>
      <c s="3" r="N3257"/>
      <c s="10" r="O3257">
        <v>0</v>
      </c>
      <c s="13" r="P3257"/>
      <c s="13" r="Q3257"/>
      <c s="13" r="R3257"/>
      <c s="13" r="S3257"/>
      <c s="11" r="T3257"/>
      <c s="11" r="U3257"/>
      <c s="4" r="V3257"/>
      <c s="13" r="W3257"/>
      <c s="24" r="X3257"/>
    </row>
    <row r="3258">
      <c s="16" r="A3258"/>
      <c s="17" r="B3258"/>
      <c s="19" r="C3258"/>
      <c s="17" r="D3258"/>
      <c s="28" r="E3258"/>
      <c s="10" r="F3258"/>
      <c s="21" r="G3258"/>
      <c s="21" r="H3258"/>
      <c s="21" r="I3258"/>
      <c s="21" r="J3258"/>
      <c s="21" r="K3258"/>
      <c s="5" r="L3258"/>
      <c s="21" r="M3258"/>
      <c s="3" r="N3258"/>
      <c s="10" r="O3258">
        <v>0</v>
      </c>
      <c s="13" r="P3258"/>
      <c s="13" r="Q3258"/>
      <c s="13" r="R3258"/>
      <c s="13" r="S3258"/>
      <c s="11" r="T3258"/>
      <c s="11" r="U3258"/>
      <c s="4" r="V3258"/>
      <c s="13" r="W3258"/>
      <c s="24" r="X3258"/>
    </row>
    <row r="3259">
      <c s="16" r="A3259"/>
      <c s="17" r="B3259"/>
      <c s="19" r="C3259"/>
      <c s="17" r="D3259"/>
      <c s="28" r="E3259"/>
      <c s="10" r="F3259"/>
      <c s="21" r="G3259"/>
      <c s="21" r="H3259"/>
      <c s="21" r="I3259"/>
      <c s="21" r="J3259"/>
      <c s="21" r="K3259"/>
      <c s="5" r="L3259"/>
      <c s="21" r="M3259"/>
      <c s="3" r="N3259"/>
      <c s="10" r="O3259">
        <v>0</v>
      </c>
      <c s="13" r="P3259"/>
      <c s="13" r="Q3259"/>
      <c s="13" r="R3259"/>
      <c s="13" r="S3259"/>
      <c s="11" r="T3259"/>
      <c s="11" r="U3259"/>
      <c s="4" r="V3259"/>
      <c s="13" r="W3259"/>
      <c s="24" r="X3259"/>
    </row>
    <row r="3260">
      <c s="16" r="A3260"/>
      <c s="17" r="B3260"/>
      <c s="19" r="C3260"/>
      <c s="17" r="D3260"/>
      <c s="28" r="E3260"/>
      <c s="10" r="F3260"/>
      <c s="21" r="G3260"/>
      <c s="21" r="H3260"/>
      <c s="21" r="I3260"/>
      <c s="21" r="J3260"/>
      <c s="21" r="K3260"/>
      <c s="5" r="L3260"/>
      <c s="21" r="M3260"/>
      <c s="3" r="N3260"/>
      <c s="10" r="O3260">
        <v>0</v>
      </c>
      <c s="13" r="P3260"/>
      <c s="13" r="Q3260"/>
      <c s="13" r="R3260"/>
      <c s="13" r="S3260"/>
      <c s="11" r="T3260"/>
      <c s="11" r="U3260"/>
      <c s="4" r="V3260"/>
      <c s="13" r="W3260"/>
      <c s="24" r="X3260"/>
    </row>
    <row r="3261">
      <c s="16" r="A3261"/>
      <c s="17" r="B3261"/>
      <c s="19" r="C3261"/>
      <c s="17" r="D3261"/>
      <c s="28" r="E3261"/>
      <c s="10" r="F3261"/>
      <c s="21" r="G3261"/>
      <c s="21" r="H3261"/>
      <c s="21" r="I3261"/>
      <c s="21" r="J3261"/>
      <c s="21" r="K3261"/>
      <c s="5" r="L3261"/>
      <c s="21" r="M3261"/>
      <c s="3" r="N3261"/>
      <c s="10" r="O3261">
        <v>0</v>
      </c>
      <c s="13" r="P3261"/>
      <c s="13" r="Q3261"/>
      <c s="13" r="R3261"/>
      <c s="13" r="S3261"/>
      <c s="11" r="T3261"/>
      <c s="11" r="U3261"/>
      <c s="4" r="V3261"/>
      <c s="13" r="W3261"/>
      <c s="24" r="X3261"/>
    </row>
    <row r="3262">
      <c s="16" r="A3262"/>
      <c s="17" r="B3262"/>
      <c s="19" r="C3262"/>
      <c s="17" r="D3262"/>
      <c s="28" r="E3262"/>
      <c s="10" r="F3262"/>
      <c s="21" r="G3262"/>
      <c s="21" r="H3262"/>
      <c s="21" r="I3262"/>
      <c s="21" r="J3262"/>
      <c s="21" r="K3262"/>
      <c s="5" r="L3262"/>
      <c s="21" r="M3262"/>
      <c s="3" r="N3262"/>
      <c s="10" r="O3262">
        <v>0</v>
      </c>
      <c s="13" r="P3262"/>
      <c s="13" r="Q3262"/>
      <c s="13" r="R3262"/>
      <c s="13" r="S3262"/>
      <c s="11" r="T3262"/>
      <c s="11" r="U3262"/>
      <c s="4" r="V3262"/>
      <c s="13" r="W3262"/>
      <c s="24" r="X3262"/>
    </row>
    <row r="3263">
      <c s="16" r="A3263"/>
      <c s="17" r="B3263"/>
      <c s="19" r="C3263"/>
      <c s="17" r="D3263"/>
      <c s="28" r="E3263"/>
      <c s="10" r="F3263"/>
      <c s="21" r="G3263"/>
      <c s="21" r="H3263"/>
      <c s="21" r="I3263"/>
      <c s="21" r="J3263"/>
      <c s="21" r="K3263"/>
      <c s="5" r="L3263"/>
      <c s="21" r="M3263"/>
      <c s="3" r="N3263"/>
      <c s="10" r="O3263">
        <v>0</v>
      </c>
      <c s="13" r="P3263"/>
      <c s="13" r="Q3263"/>
      <c s="13" r="R3263"/>
      <c s="13" r="S3263"/>
      <c s="11" r="T3263"/>
      <c s="11" r="U3263"/>
      <c s="4" r="V3263"/>
      <c s="13" r="W3263"/>
      <c s="24" r="X3263"/>
    </row>
    <row r="3264">
      <c s="16" r="A3264"/>
      <c s="17" r="B3264"/>
      <c s="19" r="C3264"/>
      <c s="17" r="D3264"/>
      <c s="28" r="E3264"/>
      <c s="10" r="F3264"/>
      <c s="21" r="G3264"/>
      <c s="21" r="H3264"/>
      <c s="21" r="I3264"/>
      <c s="21" r="J3264"/>
      <c s="21" r="K3264"/>
      <c s="5" r="L3264"/>
      <c s="21" r="M3264"/>
      <c s="3" r="N3264"/>
      <c s="10" r="O3264">
        <v>0</v>
      </c>
      <c s="13" r="P3264"/>
      <c s="13" r="Q3264"/>
      <c s="13" r="R3264"/>
      <c s="13" r="S3264"/>
      <c s="11" r="T3264"/>
      <c s="11" r="U3264"/>
      <c s="4" r="V3264"/>
      <c s="13" r="W3264"/>
      <c s="24" r="X3264"/>
    </row>
    <row r="3265">
      <c s="16" r="A3265"/>
      <c s="17" r="B3265"/>
      <c s="19" r="C3265"/>
      <c s="17" r="D3265"/>
      <c s="28" r="E3265"/>
      <c s="10" r="F3265"/>
      <c s="21" r="G3265"/>
      <c s="21" r="H3265"/>
      <c s="21" r="I3265"/>
      <c s="21" r="J3265"/>
      <c s="21" r="K3265"/>
      <c s="5" r="L3265"/>
      <c s="21" r="M3265"/>
      <c s="3" r="N3265"/>
      <c s="10" r="O3265">
        <v>0</v>
      </c>
      <c s="13" r="P3265"/>
      <c s="13" r="Q3265"/>
      <c s="13" r="R3265"/>
      <c s="13" r="S3265"/>
      <c s="11" r="T3265"/>
      <c s="11" r="U3265"/>
      <c s="4" r="V3265"/>
      <c s="13" r="W3265"/>
      <c s="24" r="X3265"/>
    </row>
    <row r="3266">
      <c s="16" r="A3266"/>
      <c s="17" r="B3266"/>
      <c s="19" r="C3266"/>
      <c s="17" r="D3266"/>
      <c s="28" r="E3266"/>
      <c s="10" r="F3266"/>
      <c s="21" r="G3266"/>
      <c s="21" r="H3266"/>
      <c s="21" r="I3266"/>
      <c s="21" r="J3266"/>
      <c s="21" r="K3266"/>
      <c s="5" r="L3266"/>
      <c s="21" r="M3266"/>
      <c s="3" r="N3266"/>
      <c s="10" r="O3266">
        <v>0</v>
      </c>
      <c s="13" r="P3266"/>
      <c s="13" r="Q3266"/>
      <c s="13" r="R3266"/>
      <c s="13" r="S3266"/>
      <c s="11" r="T3266"/>
      <c s="11" r="U3266"/>
      <c s="4" r="V3266"/>
      <c s="13" r="W3266"/>
      <c s="24" r="X3266"/>
    </row>
    <row r="3267">
      <c s="16" r="A3267"/>
      <c s="17" r="B3267"/>
      <c s="19" r="C3267"/>
      <c s="17" r="D3267"/>
      <c s="28" r="E3267"/>
      <c s="10" r="F3267"/>
      <c s="21" r="G3267"/>
      <c s="21" r="H3267"/>
      <c s="21" r="I3267"/>
      <c s="21" r="J3267"/>
      <c s="21" r="K3267"/>
      <c s="5" r="L3267"/>
      <c s="21" r="M3267"/>
      <c s="3" r="N3267"/>
      <c s="10" r="O3267">
        <v>0</v>
      </c>
      <c s="13" r="P3267"/>
      <c s="13" r="Q3267"/>
      <c s="13" r="R3267"/>
      <c s="13" r="S3267"/>
      <c s="11" r="T3267"/>
      <c s="11" r="U3267"/>
      <c s="4" r="V3267"/>
      <c s="13" r="W3267"/>
      <c s="24" r="X3267"/>
    </row>
    <row r="3268">
      <c s="16" r="A3268"/>
      <c s="17" r="B3268"/>
      <c s="19" r="C3268"/>
      <c s="17" r="D3268"/>
      <c s="28" r="E3268"/>
      <c s="10" r="F3268"/>
      <c s="21" r="G3268"/>
      <c s="21" r="H3268"/>
      <c s="21" r="I3268"/>
      <c s="21" r="J3268"/>
      <c s="21" r="K3268"/>
      <c s="5" r="L3268"/>
      <c s="21" r="M3268"/>
      <c s="3" r="N3268"/>
      <c s="10" r="O3268">
        <v>0</v>
      </c>
      <c s="13" r="P3268"/>
      <c s="13" r="Q3268"/>
      <c s="13" r="R3268"/>
      <c s="13" r="S3268"/>
      <c s="11" r="T3268"/>
      <c s="11" r="U3268"/>
      <c s="4" r="V3268"/>
      <c s="13" r="W3268"/>
      <c s="24" r="X3268"/>
    </row>
    <row r="3269">
      <c s="16" r="A3269"/>
      <c s="17" r="B3269"/>
      <c s="19" r="C3269"/>
      <c s="17" r="D3269"/>
      <c s="28" r="E3269"/>
      <c s="10" r="F3269"/>
      <c s="21" r="G3269"/>
      <c s="21" r="H3269"/>
      <c s="21" r="I3269"/>
      <c s="21" r="J3269"/>
      <c s="21" r="K3269"/>
      <c s="5" r="L3269"/>
      <c s="21" r="M3269"/>
      <c s="3" r="N3269"/>
      <c s="10" r="O3269">
        <v>0</v>
      </c>
      <c s="13" r="P3269"/>
      <c s="13" r="Q3269"/>
      <c s="13" r="R3269"/>
      <c s="13" r="S3269"/>
      <c s="11" r="T3269"/>
      <c s="11" r="U3269"/>
      <c s="4" r="V3269"/>
      <c s="13" r="W3269"/>
      <c s="24" r="X3269"/>
    </row>
    <row r="3270">
      <c s="16" r="A3270"/>
      <c s="17" r="B3270"/>
      <c s="19" r="C3270"/>
      <c s="17" r="D3270"/>
      <c s="28" r="E3270"/>
      <c s="10" r="F3270"/>
      <c s="21" r="G3270"/>
      <c s="21" r="H3270"/>
      <c s="21" r="I3270"/>
      <c s="21" r="J3270"/>
      <c s="21" r="K3270"/>
      <c s="5" r="L3270"/>
      <c s="21" r="M3270"/>
      <c s="3" r="N3270"/>
      <c s="10" r="O3270">
        <v>0</v>
      </c>
      <c s="13" r="P3270"/>
      <c s="13" r="Q3270"/>
      <c s="13" r="R3270"/>
      <c s="13" r="S3270"/>
      <c s="11" r="T3270"/>
      <c s="11" r="U3270"/>
      <c s="4" r="V3270"/>
      <c s="13" r="W3270"/>
      <c s="24" r="X3270"/>
    </row>
    <row r="3271">
      <c s="16" r="A3271"/>
      <c s="17" r="B3271"/>
      <c s="19" r="C3271"/>
      <c s="17" r="D3271"/>
      <c s="28" r="E3271"/>
      <c s="10" r="F3271"/>
      <c s="21" r="G3271"/>
      <c s="21" r="H3271"/>
      <c s="21" r="I3271"/>
      <c s="21" r="J3271"/>
      <c s="21" r="K3271"/>
      <c s="5" r="L3271"/>
      <c s="21" r="M3271"/>
      <c s="3" r="N3271"/>
      <c s="10" r="O3271">
        <v>0</v>
      </c>
      <c s="13" r="P3271"/>
      <c s="13" r="Q3271"/>
      <c s="13" r="R3271"/>
      <c s="13" r="S3271"/>
      <c s="11" r="T3271"/>
      <c s="11" r="U3271"/>
      <c s="4" r="V3271"/>
      <c s="13" r="W3271"/>
      <c s="24" r="X3271"/>
    </row>
    <row r="3272">
      <c s="16" r="A3272"/>
      <c s="17" r="B3272"/>
      <c s="19" r="C3272"/>
      <c s="17" r="D3272"/>
      <c s="28" r="E3272"/>
      <c s="10" r="F3272"/>
      <c s="21" r="G3272"/>
      <c s="21" r="H3272"/>
      <c s="21" r="I3272"/>
      <c s="21" r="J3272"/>
      <c s="21" r="K3272"/>
      <c s="5" r="L3272"/>
      <c s="21" r="M3272"/>
      <c s="3" r="N3272"/>
      <c s="10" r="O3272">
        <v>0</v>
      </c>
      <c s="13" r="P3272"/>
      <c s="13" r="Q3272"/>
      <c s="13" r="R3272"/>
      <c s="13" r="S3272"/>
      <c s="11" r="T3272"/>
      <c s="11" r="U3272"/>
      <c s="4" r="V3272"/>
      <c s="13" r="W3272"/>
      <c s="24" r="X3272"/>
    </row>
    <row r="3273">
      <c s="16" r="A3273"/>
      <c s="17" r="B3273"/>
      <c s="19" r="C3273"/>
      <c s="17" r="D3273"/>
      <c s="28" r="E3273"/>
      <c s="10" r="F3273"/>
      <c s="21" r="G3273"/>
      <c s="21" r="H3273"/>
      <c s="21" r="I3273"/>
      <c s="21" r="J3273"/>
      <c s="21" r="K3273"/>
      <c s="5" r="L3273"/>
      <c s="21" r="M3273"/>
      <c s="3" r="N3273"/>
      <c s="10" r="O3273">
        <v>0</v>
      </c>
      <c s="13" r="P3273"/>
      <c s="13" r="Q3273"/>
      <c s="13" r="R3273"/>
      <c s="13" r="S3273"/>
      <c s="11" r="T3273"/>
      <c s="11" r="U3273"/>
      <c s="4" r="V3273"/>
      <c s="13" r="W3273"/>
      <c s="24" r="X3273"/>
    </row>
    <row r="3274">
      <c s="16" r="A3274"/>
      <c s="17" r="B3274"/>
      <c s="19" r="C3274"/>
      <c s="17" r="D3274"/>
      <c s="28" r="E3274"/>
      <c s="10" r="F3274"/>
      <c s="21" r="G3274"/>
      <c s="21" r="H3274"/>
      <c s="21" r="I3274"/>
      <c s="21" r="J3274"/>
      <c s="21" r="K3274"/>
      <c s="5" r="L3274"/>
      <c s="21" r="M3274"/>
      <c s="3" r="N3274"/>
      <c s="10" r="O3274">
        <v>0</v>
      </c>
      <c s="13" r="P3274"/>
      <c s="13" r="Q3274"/>
      <c s="13" r="R3274"/>
      <c s="13" r="S3274"/>
      <c s="11" r="T3274"/>
      <c s="11" r="U3274"/>
      <c s="4" r="V3274"/>
      <c s="13" r="W3274"/>
      <c s="24" r="X3274"/>
    </row>
    <row r="3275">
      <c s="16" r="A3275"/>
      <c s="17" r="B3275"/>
      <c s="19" r="C3275"/>
      <c s="17" r="D3275"/>
      <c s="28" r="E3275"/>
      <c s="10" r="F3275"/>
      <c s="21" r="G3275"/>
      <c s="21" r="H3275"/>
      <c s="21" r="I3275"/>
      <c s="21" r="J3275"/>
      <c s="21" r="K3275"/>
      <c s="5" r="L3275"/>
      <c s="21" r="M3275"/>
      <c s="3" r="N3275"/>
      <c s="10" r="O3275">
        <v>0</v>
      </c>
      <c s="13" r="P3275"/>
      <c s="13" r="Q3275"/>
      <c s="13" r="R3275"/>
      <c s="13" r="S3275"/>
      <c s="11" r="T3275"/>
      <c s="11" r="U3275"/>
      <c s="4" r="V3275"/>
      <c s="13" r="W3275"/>
      <c s="24" r="X3275"/>
    </row>
    <row r="3276">
      <c s="16" r="A3276"/>
      <c s="17" r="B3276"/>
      <c s="19" r="C3276"/>
      <c s="17" r="D3276"/>
      <c s="28" r="E3276"/>
      <c s="10" r="F3276"/>
      <c s="21" r="G3276"/>
      <c s="21" r="H3276"/>
      <c s="21" r="I3276"/>
      <c s="21" r="J3276"/>
      <c s="21" r="K3276"/>
      <c s="5" r="L3276"/>
      <c s="21" r="M3276"/>
      <c s="3" r="N3276"/>
      <c s="10" r="O3276">
        <v>0</v>
      </c>
      <c s="13" r="P3276"/>
      <c s="13" r="Q3276"/>
      <c s="13" r="R3276"/>
      <c s="13" r="S3276"/>
      <c s="11" r="T3276"/>
      <c s="11" r="U3276"/>
      <c s="4" r="V3276"/>
      <c s="13" r="W3276"/>
      <c s="24" r="X3276"/>
    </row>
    <row r="3277">
      <c s="16" r="A3277"/>
      <c s="17" r="B3277"/>
      <c s="19" r="C3277"/>
      <c s="17" r="D3277"/>
      <c s="28" r="E3277"/>
      <c s="10" r="F3277"/>
      <c s="21" r="G3277"/>
      <c s="21" r="H3277"/>
      <c s="21" r="I3277"/>
      <c s="21" r="J3277"/>
      <c s="21" r="K3277"/>
      <c s="5" r="L3277"/>
      <c s="21" r="M3277"/>
      <c s="3" r="N3277"/>
      <c s="10" r="O3277">
        <v>0</v>
      </c>
      <c s="13" r="P3277"/>
      <c s="13" r="Q3277"/>
      <c s="13" r="R3277"/>
      <c s="13" r="S3277"/>
      <c s="11" r="T3277"/>
      <c s="11" r="U3277"/>
      <c s="4" r="V3277"/>
      <c s="13" r="W3277"/>
      <c s="24" r="X3277"/>
    </row>
    <row r="3278">
      <c s="16" r="A3278"/>
      <c s="17" r="B3278"/>
      <c s="19" r="C3278"/>
      <c s="17" r="D3278"/>
      <c s="28" r="E3278"/>
      <c s="10" r="F3278"/>
      <c s="21" r="G3278"/>
      <c s="21" r="H3278"/>
      <c s="21" r="I3278"/>
      <c s="21" r="J3278"/>
      <c s="21" r="K3278"/>
      <c s="5" r="L3278"/>
      <c s="21" r="M3278"/>
      <c s="3" r="N3278"/>
      <c s="10" r="O3278">
        <v>0</v>
      </c>
      <c s="13" r="P3278"/>
      <c s="13" r="Q3278"/>
      <c s="13" r="R3278"/>
      <c s="13" r="S3278"/>
      <c s="11" r="T3278"/>
      <c s="11" r="U3278"/>
      <c s="4" r="V3278"/>
      <c s="13" r="W3278"/>
      <c s="24" r="X3278"/>
    </row>
    <row r="3279">
      <c s="16" r="A3279"/>
      <c s="17" r="B3279"/>
      <c s="19" r="C3279"/>
      <c s="17" r="D3279"/>
      <c s="28" r="E3279"/>
      <c s="10" r="F3279"/>
      <c s="21" r="G3279"/>
      <c s="21" r="H3279"/>
      <c s="21" r="I3279"/>
      <c s="21" r="J3279"/>
      <c s="21" r="K3279"/>
      <c s="5" r="L3279"/>
      <c s="21" r="M3279"/>
      <c s="3" r="N3279"/>
      <c s="10" r="O3279">
        <v>0</v>
      </c>
      <c s="13" r="P3279"/>
      <c s="13" r="Q3279"/>
      <c s="13" r="R3279"/>
      <c s="13" r="S3279"/>
      <c s="11" r="T3279"/>
      <c s="11" r="U3279"/>
      <c s="4" r="V3279"/>
      <c s="13" r="W3279"/>
      <c s="24" r="X3279"/>
    </row>
    <row r="3280">
      <c s="16" r="A3280"/>
      <c s="17" r="B3280"/>
      <c s="19" r="C3280"/>
      <c s="17" r="D3280"/>
      <c s="28" r="E3280"/>
      <c s="10" r="F3280"/>
      <c s="21" r="G3280"/>
      <c s="21" r="H3280"/>
      <c s="21" r="I3280"/>
      <c s="21" r="J3280"/>
      <c s="21" r="K3280"/>
      <c s="5" r="L3280"/>
      <c s="21" r="M3280"/>
      <c s="3" r="N3280"/>
      <c s="10" r="O3280">
        <v>0</v>
      </c>
      <c s="13" r="P3280"/>
      <c s="13" r="Q3280"/>
      <c s="13" r="R3280"/>
      <c s="13" r="S3280"/>
      <c s="11" r="T3280"/>
      <c s="11" r="U3280"/>
      <c s="4" r="V3280"/>
      <c s="13" r="W3280"/>
      <c s="24" r="X3280"/>
    </row>
    <row r="3281">
      <c s="16" r="A3281"/>
      <c s="17" r="B3281"/>
      <c s="19" r="C3281"/>
      <c s="17" r="D3281"/>
      <c s="28" r="E3281"/>
      <c s="10" r="F3281"/>
      <c s="21" r="G3281"/>
      <c s="21" r="H3281"/>
      <c s="21" r="I3281"/>
      <c s="21" r="J3281"/>
      <c s="21" r="K3281"/>
      <c s="5" r="L3281"/>
      <c s="21" r="M3281"/>
      <c s="3" r="N3281"/>
      <c s="10" r="O3281">
        <v>0</v>
      </c>
      <c s="13" r="P3281"/>
      <c s="13" r="Q3281"/>
      <c s="13" r="R3281"/>
      <c s="13" r="S3281"/>
      <c s="11" r="T3281"/>
      <c s="11" r="U3281"/>
      <c s="4" r="V3281"/>
      <c s="13" r="W3281"/>
      <c s="24" r="X3281"/>
    </row>
    <row r="3282">
      <c s="16" r="A3282"/>
      <c s="17" r="B3282"/>
      <c s="19" r="C3282"/>
      <c s="17" r="D3282"/>
      <c s="28" r="E3282"/>
      <c s="10" r="F3282"/>
      <c s="21" r="G3282"/>
      <c s="21" r="H3282"/>
      <c s="21" r="I3282"/>
      <c s="21" r="J3282"/>
      <c s="21" r="K3282"/>
      <c s="5" r="L3282"/>
      <c s="21" r="M3282"/>
      <c s="3" r="N3282"/>
      <c s="10" r="O3282">
        <v>0</v>
      </c>
      <c s="13" r="P3282"/>
      <c s="13" r="Q3282"/>
      <c s="13" r="R3282"/>
      <c s="13" r="S3282"/>
      <c s="11" r="T3282"/>
      <c s="11" r="U3282"/>
      <c s="4" r="V3282"/>
      <c s="13" r="W3282"/>
      <c s="24" r="X3282"/>
    </row>
    <row r="3283">
      <c s="16" r="A3283"/>
      <c s="17" r="B3283"/>
      <c s="19" r="C3283"/>
      <c s="17" r="D3283"/>
      <c s="28" r="E3283"/>
      <c s="10" r="F3283"/>
      <c s="21" r="G3283"/>
      <c s="21" r="H3283"/>
      <c s="21" r="I3283"/>
      <c s="21" r="J3283"/>
      <c s="21" r="K3283"/>
      <c s="5" r="L3283"/>
      <c s="21" r="M3283"/>
      <c s="3" r="N3283"/>
      <c s="10" r="O3283">
        <v>0</v>
      </c>
      <c s="13" r="P3283"/>
      <c s="13" r="Q3283"/>
      <c s="13" r="R3283"/>
      <c s="13" r="S3283"/>
      <c s="11" r="T3283"/>
      <c s="11" r="U3283"/>
      <c s="4" r="V3283"/>
      <c s="13" r="W3283"/>
      <c s="24" r="X3283"/>
    </row>
    <row r="3284">
      <c s="16" r="A3284"/>
      <c s="17" r="B3284"/>
      <c s="19" r="C3284"/>
      <c s="17" r="D3284"/>
      <c s="28" r="E3284"/>
      <c s="10" r="F3284"/>
      <c s="21" r="G3284"/>
      <c s="21" r="H3284"/>
      <c s="21" r="I3284"/>
      <c s="21" r="J3284"/>
      <c s="21" r="K3284"/>
      <c s="5" r="L3284"/>
      <c s="21" r="M3284"/>
      <c s="3" r="N3284"/>
      <c s="10" r="O3284">
        <v>0</v>
      </c>
      <c s="13" r="P3284"/>
      <c s="13" r="Q3284"/>
      <c s="13" r="R3284"/>
      <c s="13" r="S3284"/>
      <c s="11" r="T3284"/>
      <c s="11" r="U3284"/>
      <c s="4" r="V3284"/>
      <c s="13" r="W3284"/>
      <c s="24" r="X3284"/>
    </row>
    <row r="3285">
      <c s="16" r="A3285"/>
      <c s="17" r="B3285"/>
      <c s="19" r="C3285"/>
      <c s="17" r="D3285"/>
      <c s="28" r="E3285"/>
      <c s="10" r="F3285"/>
      <c s="21" r="G3285"/>
      <c s="21" r="H3285"/>
      <c s="21" r="I3285"/>
      <c s="21" r="J3285"/>
      <c s="21" r="K3285"/>
      <c s="5" r="L3285"/>
      <c s="21" r="M3285"/>
      <c s="3" r="N3285"/>
      <c s="10" r="O3285">
        <v>0</v>
      </c>
      <c s="13" r="P3285"/>
      <c s="13" r="Q3285"/>
      <c s="13" r="R3285"/>
      <c s="13" r="S3285"/>
      <c s="11" r="T3285"/>
      <c s="11" r="U3285"/>
      <c s="4" r="V3285"/>
      <c s="13" r="W3285"/>
      <c s="24" r="X3285"/>
    </row>
    <row r="3286">
      <c s="16" r="A3286"/>
      <c s="17" r="B3286"/>
      <c s="19" r="C3286"/>
      <c s="17" r="D3286"/>
      <c s="28" r="E3286"/>
      <c s="10" r="F3286"/>
      <c s="21" r="G3286"/>
      <c s="21" r="H3286"/>
      <c s="21" r="I3286"/>
      <c s="21" r="J3286"/>
      <c s="21" r="K3286"/>
      <c s="5" r="L3286"/>
      <c s="21" r="M3286"/>
      <c s="3" r="N3286"/>
      <c s="10" r="O3286">
        <v>0</v>
      </c>
      <c s="13" r="P3286"/>
      <c s="13" r="Q3286"/>
      <c s="13" r="R3286"/>
      <c s="13" r="S3286"/>
      <c s="11" r="T3286"/>
      <c s="11" r="U3286"/>
      <c s="4" r="V3286"/>
      <c s="13" r="W3286"/>
      <c s="24" r="X3286"/>
    </row>
    <row r="3287">
      <c s="16" r="A3287"/>
      <c s="17" r="B3287"/>
      <c s="19" r="C3287"/>
      <c s="17" r="D3287"/>
      <c s="28" r="E3287"/>
      <c s="10" r="F3287"/>
      <c s="21" r="G3287"/>
      <c s="21" r="H3287"/>
      <c s="21" r="I3287"/>
      <c s="21" r="J3287"/>
      <c s="21" r="K3287"/>
      <c s="5" r="L3287"/>
      <c s="21" r="M3287"/>
      <c s="3" r="N3287"/>
      <c s="10" r="O3287">
        <v>0</v>
      </c>
      <c s="13" r="P3287"/>
      <c s="13" r="Q3287"/>
      <c s="13" r="R3287"/>
      <c s="13" r="S3287"/>
      <c s="11" r="T3287"/>
      <c s="11" r="U3287"/>
      <c s="4" r="V3287"/>
      <c s="13" r="W3287"/>
      <c s="24" r="X3287"/>
    </row>
    <row r="3288">
      <c s="16" r="A3288"/>
      <c s="17" r="B3288"/>
      <c s="19" r="C3288"/>
      <c s="17" r="D3288"/>
      <c s="28" r="E3288"/>
      <c s="10" r="F3288"/>
      <c s="21" r="G3288"/>
      <c s="21" r="H3288"/>
      <c s="21" r="I3288"/>
      <c s="21" r="J3288"/>
      <c s="21" r="K3288"/>
      <c s="5" r="L3288"/>
      <c s="21" r="M3288"/>
      <c s="3" r="N3288"/>
      <c s="10" r="O3288">
        <v>0</v>
      </c>
      <c s="13" r="P3288"/>
      <c s="13" r="Q3288"/>
      <c s="13" r="R3288"/>
      <c s="13" r="S3288"/>
      <c s="11" r="T3288"/>
      <c s="11" r="U3288"/>
      <c s="4" r="V3288"/>
      <c s="13" r="W3288"/>
      <c s="24" r="X3288"/>
    </row>
    <row r="3289">
      <c s="16" r="A3289"/>
      <c s="17" r="B3289"/>
      <c s="19" r="C3289"/>
      <c s="17" r="D3289"/>
      <c s="28" r="E3289"/>
      <c s="10" r="F3289"/>
      <c s="21" r="G3289"/>
      <c s="21" r="H3289"/>
      <c s="21" r="I3289"/>
      <c s="21" r="J3289"/>
      <c s="21" r="K3289"/>
      <c s="5" r="L3289"/>
      <c s="21" r="M3289"/>
      <c s="3" r="N3289"/>
      <c s="10" r="O3289">
        <v>0</v>
      </c>
      <c s="13" r="P3289"/>
      <c s="13" r="Q3289"/>
      <c s="13" r="R3289"/>
      <c s="13" r="S3289"/>
      <c s="11" r="T3289"/>
      <c s="11" r="U3289"/>
      <c s="4" r="V3289"/>
      <c s="13" r="W3289"/>
      <c s="24" r="X3289"/>
    </row>
    <row r="3290">
      <c s="16" r="A3290"/>
      <c s="17" r="B3290"/>
      <c s="19" r="C3290"/>
      <c s="17" r="D3290"/>
      <c s="28" r="E3290"/>
      <c s="10" r="F3290"/>
      <c s="21" r="G3290"/>
      <c s="21" r="H3290"/>
      <c s="21" r="I3290"/>
      <c s="21" r="J3290"/>
      <c s="21" r="K3290"/>
      <c s="5" r="L3290"/>
      <c s="21" r="M3290"/>
      <c s="3" r="N3290"/>
      <c s="10" r="O3290">
        <v>0</v>
      </c>
      <c s="13" r="P3290"/>
      <c s="13" r="Q3290"/>
      <c s="13" r="R3290"/>
      <c s="13" r="S3290"/>
      <c s="11" r="T3290"/>
      <c s="11" r="U3290"/>
      <c s="4" r="V3290"/>
      <c s="13" r="W3290"/>
      <c s="24" r="X3290"/>
    </row>
    <row r="3291">
      <c s="16" r="A3291"/>
      <c s="17" r="B3291"/>
      <c s="19" r="C3291"/>
      <c s="17" r="D3291"/>
      <c s="28" r="E3291"/>
      <c s="10" r="F3291"/>
      <c s="21" r="G3291"/>
      <c s="21" r="H3291"/>
      <c s="21" r="I3291"/>
      <c s="21" r="J3291"/>
      <c s="21" r="K3291"/>
      <c s="5" r="L3291"/>
      <c s="21" r="M3291"/>
      <c s="3" r="N3291"/>
      <c s="10" r="O3291">
        <v>0</v>
      </c>
      <c s="13" r="P3291"/>
      <c s="13" r="Q3291"/>
      <c s="13" r="R3291"/>
      <c s="13" r="S3291"/>
      <c s="11" r="T3291"/>
      <c s="11" r="U3291"/>
      <c s="4" r="V3291"/>
      <c s="13" r="W3291"/>
      <c s="24" r="X3291"/>
    </row>
    <row r="3292">
      <c s="16" r="A3292"/>
      <c s="17" r="B3292"/>
      <c s="19" r="C3292"/>
      <c s="17" r="D3292"/>
      <c s="28" r="E3292"/>
      <c s="10" r="F3292"/>
      <c s="21" r="G3292"/>
      <c s="21" r="H3292"/>
      <c s="21" r="I3292"/>
      <c s="21" r="J3292"/>
      <c s="21" r="K3292"/>
      <c s="5" r="L3292"/>
      <c s="21" r="M3292"/>
      <c s="3" r="N3292"/>
      <c s="10" r="O3292">
        <v>0</v>
      </c>
      <c s="13" r="P3292"/>
      <c s="13" r="Q3292"/>
      <c s="13" r="R3292"/>
      <c s="13" r="S3292"/>
      <c s="11" r="T3292"/>
      <c s="11" r="U3292"/>
      <c s="4" r="V3292"/>
      <c s="13" r="W3292"/>
      <c s="24" r="X3292"/>
    </row>
    <row r="3293">
      <c s="16" r="A3293"/>
      <c s="17" r="B3293"/>
      <c s="19" r="C3293"/>
      <c s="17" r="D3293"/>
      <c s="28" r="E3293"/>
      <c s="10" r="F3293"/>
      <c s="21" r="G3293"/>
      <c s="21" r="H3293"/>
      <c s="21" r="I3293"/>
      <c s="21" r="J3293"/>
      <c s="21" r="K3293"/>
      <c s="5" r="L3293"/>
      <c s="21" r="M3293"/>
      <c s="3" r="N3293"/>
      <c s="10" r="O3293">
        <v>0</v>
      </c>
      <c s="13" r="P3293"/>
      <c s="13" r="Q3293"/>
      <c s="13" r="R3293"/>
      <c s="13" r="S3293"/>
      <c s="11" r="T3293"/>
      <c s="11" r="U3293"/>
      <c s="4" r="V3293"/>
      <c s="13" r="W3293"/>
      <c s="24" r="X3293"/>
    </row>
    <row r="3294">
      <c s="16" r="A3294"/>
      <c s="17" r="B3294"/>
      <c s="19" r="C3294"/>
      <c s="17" r="D3294"/>
      <c s="28" r="E3294"/>
      <c s="10" r="F3294"/>
      <c s="21" r="G3294"/>
      <c s="21" r="H3294"/>
      <c s="21" r="I3294"/>
      <c s="21" r="J3294"/>
      <c s="21" r="K3294"/>
      <c s="5" r="L3294"/>
      <c s="21" r="M3294"/>
      <c s="3" r="N3294"/>
      <c s="10" r="O3294">
        <v>0</v>
      </c>
      <c s="13" r="P3294"/>
      <c s="13" r="Q3294"/>
      <c s="13" r="R3294"/>
      <c s="13" r="S3294"/>
      <c s="11" r="T3294"/>
      <c s="11" r="U3294"/>
      <c s="4" r="V3294"/>
      <c s="13" r="W3294"/>
      <c s="24" r="X3294"/>
    </row>
    <row r="3295">
      <c s="16" r="A3295"/>
      <c s="17" r="B3295"/>
      <c s="19" r="C3295"/>
      <c s="17" r="D3295"/>
      <c s="28" r="E3295"/>
      <c s="10" r="F3295"/>
      <c s="21" r="G3295"/>
      <c s="21" r="H3295"/>
      <c s="21" r="I3295"/>
      <c s="21" r="J3295"/>
      <c s="21" r="K3295"/>
      <c s="5" r="L3295"/>
      <c s="21" r="M3295"/>
      <c s="3" r="N3295"/>
      <c s="10" r="O3295">
        <v>0</v>
      </c>
      <c s="13" r="P3295"/>
      <c s="13" r="Q3295"/>
      <c s="13" r="R3295"/>
      <c s="13" r="S3295"/>
      <c s="11" r="T3295"/>
      <c s="11" r="U3295"/>
      <c s="4" r="V3295"/>
      <c s="13" r="W3295"/>
      <c s="24" r="X3295"/>
    </row>
    <row r="3296">
      <c s="16" r="A3296"/>
      <c s="17" r="B3296"/>
      <c s="19" r="C3296"/>
      <c s="17" r="D3296"/>
      <c s="28" r="E3296"/>
      <c s="10" r="F3296"/>
      <c s="21" r="G3296"/>
      <c s="21" r="H3296"/>
      <c s="21" r="I3296"/>
      <c s="21" r="J3296"/>
      <c s="21" r="K3296"/>
      <c s="5" r="L3296"/>
      <c s="21" r="M3296"/>
      <c s="3" r="N3296"/>
      <c s="10" r="O3296">
        <v>0</v>
      </c>
      <c s="13" r="P3296"/>
      <c s="13" r="Q3296"/>
      <c s="13" r="R3296"/>
      <c s="13" r="S3296"/>
      <c s="11" r="T3296"/>
      <c s="11" r="U3296"/>
      <c s="4" r="V3296"/>
      <c s="13" r="W3296"/>
      <c s="24" r="X3296"/>
    </row>
    <row r="3297">
      <c s="16" r="A3297"/>
      <c s="17" r="B3297"/>
      <c s="19" r="C3297"/>
      <c s="17" r="D3297"/>
      <c s="28" r="E3297"/>
      <c s="10" r="F3297"/>
      <c s="21" r="G3297"/>
      <c s="21" r="H3297"/>
      <c s="21" r="I3297"/>
      <c s="21" r="J3297"/>
      <c s="21" r="K3297"/>
      <c s="5" r="L3297"/>
      <c s="21" r="M3297"/>
      <c s="3" r="N3297"/>
      <c s="10" r="O3297">
        <v>0</v>
      </c>
      <c s="13" r="P3297"/>
      <c s="13" r="Q3297"/>
      <c s="13" r="R3297"/>
      <c s="13" r="S3297"/>
      <c s="11" r="T3297"/>
      <c s="11" r="U3297"/>
      <c s="4" r="V3297"/>
      <c s="13" r="W3297"/>
      <c s="24" r="X3297"/>
    </row>
    <row r="3298">
      <c s="16" r="A3298"/>
      <c s="17" r="B3298"/>
      <c s="19" r="C3298"/>
      <c s="17" r="D3298"/>
      <c s="28" r="E3298"/>
      <c s="10" r="F3298"/>
      <c s="21" r="G3298"/>
      <c s="21" r="H3298"/>
      <c s="21" r="I3298"/>
      <c s="21" r="J3298"/>
      <c s="21" r="K3298"/>
      <c s="5" r="L3298"/>
      <c s="21" r="M3298"/>
      <c s="3" r="N3298"/>
      <c s="10" r="O3298">
        <v>0</v>
      </c>
      <c s="13" r="P3298"/>
      <c s="13" r="Q3298"/>
      <c s="13" r="R3298"/>
      <c s="13" r="S3298"/>
      <c s="11" r="T3298"/>
      <c s="11" r="U3298"/>
      <c s="4" r="V3298"/>
      <c s="13" r="W3298"/>
      <c s="24" r="X3298"/>
    </row>
    <row r="3299">
      <c s="16" r="A3299"/>
      <c s="17" r="B3299"/>
      <c s="19" r="C3299"/>
      <c s="17" r="D3299"/>
      <c s="28" r="E3299"/>
      <c s="10" r="F3299"/>
      <c s="21" r="G3299"/>
      <c s="21" r="H3299"/>
      <c s="21" r="I3299"/>
      <c s="21" r="J3299"/>
      <c s="21" r="K3299"/>
      <c s="5" r="L3299"/>
      <c s="21" r="M3299"/>
      <c s="3" r="N3299"/>
      <c s="10" r="O3299">
        <v>0</v>
      </c>
      <c s="13" r="P3299"/>
      <c s="13" r="Q3299"/>
      <c s="13" r="R3299"/>
      <c s="13" r="S3299"/>
      <c s="11" r="T3299"/>
      <c s="11" r="U3299"/>
      <c s="4" r="V3299"/>
      <c s="13" r="W3299"/>
      <c s="24" r="X3299"/>
    </row>
    <row r="3300">
      <c s="16" r="A3300"/>
      <c s="17" r="B3300"/>
      <c s="19" r="C3300"/>
      <c s="17" r="D3300"/>
      <c s="28" r="E3300"/>
      <c s="10" r="F3300"/>
      <c s="21" r="G3300"/>
      <c s="21" r="H3300"/>
      <c s="21" r="I3300"/>
      <c s="21" r="J3300"/>
      <c s="21" r="K3300"/>
      <c s="5" r="L3300"/>
      <c s="21" r="M3300"/>
      <c s="3" r="N3300"/>
      <c s="10" r="O3300">
        <v>0</v>
      </c>
      <c s="13" r="P3300"/>
      <c s="13" r="Q3300"/>
      <c s="13" r="R3300"/>
      <c s="13" r="S3300"/>
      <c s="11" r="T3300"/>
      <c s="11" r="U3300"/>
      <c s="4" r="V3300"/>
      <c s="13" r="W3300"/>
      <c s="24" r="X3300"/>
    </row>
    <row r="3301">
      <c s="16" r="A3301"/>
      <c s="17" r="B3301"/>
      <c s="19" r="C3301"/>
      <c s="17" r="D3301"/>
      <c s="28" r="E3301"/>
      <c s="10" r="F3301"/>
      <c s="21" r="G3301"/>
      <c s="21" r="H3301"/>
      <c s="21" r="I3301"/>
      <c s="21" r="J3301"/>
      <c s="21" r="K3301"/>
      <c s="5" r="L3301"/>
      <c s="21" r="M3301"/>
      <c s="3" r="N3301"/>
      <c s="10" r="O3301">
        <v>0</v>
      </c>
      <c s="13" r="P3301"/>
      <c s="13" r="Q3301"/>
      <c s="13" r="R3301"/>
      <c s="13" r="S3301"/>
      <c s="11" r="T3301"/>
      <c s="11" r="U3301"/>
      <c s="4" r="V3301"/>
      <c s="13" r="W3301"/>
      <c s="24" r="X3301"/>
    </row>
    <row r="3302">
      <c s="16" r="A3302"/>
      <c s="17" r="B3302"/>
      <c s="19" r="C3302"/>
      <c s="17" r="D3302"/>
      <c s="28" r="E3302"/>
      <c s="10" r="F3302"/>
      <c s="21" r="G3302"/>
      <c s="21" r="H3302"/>
      <c s="21" r="I3302"/>
      <c s="21" r="J3302"/>
      <c s="21" r="K3302"/>
      <c s="5" r="L3302"/>
      <c s="21" r="M3302"/>
      <c s="3" r="N3302"/>
      <c s="10" r="O3302">
        <v>0</v>
      </c>
      <c s="13" r="P3302"/>
      <c s="13" r="Q3302"/>
      <c s="13" r="R3302"/>
      <c s="13" r="S3302"/>
      <c s="11" r="T3302"/>
      <c s="11" r="U3302"/>
      <c s="4" r="V3302"/>
      <c s="13" r="W3302"/>
      <c s="24" r="X3302"/>
    </row>
    <row r="3303">
      <c s="16" r="A3303"/>
      <c s="17" r="B3303"/>
      <c s="19" r="C3303"/>
      <c s="17" r="D3303"/>
      <c s="28" r="E3303"/>
      <c s="10" r="F3303"/>
      <c s="21" r="G3303"/>
      <c s="21" r="H3303"/>
      <c s="21" r="I3303"/>
      <c s="21" r="J3303"/>
      <c s="21" r="K3303"/>
      <c s="5" r="L3303"/>
      <c s="21" r="M3303"/>
      <c s="3" r="N3303"/>
      <c s="10" r="O3303">
        <v>0</v>
      </c>
      <c s="13" r="P3303"/>
      <c s="13" r="Q3303"/>
      <c s="13" r="R3303"/>
      <c s="13" r="S3303"/>
      <c s="11" r="T3303"/>
      <c s="11" r="U3303"/>
      <c s="4" r="V3303"/>
      <c s="13" r="W3303"/>
      <c s="24" r="X3303"/>
    </row>
    <row r="3304">
      <c s="16" r="A3304"/>
      <c s="17" r="B3304"/>
      <c s="19" r="C3304"/>
      <c s="17" r="D3304"/>
      <c s="28" r="E3304"/>
      <c s="10" r="F3304"/>
      <c s="21" r="G3304"/>
      <c s="21" r="H3304"/>
      <c s="21" r="I3304"/>
      <c s="21" r="J3304"/>
      <c s="21" r="K3304"/>
      <c s="5" r="L3304"/>
      <c s="21" r="M3304"/>
      <c s="3" r="N3304"/>
      <c s="10" r="O3304">
        <v>0</v>
      </c>
      <c s="13" r="P3304"/>
      <c s="13" r="Q3304"/>
      <c s="13" r="R3304"/>
      <c s="13" r="S3304"/>
      <c s="11" r="T3304"/>
      <c s="11" r="U3304"/>
      <c s="4" r="V3304"/>
      <c s="13" r="W3304"/>
      <c s="24" r="X3304"/>
    </row>
    <row r="3305">
      <c s="16" r="A3305"/>
      <c s="17" r="B3305"/>
      <c s="19" r="C3305"/>
      <c s="17" r="D3305"/>
      <c s="28" r="E3305"/>
      <c s="10" r="F3305"/>
      <c s="21" r="G3305"/>
      <c s="21" r="H3305"/>
      <c s="21" r="I3305"/>
      <c s="21" r="J3305"/>
      <c s="21" r="K3305"/>
      <c s="5" r="L3305"/>
      <c s="21" r="M3305"/>
      <c s="3" r="N3305"/>
      <c s="10" r="O3305"/>
      <c s="13" r="P3305"/>
      <c s="13" r="Q3305"/>
      <c s="13" r="R3305"/>
      <c s="13" r="S3305"/>
      <c s="11" r="T3305"/>
      <c s="11" r="U3305"/>
      <c s="4" r="V3305"/>
      <c s="13" r="W3305"/>
      <c s="24" r="X3305"/>
    </row>
    <row r="3306">
      <c s="16" r="A3306"/>
      <c s="17" r="B3306"/>
      <c s="19" r="C3306"/>
      <c s="17" r="D3306"/>
      <c s="28" r="E3306"/>
      <c s="10" r="F3306"/>
      <c s="21" r="G3306"/>
      <c s="21" r="H3306"/>
      <c s="21" r="I3306"/>
      <c s="21" r="J3306"/>
      <c s="21" r="K3306"/>
      <c s="5" r="L3306"/>
      <c s="21" r="M3306"/>
      <c s="3" r="N3306"/>
      <c s="10" r="O3306"/>
      <c s="13" r="P3306"/>
      <c s="13" r="Q3306"/>
      <c s="13" r="R3306"/>
      <c s="13" r="S3306"/>
      <c s="11" r="T3306"/>
      <c s="11" r="U3306"/>
      <c s="4" r="V3306"/>
      <c s="13" r="W3306"/>
      <c s="24" r="X3306"/>
    </row>
    <row r="3307">
      <c s="16" r="A3307"/>
      <c s="17" r="B3307"/>
      <c s="19" r="C3307"/>
      <c s="17" r="D3307"/>
      <c s="28" r="E3307"/>
      <c s="10" r="F3307"/>
      <c s="21" r="G3307"/>
      <c s="21" r="H3307"/>
      <c s="21" r="I3307"/>
      <c s="21" r="J3307"/>
      <c s="21" r="K3307"/>
      <c s="5" r="L3307"/>
      <c s="21" r="M3307"/>
      <c s="3" r="N3307"/>
      <c s="10" r="O3307"/>
      <c s="13" r="P3307"/>
      <c s="13" r="Q3307"/>
      <c s="13" r="R3307"/>
      <c s="13" r="S3307"/>
      <c s="11" r="T3307"/>
      <c s="11" r="U3307"/>
      <c s="4" r="V3307"/>
      <c s="13" r="W3307"/>
      <c s="24" r="X3307"/>
    </row>
    <row r="3308">
      <c s="16" r="A3308"/>
      <c s="17" r="B3308"/>
      <c s="19" r="C3308"/>
      <c s="17" r="D3308"/>
      <c s="28" r="E3308"/>
      <c s="10" r="F3308"/>
      <c s="21" r="G3308"/>
      <c s="21" r="H3308"/>
      <c s="21" r="I3308"/>
      <c s="21" r="J3308"/>
      <c s="21" r="K3308"/>
      <c s="5" r="L3308"/>
      <c s="21" r="M3308"/>
      <c s="3" r="N3308"/>
      <c s="10" r="O3308"/>
      <c s="13" r="P3308"/>
      <c s="13" r="Q3308"/>
      <c s="13" r="R3308"/>
      <c s="13" r="S3308"/>
      <c s="11" r="T3308"/>
      <c s="11" r="U3308"/>
      <c s="4" r="V3308"/>
      <c s="13" r="W3308"/>
      <c s="24" r="X3308"/>
    </row>
    <row r="3309">
      <c s="16" r="A3309"/>
      <c s="17" r="B3309"/>
      <c s="19" r="C3309"/>
      <c s="17" r="D3309"/>
      <c s="28" r="E3309"/>
      <c s="10" r="F3309"/>
      <c s="21" r="G3309"/>
      <c s="21" r="H3309"/>
      <c s="21" r="I3309"/>
      <c s="21" r="J3309"/>
      <c s="21" r="K3309"/>
      <c s="5" r="L3309"/>
      <c s="21" r="M3309"/>
      <c s="3" r="N3309"/>
      <c s="10" r="O3309"/>
      <c s="13" r="P3309"/>
      <c s="13" r="Q3309"/>
      <c s="13" r="R3309"/>
      <c s="13" r="S3309"/>
      <c s="11" r="T3309"/>
      <c s="11" r="U3309"/>
      <c s="4" r="V3309"/>
      <c s="13" r="W3309"/>
      <c s="24" r="X3309"/>
    </row>
    <row r="3310">
      <c s="16" r="A3310"/>
      <c s="17" r="B3310"/>
      <c s="19" r="C3310"/>
      <c s="17" r="D3310"/>
      <c s="28" r="E3310"/>
      <c s="10" r="F3310"/>
      <c s="21" r="G3310"/>
      <c s="21" r="H3310"/>
      <c s="21" r="I3310"/>
      <c s="21" r="J3310"/>
      <c s="21" r="K3310"/>
      <c s="5" r="L3310"/>
      <c s="21" r="M3310"/>
      <c s="3" r="N3310"/>
      <c s="10" r="O3310"/>
      <c s="13" r="P3310"/>
      <c s="13" r="Q3310"/>
      <c s="13" r="R3310"/>
      <c s="13" r="S3310"/>
      <c s="11" r="T3310"/>
      <c s="11" r="U3310"/>
      <c s="4" r="V3310"/>
      <c s="13" r="W3310"/>
      <c s="24" r="X3310"/>
    </row>
    <row r="3311">
      <c s="16" r="A3311"/>
      <c s="17" r="B3311"/>
      <c s="19" r="C3311"/>
      <c s="17" r="D3311"/>
      <c s="28" r="E3311"/>
      <c s="10" r="F3311"/>
      <c s="21" r="G3311"/>
      <c s="21" r="H3311"/>
      <c s="21" r="I3311"/>
      <c s="21" r="J3311"/>
      <c s="21" r="K3311"/>
      <c s="5" r="L3311"/>
      <c s="21" r="M3311"/>
      <c s="3" r="N3311"/>
      <c s="10" r="O3311"/>
      <c s="13" r="P3311"/>
      <c s="13" r="Q3311"/>
      <c s="13" r="R3311"/>
      <c s="13" r="S3311"/>
      <c s="11" r="T3311"/>
      <c s="11" r="U3311"/>
      <c s="4" r="V3311"/>
      <c s="13" r="W3311"/>
      <c s="24" r="X3311"/>
    </row>
    <row r="3312">
      <c s="16" r="A3312"/>
      <c s="17" r="B3312"/>
      <c s="19" r="C3312"/>
      <c s="17" r="D3312"/>
      <c s="28" r="E3312"/>
      <c s="10" r="F3312"/>
      <c s="21" r="G3312"/>
      <c s="21" r="H3312"/>
      <c s="21" r="I3312"/>
      <c s="21" r="J3312"/>
      <c s="21" r="K3312"/>
      <c s="5" r="L3312"/>
      <c s="21" r="M3312"/>
      <c s="3" r="N3312"/>
      <c s="10" r="O3312"/>
      <c s="13" r="P3312"/>
      <c s="13" r="Q3312"/>
      <c s="13" r="R3312"/>
      <c s="13" r="S3312"/>
      <c s="11" r="T3312"/>
      <c s="11" r="U3312"/>
      <c s="4" r="V3312"/>
      <c s="13" r="W3312"/>
      <c s="24" r="X3312"/>
    </row>
    <row r="3313">
      <c s="16" r="A3313"/>
      <c s="17" r="B3313"/>
      <c s="19" r="C3313"/>
      <c s="17" r="D3313"/>
      <c s="28" r="E3313"/>
      <c s="10" r="F3313"/>
      <c s="21" r="G3313"/>
      <c s="21" r="H3313"/>
      <c s="21" r="I3313"/>
      <c s="21" r="J3313"/>
      <c s="21" r="K3313"/>
      <c s="5" r="L3313"/>
      <c s="21" r="M3313"/>
      <c s="3" r="N3313"/>
      <c s="10" r="O3313"/>
      <c s="13" r="P3313"/>
      <c s="13" r="Q3313"/>
      <c s="13" r="R3313"/>
      <c s="13" r="S3313"/>
      <c s="11" r="T3313"/>
      <c s="11" r="U3313"/>
      <c s="4" r="V3313"/>
      <c s="13" r="W3313"/>
      <c s="24" r="X3313"/>
    </row>
    <row r="3314">
      <c s="16" r="A3314"/>
      <c s="17" r="B3314"/>
      <c s="19" r="C3314"/>
      <c s="17" r="D3314"/>
      <c s="28" r="E3314"/>
      <c s="10" r="F3314"/>
      <c s="21" r="G3314"/>
      <c s="21" r="H3314"/>
      <c s="21" r="I3314"/>
      <c s="21" r="J3314"/>
      <c s="21" r="K3314"/>
      <c s="5" r="L3314"/>
      <c s="21" r="M3314"/>
      <c s="3" r="N3314"/>
      <c s="10" r="O3314"/>
      <c s="13" r="P3314"/>
      <c s="13" r="Q3314"/>
      <c s="13" r="R3314"/>
      <c s="13" r="S3314"/>
      <c s="11" r="T3314"/>
      <c s="11" r="U3314"/>
      <c s="4" r="V3314"/>
      <c s="13" r="W3314"/>
      <c s="24" r="X3314"/>
    </row>
    <row r="3315">
      <c s="16" r="A3315"/>
      <c s="17" r="B3315"/>
      <c s="19" r="C3315"/>
      <c s="17" r="D3315"/>
      <c s="28" r="E3315"/>
      <c s="10" r="F3315"/>
      <c s="21" r="G3315"/>
      <c s="21" r="H3315"/>
      <c s="21" r="I3315"/>
      <c s="21" r="J3315"/>
      <c s="21" r="K3315"/>
      <c s="5" r="L3315"/>
      <c s="21" r="M3315"/>
      <c s="3" r="N3315"/>
      <c s="10" r="O3315"/>
      <c s="13" r="P3315"/>
      <c s="13" r="Q3315"/>
      <c s="13" r="R3315"/>
      <c s="13" r="S3315"/>
      <c s="11" r="T3315"/>
      <c s="11" r="U3315"/>
      <c s="4" r="V3315"/>
      <c s="13" r="W3315"/>
      <c s="24" r="X3315"/>
    </row>
    <row r="3316">
      <c s="16" r="A3316"/>
      <c s="17" r="B3316"/>
      <c s="19" r="C3316"/>
      <c s="17" r="D3316"/>
      <c s="28" r="E3316"/>
      <c s="10" r="F3316"/>
      <c s="21" r="G3316"/>
      <c s="21" r="H3316"/>
      <c s="21" r="I3316"/>
      <c s="21" r="J3316"/>
      <c s="21" r="K3316"/>
      <c s="5" r="L3316"/>
      <c s="21" r="M3316"/>
      <c s="3" r="N3316"/>
      <c s="10" r="O3316"/>
      <c s="13" r="P3316"/>
      <c s="13" r="Q3316"/>
      <c s="13" r="R3316"/>
      <c s="13" r="S3316"/>
      <c s="11" r="T3316"/>
      <c s="11" r="U3316"/>
      <c s="4" r="V3316"/>
      <c s="13" r="W3316"/>
      <c s="24" r="X3316"/>
    </row>
    <row r="3317">
      <c s="16" r="A3317"/>
      <c s="17" r="B3317"/>
      <c s="19" r="C3317"/>
      <c s="17" r="D3317"/>
      <c s="28" r="E3317"/>
      <c s="10" r="F3317"/>
      <c s="21" r="G3317"/>
      <c s="21" r="H3317"/>
      <c s="21" r="I3317"/>
      <c s="21" r="J3317"/>
      <c s="21" r="K3317"/>
      <c s="5" r="L3317"/>
      <c s="21" r="M3317"/>
      <c s="3" r="N3317"/>
      <c s="10" r="O3317"/>
      <c s="13" r="P3317"/>
      <c s="13" r="Q3317"/>
      <c s="13" r="R3317"/>
      <c s="13" r="S3317"/>
      <c s="11" r="T3317"/>
      <c s="11" r="U3317"/>
      <c s="4" r="V3317"/>
      <c s="13" r="W3317"/>
      <c s="24" r="X3317"/>
    </row>
    <row r="3318">
      <c s="16" r="A3318"/>
      <c s="17" r="B3318"/>
      <c s="19" r="C3318"/>
      <c s="17" r="D3318"/>
      <c s="28" r="E3318"/>
      <c s="10" r="F3318"/>
      <c s="21" r="G3318"/>
      <c s="21" r="H3318"/>
      <c s="21" r="I3318"/>
      <c s="21" r="J3318"/>
      <c s="21" r="K3318"/>
      <c s="5" r="L3318"/>
      <c s="21" r="M3318"/>
      <c s="3" r="N3318"/>
      <c s="10" r="O3318"/>
      <c s="13" r="P3318"/>
      <c s="13" r="Q3318"/>
      <c s="13" r="R3318"/>
      <c s="13" r="S3318"/>
      <c s="11" r="T3318"/>
      <c s="11" r="U3318"/>
      <c s="4" r="V3318"/>
      <c s="13" r="W3318"/>
      <c s="24" r="X3318"/>
    </row>
    <row r="3319">
      <c s="16" r="A3319"/>
      <c s="17" r="B3319"/>
      <c s="19" r="C3319"/>
      <c s="17" r="D3319"/>
      <c s="28" r="E3319"/>
      <c s="10" r="F3319"/>
      <c s="21" r="G3319"/>
      <c s="21" r="H3319"/>
      <c s="21" r="I3319"/>
      <c s="21" r="J3319"/>
      <c s="21" r="K3319"/>
      <c s="5" r="L3319"/>
      <c s="21" r="M3319"/>
      <c s="3" r="N3319"/>
      <c s="10" r="O3319"/>
      <c s="13" r="P3319"/>
      <c s="13" r="Q3319"/>
      <c s="13" r="R3319"/>
      <c s="13" r="S3319"/>
      <c s="11" r="T3319"/>
      <c s="11" r="U3319"/>
      <c s="4" r="V3319"/>
      <c s="13" r="W3319"/>
      <c s="24" r="X3319"/>
    </row>
    <row r="3320">
      <c s="16" r="A3320"/>
      <c s="17" r="B3320"/>
      <c s="19" r="C3320"/>
      <c s="17" r="D3320"/>
      <c s="28" r="E3320"/>
      <c s="10" r="F3320"/>
      <c s="21" r="G3320"/>
      <c s="21" r="H3320"/>
      <c s="21" r="I3320"/>
      <c s="21" r="J3320"/>
      <c s="21" r="K3320"/>
      <c s="5" r="L3320"/>
      <c s="21" r="M3320"/>
      <c s="3" r="N3320"/>
      <c s="10" r="O3320"/>
      <c s="13" r="P3320"/>
      <c s="13" r="Q3320"/>
      <c s="13" r="R3320"/>
      <c s="13" r="S3320"/>
      <c s="11" r="T3320"/>
      <c s="11" r="U3320"/>
      <c s="4" r="V3320"/>
      <c s="13" r="W3320"/>
      <c s="24" r="X3320"/>
    </row>
    <row r="3321">
      <c s="16" r="A3321"/>
      <c s="17" r="B3321"/>
      <c s="19" r="C3321"/>
      <c s="17" r="D3321"/>
      <c s="28" r="E3321"/>
      <c s="10" r="F3321"/>
      <c s="21" r="G3321"/>
      <c s="21" r="H3321"/>
      <c s="21" r="I3321"/>
      <c s="21" r="J3321"/>
      <c s="21" r="K3321"/>
      <c s="5" r="L3321"/>
      <c s="21" r="M3321"/>
      <c s="3" r="N3321"/>
      <c s="10" r="O3321"/>
      <c s="13" r="P3321"/>
      <c s="13" r="Q3321"/>
      <c s="13" r="R3321"/>
      <c s="13" r="S3321"/>
      <c s="11" r="T3321"/>
      <c s="11" r="U3321"/>
      <c s="4" r="V3321"/>
      <c s="13" r="W3321"/>
      <c s="24" r="X3321"/>
    </row>
    <row r="3322">
      <c s="16" r="A3322"/>
      <c s="17" r="B3322"/>
      <c s="19" r="C3322"/>
      <c s="17" r="D3322"/>
      <c s="28" r="E3322"/>
      <c s="10" r="F3322"/>
      <c s="21" r="G3322"/>
      <c s="21" r="H3322"/>
      <c s="21" r="I3322"/>
      <c s="21" r="J3322"/>
      <c s="21" r="K3322"/>
      <c s="5" r="L3322"/>
      <c s="21" r="M3322"/>
      <c s="3" r="N3322"/>
      <c s="10" r="O3322"/>
      <c s="13" r="P3322"/>
      <c s="13" r="Q3322"/>
      <c s="13" r="R3322"/>
      <c s="13" r="S3322"/>
      <c s="11" r="T3322"/>
      <c s="11" r="U3322"/>
      <c s="4" r="V3322"/>
      <c s="13" r="W3322"/>
      <c s="24" r="X3322"/>
    </row>
    <row r="3323">
      <c s="16" r="A3323"/>
      <c s="17" r="B3323"/>
      <c s="19" r="C3323"/>
      <c s="17" r="D3323"/>
      <c s="28" r="E3323"/>
      <c s="10" r="F3323"/>
      <c s="21" r="G3323"/>
      <c s="21" r="H3323"/>
      <c s="21" r="I3323"/>
      <c s="21" r="J3323"/>
      <c s="21" r="K3323"/>
      <c s="5" r="L3323"/>
      <c s="21" r="M3323"/>
      <c s="3" r="N3323"/>
      <c s="10" r="O3323"/>
      <c s="13" r="P3323"/>
      <c s="13" r="Q3323"/>
      <c s="13" r="R3323"/>
      <c s="13" r="S3323"/>
      <c s="11" r="T3323"/>
      <c s="11" r="U3323"/>
      <c s="4" r="V3323"/>
      <c s="13" r="W3323"/>
      <c s="24" r="X3323"/>
    </row>
    <row r="3324">
      <c s="16" r="A3324"/>
      <c s="17" r="B3324"/>
      <c s="19" r="C3324"/>
      <c s="17" r="D3324"/>
      <c s="28" r="E3324"/>
      <c s="10" r="F3324"/>
      <c s="21" r="G3324"/>
      <c s="21" r="H3324"/>
      <c s="21" r="I3324"/>
      <c s="21" r="J3324"/>
      <c s="21" r="K3324"/>
      <c s="5" r="L3324"/>
      <c s="21" r="M3324"/>
      <c s="3" r="N3324"/>
      <c s="10" r="O3324"/>
      <c s="13" r="P3324"/>
      <c s="13" r="Q3324"/>
      <c s="13" r="R3324"/>
      <c s="13" r="S3324"/>
      <c s="11" r="T3324"/>
      <c s="11" r="U3324"/>
      <c s="4" r="V3324"/>
      <c s="13" r="W3324"/>
      <c s="24" r="X3324"/>
    </row>
    <row r="3325">
      <c s="16" r="A3325"/>
      <c s="17" r="B3325"/>
      <c s="19" r="C3325"/>
      <c s="17" r="D3325"/>
      <c s="28" r="E3325"/>
      <c s="10" r="F3325"/>
      <c s="21" r="G3325"/>
      <c s="21" r="H3325"/>
      <c s="21" r="I3325"/>
      <c s="21" r="J3325"/>
      <c s="21" r="K3325"/>
      <c s="5" r="L3325"/>
      <c s="21" r="M3325"/>
      <c s="3" r="N3325"/>
      <c s="10" r="O3325"/>
      <c s="13" r="P3325"/>
      <c s="13" r="Q3325"/>
      <c s="13" r="R3325"/>
      <c s="13" r="S3325"/>
      <c s="11" r="T3325"/>
      <c s="11" r="U3325"/>
      <c s="4" r="V3325"/>
      <c s="13" r="W3325"/>
      <c s="24" r="X3325"/>
    </row>
    <row r="3326">
      <c s="16" r="A3326"/>
      <c s="17" r="B3326"/>
      <c s="19" r="C3326"/>
      <c s="17" r="D3326"/>
      <c s="28" r="E3326"/>
      <c s="10" r="F3326"/>
      <c s="21" r="G3326"/>
      <c s="21" r="H3326"/>
      <c s="21" r="I3326"/>
      <c s="21" r="J3326"/>
      <c s="21" r="K3326"/>
      <c s="5" r="L3326"/>
      <c s="21" r="M3326"/>
      <c s="3" r="N3326"/>
      <c s="10" r="O3326"/>
      <c s="13" r="P3326"/>
      <c s="13" r="Q3326"/>
      <c s="13" r="R3326"/>
      <c s="13" r="S3326"/>
      <c s="11" r="T3326"/>
      <c s="11" r="U3326"/>
      <c s="4" r="V3326"/>
      <c s="13" r="W3326"/>
      <c s="24" r="X3326"/>
    </row>
    <row r="3327">
      <c s="16" r="A3327"/>
      <c s="17" r="B3327"/>
      <c s="19" r="C3327"/>
      <c s="17" r="D3327"/>
      <c s="28" r="E3327"/>
      <c s="10" r="F3327"/>
      <c s="21" r="G3327"/>
      <c s="21" r="H3327"/>
      <c s="21" r="I3327"/>
      <c s="21" r="J3327"/>
      <c s="21" r="K3327"/>
      <c s="5" r="L3327"/>
      <c s="21" r="M3327"/>
      <c s="3" r="N3327"/>
      <c s="10" r="O3327"/>
      <c s="13" r="P3327"/>
      <c s="13" r="Q3327"/>
      <c s="13" r="R3327"/>
      <c s="13" r="S3327"/>
      <c s="11" r="T3327"/>
      <c s="11" r="U3327"/>
      <c s="4" r="V3327"/>
      <c s="13" r="W3327"/>
      <c s="24" r="X3327"/>
    </row>
    <row r="3328">
      <c s="16" r="A3328"/>
      <c s="17" r="B3328"/>
      <c s="19" r="C3328"/>
      <c s="17" r="D3328"/>
      <c s="28" r="E3328"/>
      <c s="10" r="F3328"/>
      <c s="21" r="G3328"/>
      <c s="21" r="H3328"/>
      <c s="21" r="I3328"/>
      <c s="21" r="J3328"/>
      <c s="21" r="K3328"/>
      <c s="5" r="L3328"/>
      <c s="21" r="M3328"/>
      <c s="3" r="N3328"/>
      <c s="10" r="O3328"/>
      <c s="13" r="P3328"/>
      <c s="13" r="Q3328"/>
      <c s="13" r="R3328"/>
      <c s="13" r="S3328"/>
      <c s="11" r="T3328"/>
      <c s="11" r="U3328"/>
      <c s="4" r="V3328"/>
      <c s="13" r="W3328"/>
      <c s="24" r="X3328"/>
    </row>
    <row r="3329">
      <c s="16" r="A3329"/>
      <c s="17" r="B3329"/>
      <c s="19" r="C3329"/>
      <c s="17" r="D3329"/>
      <c s="28" r="E3329"/>
      <c s="10" r="F3329"/>
      <c s="21" r="G3329"/>
      <c s="21" r="H3329"/>
      <c s="21" r="I3329"/>
      <c s="21" r="J3329"/>
      <c s="21" r="K3329"/>
      <c s="5" r="L3329"/>
      <c s="21" r="M3329"/>
      <c s="3" r="N3329"/>
      <c s="10" r="O3329"/>
      <c s="13" r="P3329"/>
      <c s="13" r="Q3329"/>
      <c s="13" r="R3329"/>
      <c s="13" r="S3329"/>
      <c s="11" r="T3329"/>
      <c s="11" r="U3329"/>
      <c s="4" r="V3329"/>
      <c s="13" r="W3329"/>
      <c s="24" r="X3329"/>
    </row>
    <row r="3330">
      <c s="16" r="A3330"/>
      <c s="17" r="B3330"/>
      <c s="19" r="C3330"/>
      <c s="17" r="D3330"/>
      <c s="28" r="E3330"/>
      <c s="10" r="F3330"/>
      <c s="21" r="G3330"/>
      <c s="21" r="H3330"/>
      <c s="21" r="I3330"/>
      <c s="21" r="J3330"/>
      <c s="21" r="K3330"/>
      <c s="5" r="L3330"/>
      <c s="21" r="M3330"/>
      <c s="3" r="N3330"/>
      <c s="10" r="O3330"/>
      <c s="13" r="P3330"/>
      <c s="13" r="Q3330"/>
      <c s="13" r="R3330"/>
      <c s="13" r="S3330"/>
      <c s="11" r="T3330"/>
      <c s="11" r="U3330"/>
      <c s="4" r="V3330"/>
      <c s="13" r="W3330"/>
      <c s="24" r="X3330"/>
    </row>
    <row r="3331">
      <c s="16" r="A3331"/>
      <c s="17" r="B3331"/>
      <c s="19" r="C3331"/>
      <c s="17" r="D3331"/>
      <c s="28" r="E3331"/>
      <c s="10" r="F3331"/>
      <c s="21" r="G3331"/>
      <c s="21" r="H3331"/>
      <c s="21" r="I3331"/>
      <c s="21" r="J3331"/>
      <c s="21" r="K3331"/>
      <c s="5" r="L3331"/>
      <c s="21" r="M3331"/>
      <c s="3" r="N3331"/>
      <c s="10" r="O3331"/>
      <c s="13" r="P3331"/>
      <c s="13" r="Q3331"/>
      <c s="13" r="R3331"/>
      <c s="13" r="S3331"/>
      <c s="11" r="T3331"/>
      <c s="11" r="U3331"/>
      <c s="4" r="V3331"/>
      <c s="13" r="W3331"/>
      <c s="24" r="X3331"/>
    </row>
    <row r="3332">
      <c s="16" r="A3332"/>
      <c s="17" r="B3332"/>
      <c s="19" r="C3332"/>
      <c s="17" r="D3332"/>
      <c s="28" r="E3332"/>
      <c s="10" r="F3332"/>
      <c s="21" r="G3332"/>
      <c s="21" r="H3332"/>
      <c s="21" r="I3332"/>
      <c s="21" r="J3332"/>
      <c s="21" r="K3332"/>
      <c s="5" r="L3332"/>
      <c s="21" r="M3332"/>
      <c s="3" r="N3332"/>
      <c s="10" r="O3332"/>
      <c s="13" r="P3332"/>
      <c s="13" r="Q3332"/>
      <c s="13" r="R3332"/>
      <c s="13" r="S3332"/>
      <c s="11" r="T3332"/>
      <c s="11" r="U3332"/>
      <c s="4" r="V3332"/>
      <c s="13" r="W3332"/>
      <c s="24" r="X3332"/>
    </row>
    <row r="3333">
      <c s="16" r="A3333"/>
      <c s="17" r="B3333"/>
      <c s="19" r="C3333"/>
      <c s="17" r="D3333"/>
      <c s="28" r="E3333"/>
      <c s="10" r="F3333"/>
      <c s="21" r="G3333"/>
      <c s="21" r="H3333"/>
      <c s="21" r="I3333"/>
      <c s="21" r="J3333"/>
      <c s="21" r="K3333"/>
      <c s="5" r="L3333"/>
      <c s="21" r="M3333"/>
      <c s="3" r="N3333"/>
      <c s="10" r="O3333"/>
      <c s="13" r="P3333"/>
      <c s="13" r="Q3333"/>
      <c s="13" r="R3333"/>
      <c s="13" r="S3333"/>
      <c s="11" r="T3333"/>
      <c s="11" r="U3333"/>
      <c s="4" r="V3333"/>
      <c s="13" r="W3333"/>
      <c s="24" r="X3333"/>
    </row>
    <row r="3334">
      <c s="16" r="A3334"/>
      <c s="17" r="B3334"/>
      <c s="19" r="C3334"/>
      <c s="17" r="D3334"/>
      <c s="28" r="E3334"/>
      <c s="10" r="F3334"/>
      <c s="21" r="G3334"/>
      <c s="21" r="H3334"/>
      <c s="21" r="I3334"/>
      <c s="21" r="J3334"/>
      <c s="21" r="K3334"/>
      <c s="5" r="L3334"/>
      <c s="21" r="M3334"/>
      <c s="3" r="N3334"/>
      <c s="10" r="O3334"/>
      <c s="13" r="P3334"/>
      <c s="13" r="Q3334"/>
      <c s="13" r="R3334"/>
      <c s="13" r="S3334"/>
      <c s="11" r="T3334"/>
      <c s="11" r="U3334"/>
      <c s="4" r="V3334"/>
      <c s="13" r="W3334"/>
      <c s="24" r="X3334"/>
    </row>
    <row r="3335">
      <c s="16" r="A3335"/>
      <c s="17" r="B3335"/>
      <c s="19" r="C3335"/>
      <c s="17" r="D3335"/>
      <c s="28" r="E3335"/>
      <c s="10" r="F3335"/>
      <c s="21" r="G3335"/>
      <c s="21" r="H3335"/>
      <c s="21" r="I3335"/>
      <c s="21" r="J3335"/>
      <c s="21" r="K3335"/>
      <c s="5" r="L3335"/>
      <c s="21" r="M3335"/>
      <c s="3" r="N3335"/>
      <c s="10" r="O3335"/>
      <c s="13" r="P3335"/>
      <c s="13" r="Q3335"/>
      <c s="13" r="R3335"/>
      <c s="13" r="S3335"/>
      <c s="11" r="T3335"/>
      <c s="11" r="U3335"/>
      <c s="4" r="V3335"/>
      <c s="13" r="W3335"/>
      <c s="24" r="X3335"/>
    </row>
    <row r="3336">
      <c s="16" r="A3336"/>
      <c s="17" r="B3336"/>
      <c s="19" r="C3336"/>
      <c s="17" r="D3336"/>
      <c s="28" r="E3336"/>
      <c s="10" r="F3336"/>
      <c s="21" r="G3336"/>
      <c s="21" r="H3336"/>
      <c s="21" r="I3336"/>
      <c s="21" r="J3336"/>
      <c s="21" r="K3336"/>
      <c s="5" r="L3336"/>
      <c s="21" r="M3336"/>
      <c s="3" r="N3336"/>
      <c s="10" r="O3336"/>
      <c s="13" r="P3336"/>
      <c s="13" r="Q3336"/>
      <c s="13" r="R3336"/>
      <c s="13" r="S3336"/>
      <c s="11" r="T3336"/>
      <c s="11" r="U3336"/>
      <c s="4" r="V3336"/>
      <c s="13" r="W3336"/>
      <c s="24" r="X3336"/>
    </row>
    <row r="3337">
      <c s="16" r="A3337"/>
      <c s="17" r="B3337"/>
      <c s="19" r="C3337"/>
      <c s="17" r="D3337"/>
      <c s="28" r="E3337"/>
      <c s="10" r="F3337"/>
      <c s="21" r="G3337"/>
      <c s="21" r="H3337"/>
      <c s="21" r="I3337"/>
      <c s="21" r="J3337"/>
      <c s="21" r="K3337"/>
      <c s="5" r="L3337"/>
      <c s="21" r="M3337"/>
      <c s="3" r="N3337"/>
      <c s="10" r="O3337"/>
      <c s="13" r="P3337"/>
      <c s="13" r="Q3337"/>
      <c s="13" r="R3337"/>
      <c s="13" r="S3337"/>
      <c s="11" r="T3337"/>
      <c s="11" r="U3337"/>
      <c s="4" r="V3337"/>
      <c s="13" r="W3337"/>
      <c s="24" r="X3337"/>
    </row>
    <row r="3338">
      <c s="16" r="A3338"/>
      <c s="17" r="B3338"/>
      <c s="19" r="C3338"/>
      <c s="17" r="D3338"/>
      <c s="28" r="E3338"/>
      <c s="10" r="F3338"/>
      <c s="21" r="G3338"/>
      <c s="21" r="H3338"/>
      <c s="21" r="I3338"/>
      <c s="21" r="J3338"/>
      <c s="21" r="K3338"/>
      <c s="5" r="L3338"/>
      <c s="21" r="M3338"/>
      <c s="3" r="N3338"/>
      <c s="10" r="O3338"/>
      <c s="13" r="P3338"/>
      <c s="13" r="Q3338"/>
      <c s="13" r="R3338"/>
      <c s="13" r="S3338"/>
      <c s="11" r="T3338"/>
      <c s="11" r="U3338"/>
      <c s="4" r="V3338"/>
      <c s="13" r="W3338"/>
      <c s="24" r="X3338"/>
    </row>
    <row r="3339">
      <c s="16" r="A3339"/>
      <c s="17" r="B3339"/>
      <c s="19" r="C3339"/>
      <c s="17" r="D3339"/>
      <c s="28" r="E3339"/>
      <c s="10" r="F3339"/>
      <c s="21" r="G3339"/>
      <c s="21" r="H3339"/>
      <c s="21" r="I3339"/>
      <c s="21" r="J3339"/>
      <c s="21" r="K3339"/>
      <c s="5" r="L3339"/>
      <c s="21" r="M3339"/>
      <c s="3" r="N3339"/>
      <c s="10" r="O3339"/>
      <c s="13" r="P3339"/>
      <c s="13" r="Q3339"/>
      <c s="13" r="R3339"/>
      <c s="13" r="S3339"/>
      <c s="11" r="T3339"/>
      <c s="11" r="U3339"/>
      <c s="4" r="V3339"/>
      <c s="13" r="W3339"/>
      <c s="24" r="X3339"/>
    </row>
    <row r="3340">
      <c s="16" r="A3340"/>
      <c s="17" r="B3340"/>
      <c s="19" r="C3340"/>
      <c s="17" r="D3340"/>
      <c s="28" r="E3340"/>
      <c s="10" r="F3340"/>
      <c s="21" r="G3340"/>
      <c s="21" r="H3340"/>
      <c s="21" r="I3340"/>
      <c s="21" r="J3340"/>
      <c s="21" r="K3340"/>
      <c s="5" r="L3340"/>
      <c s="21" r="M3340"/>
      <c s="3" r="N3340"/>
      <c s="10" r="O3340"/>
      <c s="13" r="P3340"/>
      <c s="13" r="Q3340"/>
      <c s="13" r="R3340"/>
      <c s="13" r="S3340"/>
      <c s="11" r="T3340"/>
      <c s="11" r="U3340"/>
      <c s="4" r="V3340"/>
      <c s="13" r="W3340"/>
      <c s="24" r="X3340"/>
    </row>
    <row r="3341">
      <c s="16" r="A3341"/>
      <c s="17" r="B3341"/>
      <c s="19" r="C3341"/>
      <c s="17" r="D3341"/>
      <c s="28" r="E3341"/>
      <c s="10" r="F3341"/>
      <c s="21" r="G3341"/>
      <c s="21" r="H3341"/>
      <c s="21" r="I3341"/>
      <c s="21" r="J3341"/>
      <c s="21" r="K3341"/>
      <c s="5" r="L3341"/>
      <c s="21" r="M3341"/>
      <c s="3" r="N3341"/>
      <c s="10" r="O3341"/>
      <c s="13" r="P3341"/>
      <c s="13" r="Q3341"/>
      <c s="13" r="R3341"/>
      <c s="13" r="S3341"/>
      <c s="11" r="T3341"/>
      <c s="11" r="U3341"/>
      <c s="4" r="V3341"/>
      <c s="13" r="W3341"/>
      <c s="24" r="X3341"/>
    </row>
    <row r="3342">
      <c s="16" r="A3342"/>
      <c s="17" r="B3342"/>
      <c s="19" r="C3342"/>
      <c s="17" r="D3342"/>
      <c s="28" r="E3342"/>
      <c s="10" r="F3342"/>
      <c s="21" r="G3342"/>
      <c s="21" r="H3342"/>
      <c s="21" r="I3342"/>
      <c s="21" r="J3342"/>
      <c s="21" r="K3342"/>
      <c s="5" r="L3342"/>
      <c s="21" r="M3342"/>
      <c s="3" r="N3342"/>
      <c s="10" r="O3342"/>
      <c s="13" r="P3342"/>
      <c s="13" r="Q3342"/>
      <c s="13" r="R3342"/>
      <c s="13" r="S3342"/>
      <c s="11" r="T3342"/>
      <c s="11" r="U3342"/>
      <c s="4" r="V3342"/>
      <c s="13" r="W3342"/>
      <c s="24" r="X3342"/>
    </row>
    <row r="3343">
      <c s="16" r="A3343"/>
      <c s="17" r="B3343"/>
      <c s="19" r="C3343"/>
      <c s="17" r="D3343"/>
      <c s="28" r="E3343"/>
      <c s="10" r="F3343"/>
      <c s="21" r="G3343"/>
      <c s="21" r="H3343"/>
      <c s="21" r="I3343"/>
      <c s="21" r="J3343"/>
      <c s="21" r="K3343"/>
      <c s="5" r="L3343"/>
      <c s="21" r="M3343"/>
      <c s="3" r="N3343"/>
      <c s="10" r="O3343"/>
      <c s="13" r="P3343"/>
      <c s="13" r="Q3343"/>
      <c s="13" r="R3343"/>
      <c s="13" r="S3343"/>
      <c s="11" r="T3343"/>
      <c s="11" r="U3343"/>
      <c s="4" r="V3343"/>
      <c s="13" r="W3343"/>
      <c s="24" r="X3343"/>
    </row>
    <row r="3344">
      <c s="16" r="A3344"/>
      <c s="17" r="B3344"/>
      <c s="19" r="C3344"/>
      <c s="17" r="D3344"/>
      <c s="28" r="E3344"/>
      <c s="10" r="F3344"/>
      <c s="21" r="G3344"/>
      <c s="21" r="H3344"/>
      <c s="21" r="I3344"/>
      <c s="21" r="J3344"/>
      <c s="21" r="K3344"/>
      <c s="5" r="L3344"/>
      <c s="21" r="M3344"/>
      <c s="3" r="N3344"/>
      <c s="10" r="O3344"/>
      <c s="13" r="P3344"/>
      <c s="13" r="Q3344"/>
      <c s="13" r="R3344"/>
      <c s="13" r="S3344"/>
      <c s="11" r="T3344"/>
      <c s="11" r="U3344"/>
      <c s="4" r="V3344"/>
      <c s="13" r="W3344"/>
      <c s="24" r="X3344"/>
    </row>
    <row r="3345">
      <c s="16" r="A3345"/>
      <c s="17" r="B3345"/>
      <c s="19" r="C3345"/>
      <c s="17" r="D3345"/>
      <c s="28" r="E3345"/>
      <c s="10" r="F3345"/>
      <c s="21" r="G3345"/>
      <c s="21" r="H3345"/>
      <c s="21" r="I3345"/>
      <c s="21" r="J3345"/>
      <c s="21" r="K3345"/>
      <c s="5" r="L3345"/>
      <c s="21" r="M3345"/>
      <c s="3" r="N3345"/>
      <c s="10" r="O3345"/>
      <c s="13" r="P3345"/>
      <c s="13" r="Q3345"/>
      <c s="13" r="R3345"/>
      <c s="13" r="S3345"/>
      <c s="11" r="T3345"/>
      <c s="11" r="U3345"/>
      <c s="4" r="V3345"/>
      <c s="13" r="W3345"/>
      <c s="24" r="X3345"/>
    </row>
    <row r="3346">
      <c s="16" r="A3346"/>
      <c s="17" r="B3346"/>
      <c s="19" r="C3346"/>
      <c s="17" r="D3346"/>
      <c s="28" r="E3346"/>
      <c s="10" r="F3346"/>
      <c s="21" r="G3346"/>
      <c s="21" r="H3346"/>
      <c s="21" r="I3346"/>
      <c s="21" r="J3346"/>
      <c s="21" r="K3346"/>
      <c s="5" r="L3346"/>
      <c s="21" r="M3346"/>
      <c s="3" r="N3346"/>
      <c s="10" r="O3346"/>
      <c s="13" r="P3346"/>
      <c s="13" r="Q3346"/>
      <c s="13" r="R3346"/>
      <c s="13" r="S3346"/>
      <c s="11" r="T3346"/>
      <c s="11" r="U3346"/>
      <c s="4" r="V3346"/>
      <c s="13" r="W3346"/>
      <c s="24" r="X3346"/>
    </row>
    <row r="3347">
      <c s="16" r="A3347"/>
      <c s="17" r="B3347"/>
      <c s="19" r="C3347"/>
      <c s="17" r="D3347"/>
      <c s="28" r="E3347"/>
      <c s="10" r="F3347"/>
      <c s="21" r="G3347"/>
      <c s="21" r="H3347"/>
      <c s="21" r="I3347"/>
      <c s="21" r="J3347"/>
      <c s="21" r="K3347"/>
      <c s="5" r="L3347"/>
      <c s="21" r="M3347"/>
      <c s="3" r="N3347"/>
      <c s="10" r="O3347"/>
      <c s="13" r="P3347"/>
      <c s="13" r="Q3347"/>
      <c s="13" r="R3347"/>
      <c s="13" r="S3347"/>
      <c s="11" r="T3347"/>
      <c s="11" r="U3347"/>
      <c s="4" r="V3347"/>
      <c s="13" r="W3347"/>
      <c s="24" r="X3347"/>
    </row>
    <row r="3348">
      <c s="16" r="A3348"/>
      <c s="17" r="B3348"/>
      <c s="19" r="C3348"/>
      <c s="17" r="D3348"/>
      <c s="28" r="E3348"/>
      <c s="10" r="F3348"/>
      <c s="21" r="G3348"/>
      <c s="21" r="H3348"/>
      <c s="21" r="I3348"/>
      <c s="21" r="J3348"/>
      <c s="21" r="K3348"/>
      <c s="5" r="L3348"/>
      <c s="21" r="M3348"/>
      <c s="3" r="N3348"/>
      <c s="10" r="O3348"/>
      <c s="13" r="P3348"/>
      <c s="13" r="Q3348"/>
      <c s="13" r="R3348"/>
      <c s="13" r="S3348"/>
      <c s="11" r="T3348"/>
      <c s="11" r="U3348"/>
      <c s="4" r="V3348"/>
      <c s="13" r="W3348"/>
      <c s="24" r="X3348"/>
    </row>
    <row r="3349">
      <c s="16" r="A3349"/>
      <c s="17" r="B3349"/>
      <c s="19" r="C3349"/>
      <c s="17" r="D3349"/>
      <c s="28" r="E3349"/>
      <c s="10" r="F3349"/>
      <c s="21" r="G3349"/>
      <c s="21" r="H3349"/>
      <c s="21" r="I3349"/>
      <c s="21" r="J3349"/>
      <c s="21" r="K3349"/>
      <c s="5" r="L3349"/>
      <c s="21" r="M3349"/>
      <c s="3" r="N3349"/>
      <c s="10" r="O3349"/>
      <c s="13" r="P3349"/>
      <c s="13" r="Q3349"/>
      <c s="13" r="R3349"/>
      <c s="13" r="S3349"/>
      <c s="11" r="T3349"/>
      <c s="11" r="U3349"/>
      <c s="4" r="V3349"/>
      <c s="13" r="W3349"/>
      <c s="24" r="X3349"/>
    </row>
    <row r="3350">
      <c s="16" r="A3350"/>
      <c s="17" r="B3350"/>
      <c s="19" r="C3350"/>
      <c s="17" r="D3350"/>
      <c s="28" r="E3350"/>
      <c s="10" r="F3350"/>
      <c s="21" r="G3350"/>
      <c s="21" r="H3350"/>
      <c s="21" r="I3350"/>
      <c s="21" r="J3350"/>
      <c s="21" r="K3350"/>
      <c s="5" r="L3350"/>
      <c s="21" r="M3350"/>
      <c s="3" r="N3350"/>
      <c s="10" r="O3350"/>
      <c s="13" r="P3350"/>
      <c s="13" r="Q3350"/>
      <c s="13" r="R3350"/>
      <c s="13" r="S3350"/>
      <c s="11" r="T3350"/>
      <c s="11" r="U3350"/>
      <c s="4" r="V3350"/>
      <c s="13" r="W3350"/>
      <c s="24" r="X3350"/>
    </row>
    <row r="3351">
      <c s="16" r="A3351"/>
      <c s="17" r="B3351"/>
      <c s="19" r="C3351"/>
      <c s="17" r="D3351"/>
      <c s="28" r="E3351"/>
      <c s="10" r="F3351"/>
      <c s="21" r="G3351"/>
      <c s="21" r="H3351"/>
      <c s="21" r="I3351"/>
      <c s="21" r="J3351"/>
      <c s="21" r="K3351"/>
      <c s="5" r="L3351"/>
      <c s="21" r="M3351"/>
      <c s="3" r="N3351"/>
      <c s="10" r="O3351"/>
      <c s="13" r="P3351"/>
      <c s="13" r="Q3351"/>
      <c s="13" r="R3351"/>
      <c s="13" r="S3351"/>
      <c s="11" r="T3351"/>
      <c s="11" r="U3351"/>
      <c s="4" r="V3351"/>
      <c s="13" r="W3351"/>
      <c s="24" r="X3351"/>
    </row>
    <row r="3352">
      <c s="16" r="A3352"/>
      <c s="17" r="B3352"/>
      <c s="19" r="C3352"/>
      <c s="17" r="D3352"/>
      <c s="28" r="E3352"/>
      <c s="10" r="F3352"/>
      <c s="21" r="G3352"/>
      <c s="21" r="H3352"/>
      <c s="21" r="I3352"/>
      <c s="21" r="J3352"/>
      <c s="21" r="K3352"/>
      <c s="5" r="L3352"/>
      <c s="21" r="M3352"/>
      <c s="3" r="N3352"/>
      <c s="10" r="O3352"/>
      <c s="13" r="P3352"/>
      <c s="13" r="Q3352"/>
      <c s="13" r="R3352"/>
      <c s="13" r="S3352"/>
      <c s="11" r="T3352"/>
      <c s="11" r="U3352"/>
      <c s="4" r="V3352"/>
      <c s="13" r="W3352"/>
      <c s="24" r="X3352"/>
    </row>
    <row r="3353">
      <c s="16" r="A3353"/>
      <c s="17" r="B3353"/>
      <c s="19" r="C3353"/>
      <c s="17" r="D3353"/>
      <c s="28" r="E3353"/>
      <c s="10" r="F3353"/>
      <c s="21" r="G3353"/>
      <c s="21" r="H3353"/>
      <c s="21" r="I3353"/>
      <c s="21" r="J3353"/>
      <c s="21" r="K3353"/>
      <c s="5" r="L3353"/>
      <c s="21" r="M3353"/>
      <c s="3" r="N3353"/>
      <c s="10" r="O3353"/>
      <c s="13" r="P3353"/>
      <c s="13" r="Q3353"/>
      <c s="13" r="R3353"/>
      <c s="13" r="S3353"/>
      <c s="11" r="T3353"/>
      <c s="11" r="U3353"/>
      <c s="4" r="V3353"/>
      <c s="13" r="W3353"/>
      <c s="24" r="X3353"/>
    </row>
    <row r="3354">
      <c s="16" r="A3354"/>
      <c s="17" r="B3354"/>
      <c s="19" r="C3354"/>
      <c s="17" r="D3354"/>
      <c s="28" r="E3354"/>
      <c s="10" r="F3354"/>
      <c s="21" r="G3354"/>
      <c s="21" r="H3354"/>
      <c s="21" r="I3354"/>
      <c s="21" r="J3354"/>
      <c s="21" r="K3354"/>
      <c s="5" r="L3354"/>
      <c s="21" r="M3354"/>
      <c s="3" r="N3354"/>
      <c s="10" r="O3354"/>
      <c s="13" r="P3354"/>
      <c s="13" r="Q3354"/>
      <c s="13" r="R3354"/>
      <c s="13" r="S3354"/>
      <c s="11" r="T3354"/>
      <c s="11" r="U3354"/>
      <c s="4" r="V3354"/>
      <c s="13" r="W3354"/>
      <c s="24" r="X3354"/>
    </row>
    <row r="3355">
      <c s="16" r="A3355"/>
      <c s="17" r="B3355"/>
      <c s="19" r="C3355"/>
      <c s="17" r="D3355"/>
      <c s="28" r="E3355"/>
      <c s="10" r="F3355"/>
      <c s="21" r="G3355"/>
      <c s="21" r="H3355"/>
      <c s="21" r="I3355"/>
      <c s="21" r="J3355"/>
      <c s="21" r="K3355"/>
      <c s="5" r="L3355"/>
      <c s="21" r="M3355"/>
      <c s="3" r="N3355"/>
      <c s="10" r="O3355"/>
      <c s="13" r="P3355"/>
      <c s="13" r="Q3355"/>
      <c s="13" r="R3355"/>
      <c s="13" r="S3355"/>
      <c s="11" r="T3355"/>
      <c s="11" r="U3355"/>
      <c s="4" r="V3355"/>
      <c s="13" r="W3355"/>
      <c s="24" r="X3355"/>
    </row>
    <row r="3356">
      <c s="16" r="A3356"/>
      <c s="17" r="B3356"/>
      <c s="19" r="C3356"/>
      <c s="17" r="D3356"/>
      <c s="28" r="E3356"/>
      <c s="10" r="F3356"/>
      <c s="21" r="G3356"/>
      <c s="21" r="H3356"/>
      <c s="21" r="I3356"/>
      <c s="21" r="J3356"/>
      <c s="21" r="K3356"/>
      <c s="5" r="L3356"/>
      <c s="21" r="M3356"/>
      <c s="3" r="N3356"/>
      <c s="10" r="O3356"/>
      <c s="13" r="P3356"/>
      <c s="13" r="Q3356"/>
      <c s="13" r="R3356"/>
      <c s="13" r="S3356"/>
      <c s="11" r="T3356"/>
      <c s="11" r="U3356"/>
      <c s="4" r="V3356"/>
      <c s="13" r="W3356"/>
      <c s="24" r="X3356"/>
    </row>
    <row r="3357">
      <c s="16" r="A3357"/>
      <c s="17" r="B3357"/>
      <c s="19" r="C3357"/>
      <c s="17" r="D3357"/>
      <c s="28" r="E3357"/>
      <c s="10" r="F3357"/>
      <c s="21" r="G3357"/>
      <c s="21" r="H3357"/>
      <c s="21" r="I3357"/>
      <c s="21" r="J3357"/>
      <c s="21" r="K3357"/>
      <c s="5" r="L3357"/>
      <c s="21" r="M3357"/>
      <c s="3" r="N3357"/>
      <c s="10" r="O3357"/>
      <c s="13" r="P3357"/>
      <c s="13" r="Q3357"/>
      <c s="13" r="R3357"/>
      <c s="13" r="S3357"/>
      <c s="11" r="T3357"/>
      <c s="11" r="U3357"/>
      <c s="4" r="V3357"/>
      <c s="13" r="W3357"/>
      <c s="24" r="X3357"/>
    </row>
    <row r="3358">
      <c s="16" r="A3358"/>
      <c s="17" r="B3358"/>
      <c s="19" r="C3358"/>
      <c s="17" r="D3358"/>
      <c s="28" r="E3358"/>
      <c s="10" r="F3358"/>
      <c s="21" r="G3358"/>
      <c s="21" r="H3358"/>
      <c s="21" r="I3358"/>
      <c s="21" r="J3358"/>
      <c s="21" r="K3358"/>
      <c s="5" r="L3358"/>
      <c s="21" r="M3358"/>
      <c s="3" r="N3358"/>
      <c s="10" r="O3358"/>
      <c s="13" r="P3358"/>
      <c s="13" r="Q3358"/>
      <c s="13" r="R3358"/>
      <c s="13" r="S3358"/>
      <c s="11" r="T3358"/>
      <c s="11" r="U3358"/>
      <c s="4" r="V3358"/>
      <c s="13" r="W3358"/>
      <c s="24" r="X3358"/>
    </row>
    <row r="3359">
      <c s="16" r="A3359"/>
      <c s="17" r="B3359"/>
      <c s="19" r="C3359"/>
      <c s="17" r="D3359"/>
      <c s="28" r="E3359"/>
      <c s="10" r="F3359"/>
      <c s="21" r="G3359"/>
      <c s="21" r="H3359"/>
      <c s="21" r="I3359"/>
      <c s="21" r="J3359"/>
      <c s="21" r="K3359"/>
      <c s="5" r="L3359"/>
      <c s="21" r="M3359"/>
      <c s="3" r="N3359"/>
      <c s="10" r="O3359"/>
      <c s="13" r="P3359"/>
      <c s="13" r="Q3359"/>
      <c s="13" r="R3359"/>
      <c s="13" r="S3359"/>
      <c s="11" r="T3359"/>
      <c s="11" r="U3359"/>
      <c s="4" r="V3359"/>
      <c s="13" r="W3359"/>
      <c s="24" r="X3359"/>
    </row>
    <row r="3360">
      <c s="16" r="A3360"/>
      <c s="17" r="B3360"/>
      <c s="19" r="C3360"/>
      <c s="17" r="D3360"/>
      <c s="28" r="E3360"/>
      <c s="10" r="F3360"/>
      <c s="21" r="G3360"/>
      <c s="21" r="H3360"/>
      <c s="21" r="I3360"/>
      <c s="21" r="J3360"/>
      <c s="21" r="K3360"/>
      <c s="5" r="L3360"/>
      <c s="21" r="M3360"/>
      <c s="3" r="N3360"/>
      <c s="10" r="O3360"/>
      <c s="13" r="P3360"/>
      <c s="13" r="Q3360"/>
      <c s="13" r="R3360"/>
      <c s="13" r="S3360"/>
      <c s="11" r="T3360"/>
      <c s="11" r="U3360"/>
      <c s="4" r="V3360"/>
      <c s="13" r="W3360"/>
      <c s="24" r="X3360"/>
    </row>
    <row r="3361">
      <c s="16" r="A3361"/>
      <c s="17" r="B3361"/>
      <c s="19" r="C3361"/>
      <c s="17" r="D3361"/>
      <c s="28" r="E3361"/>
      <c s="10" r="F3361"/>
      <c s="21" r="G3361"/>
      <c s="21" r="H3361"/>
      <c s="21" r="I3361"/>
      <c s="21" r="J3361"/>
      <c s="21" r="K3361"/>
      <c s="5" r="L3361"/>
      <c s="21" r="M3361"/>
      <c s="3" r="N3361"/>
      <c s="10" r="O3361"/>
      <c s="13" r="P3361"/>
      <c s="13" r="Q3361"/>
      <c s="13" r="R3361"/>
      <c s="13" r="S3361"/>
      <c s="11" r="T3361"/>
      <c s="11" r="U3361"/>
      <c s="4" r="V3361"/>
      <c s="13" r="W3361"/>
      <c s="24" r="X3361"/>
    </row>
    <row r="3362">
      <c s="16" r="A3362"/>
      <c s="17" r="B3362"/>
      <c s="19" r="C3362"/>
      <c s="17" r="D3362"/>
      <c s="28" r="E3362"/>
      <c s="10" r="F3362"/>
      <c s="21" r="G3362"/>
      <c s="21" r="H3362"/>
      <c s="21" r="I3362"/>
      <c s="21" r="J3362"/>
      <c s="21" r="K3362"/>
      <c s="5" r="L3362"/>
      <c s="21" r="M3362"/>
      <c s="3" r="N3362"/>
      <c s="10" r="O3362"/>
      <c s="13" r="P3362"/>
      <c s="13" r="Q3362"/>
      <c s="13" r="R3362"/>
      <c s="13" r="S3362"/>
      <c s="11" r="T3362"/>
      <c s="11" r="U3362"/>
      <c s="4" r="V3362"/>
      <c s="13" r="W3362"/>
      <c s="24" r="X3362"/>
    </row>
    <row r="3363">
      <c s="16" r="A3363"/>
      <c s="17" r="B3363"/>
      <c s="19" r="C3363"/>
      <c s="17" r="D3363"/>
      <c s="28" r="E3363"/>
      <c s="10" r="F3363"/>
      <c s="21" r="G3363"/>
      <c s="21" r="H3363"/>
      <c s="21" r="I3363"/>
      <c s="21" r="J3363"/>
      <c s="21" r="K3363"/>
      <c s="5" r="L3363"/>
      <c s="21" r="M3363"/>
      <c s="3" r="N3363"/>
      <c s="10" r="O3363"/>
      <c s="13" r="P3363"/>
      <c s="13" r="Q3363"/>
      <c s="13" r="R3363"/>
      <c s="13" r="S3363"/>
      <c s="11" r="T3363"/>
      <c s="11" r="U3363"/>
      <c s="4" r="V3363"/>
      <c s="13" r="W3363"/>
      <c s="24" r="X3363"/>
    </row>
    <row r="3364">
      <c s="16" r="A3364"/>
      <c s="17" r="B3364"/>
      <c s="19" r="C3364"/>
      <c s="17" r="D3364"/>
      <c s="28" r="E3364"/>
      <c s="10" r="F3364"/>
      <c s="21" r="G3364"/>
      <c s="21" r="H3364"/>
      <c s="21" r="I3364"/>
      <c s="21" r="J3364"/>
      <c s="21" r="K3364"/>
      <c s="5" r="L3364"/>
      <c s="21" r="M3364"/>
      <c s="3" r="N3364"/>
      <c s="10" r="O3364"/>
      <c s="13" r="P3364"/>
      <c s="13" r="Q3364"/>
      <c s="13" r="R3364"/>
      <c s="13" r="S3364"/>
      <c s="11" r="T3364"/>
      <c s="11" r="U3364"/>
      <c s="4" r="V3364"/>
      <c s="13" r="W3364"/>
      <c s="24" r="X3364"/>
    </row>
    <row r="3365">
      <c s="16" r="A3365"/>
      <c s="17" r="B3365"/>
      <c s="19" r="C3365"/>
      <c s="17" r="D3365"/>
      <c s="28" r="E3365"/>
      <c s="10" r="F3365"/>
      <c s="21" r="G3365"/>
      <c s="21" r="H3365"/>
      <c s="21" r="I3365"/>
      <c s="21" r="J3365"/>
      <c s="21" r="K3365"/>
      <c s="5" r="L3365"/>
      <c s="21" r="M3365"/>
      <c s="3" r="N3365"/>
      <c s="10" r="O3365"/>
      <c s="13" r="P3365"/>
      <c s="13" r="Q3365"/>
      <c s="13" r="R3365"/>
      <c s="13" r="S3365"/>
      <c s="11" r="T3365"/>
      <c s="11" r="U3365"/>
      <c s="4" r="V3365"/>
      <c s="13" r="W3365"/>
      <c s="24" r="X3365"/>
    </row>
    <row r="3366">
      <c s="16" r="A3366"/>
      <c s="17" r="B3366"/>
      <c s="19" r="C3366"/>
      <c s="17" r="D3366"/>
      <c s="28" r="E3366"/>
      <c s="10" r="F3366"/>
      <c s="21" r="G3366"/>
      <c s="21" r="H3366"/>
      <c s="21" r="I3366"/>
      <c s="21" r="J3366"/>
      <c s="21" r="K3366"/>
      <c s="5" r="L3366"/>
      <c s="21" r="M3366"/>
      <c s="3" r="N3366"/>
      <c s="10" r="O3366"/>
      <c s="13" r="P3366"/>
      <c s="13" r="Q3366"/>
      <c s="13" r="R3366"/>
      <c s="13" r="S3366"/>
      <c s="11" r="T3366"/>
      <c s="11" r="U3366"/>
      <c s="4" r="V3366"/>
      <c s="13" r="W3366"/>
      <c s="24" r="X3366"/>
    </row>
    <row r="3367">
      <c s="16" r="A3367"/>
      <c s="17" r="B3367"/>
      <c s="19" r="C3367"/>
      <c s="17" r="D3367"/>
      <c s="28" r="E3367"/>
      <c s="10" r="F3367"/>
      <c s="21" r="G3367"/>
      <c s="21" r="H3367"/>
      <c s="21" r="I3367"/>
      <c s="21" r="J3367"/>
      <c s="21" r="K3367"/>
      <c s="5" r="L3367"/>
      <c s="21" r="M3367"/>
      <c s="3" r="N3367"/>
      <c s="10" r="O3367"/>
      <c s="13" r="P3367"/>
      <c s="13" r="Q3367"/>
      <c s="13" r="R3367"/>
      <c s="13" r="S3367"/>
      <c s="11" r="T3367"/>
      <c s="11" r="U3367"/>
      <c s="4" r="V3367"/>
      <c s="13" r="W3367"/>
      <c s="24" r="X3367"/>
    </row>
    <row r="3368">
      <c s="16" r="A3368"/>
      <c s="17" r="B3368"/>
      <c s="19" r="C3368"/>
      <c s="17" r="D3368"/>
      <c s="28" r="E3368"/>
      <c s="10" r="F3368"/>
      <c s="21" r="G3368"/>
      <c s="21" r="H3368"/>
      <c s="21" r="I3368"/>
      <c s="21" r="J3368"/>
      <c s="21" r="K3368"/>
      <c s="5" r="L3368"/>
      <c s="21" r="M3368"/>
      <c s="3" r="N3368"/>
      <c s="10" r="O3368"/>
      <c s="13" r="P3368"/>
      <c s="13" r="Q3368"/>
      <c s="13" r="R3368"/>
      <c s="13" r="S3368"/>
      <c s="11" r="T3368"/>
      <c s="11" r="U3368"/>
      <c s="4" r="V3368"/>
      <c s="13" r="W3368"/>
      <c s="24" r="X3368"/>
    </row>
    <row r="3369">
      <c s="16" r="A3369"/>
      <c s="17" r="B3369"/>
      <c s="19" r="C3369"/>
      <c s="17" r="D3369"/>
      <c s="28" r="E3369"/>
      <c s="10" r="F3369"/>
      <c s="21" r="G3369"/>
      <c s="21" r="H3369"/>
      <c s="21" r="I3369"/>
      <c s="21" r="J3369"/>
      <c s="21" r="K3369"/>
      <c s="5" r="L3369"/>
      <c s="21" r="M3369"/>
      <c s="3" r="N3369"/>
      <c s="10" r="O3369"/>
      <c s="13" r="P3369"/>
      <c s="13" r="Q3369"/>
      <c s="13" r="R3369"/>
      <c s="13" r="S3369"/>
      <c s="11" r="T3369"/>
      <c s="11" r="U3369"/>
      <c s="4" r="V3369"/>
      <c s="13" r="W3369"/>
      <c s="24" r="X3369"/>
    </row>
    <row r="3370">
      <c s="16" r="A3370"/>
      <c s="17" r="B3370"/>
      <c s="19" r="C3370"/>
      <c s="17" r="D3370"/>
      <c s="28" r="E3370"/>
      <c s="10" r="F3370"/>
      <c s="21" r="G3370"/>
      <c s="21" r="H3370"/>
      <c s="21" r="I3370"/>
      <c s="21" r="J3370"/>
      <c s="21" r="K3370"/>
      <c s="5" r="L3370"/>
      <c s="21" r="M3370"/>
      <c s="3" r="N3370"/>
      <c s="10" r="O3370"/>
      <c s="13" r="P3370"/>
      <c s="13" r="Q3370"/>
      <c s="13" r="R3370"/>
      <c s="13" r="S3370"/>
      <c s="11" r="T3370"/>
      <c s="11" r="U3370"/>
      <c s="4" r="V3370"/>
      <c s="13" r="W3370"/>
      <c s="24" r="X3370"/>
    </row>
    <row r="3371">
      <c s="16" r="A3371"/>
      <c s="17" r="B3371"/>
      <c s="19" r="C3371"/>
      <c s="17" r="D3371"/>
      <c s="28" r="E3371"/>
      <c s="10" r="F3371"/>
      <c s="21" r="G3371"/>
      <c s="21" r="H3371"/>
      <c s="21" r="I3371"/>
      <c s="21" r="J3371"/>
      <c s="21" r="K3371"/>
      <c s="5" r="L3371"/>
      <c s="21" r="M3371"/>
      <c s="3" r="N3371"/>
      <c s="10" r="O3371"/>
      <c s="13" r="P3371"/>
      <c s="13" r="Q3371"/>
      <c s="13" r="R3371"/>
      <c s="13" r="S3371"/>
      <c s="11" r="T3371"/>
      <c s="11" r="U3371"/>
      <c s="4" r="V3371"/>
      <c s="13" r="W3371"/>
      <c s="24" r="X3371"/>
    </row>
    <row r="3372">
      <c s="16" r="A3372"/>
      <c s="17" r="B3372"/>
      <c s="19" r="C3372"/>
      <c s="17" r="D3372"/>
      <c s="28" r="E3372"/>
      <c s="10" r="F3372"/>
      <c s="21" r="G3372"/>
      <c s="21" r="H3372"/>
      <c s="21" r="I3372"/>
      <c s="21" r="J3372"/>
      <c s="21" r="K3372"/>
      <c s="5" r="L3372"/>
      <c s="21" r="M3372"/>
      <c s="3" r="N3372"/>
      <c s="10" r="O3372"/>
      <c s="13" r="P3372"/>
      <c s="13" r="Q3372"/>
      <c s="13" r="R3372"/>
      <c s="13" r="S3372"/>
      <c s="11" r="T3372"/>
      <c s="11" r="U3372"/>
      <c s="4" r="V3372"/>
      <c s="13" r="W3372"/>
      <c s="24" r="X3372"/>
    </row>
    <row r="3373">
      <c s="16" r="A3373"/>
      <c s="17" r="B3373"/>
      <c s="19" r="C3373"/>
      <c s="17" r="D3373"/>
      <c s="28" r="E3373"/>
      <c s="10" r="F3373"/>
      <c s="21" r="G3373"/>
      <c s="21" r="H3373"/>
      <c s="21" r="I3373"/>
      <c s="21" r="J3373"/>
      <c s="21" r="K3373"/>
      <c s="5" r="L3373"/>
      <c s="21" r="M3373"/>
      <c s="3" r="N3373"/>
      <c s="10" r="O3373"/>
      <c s="13" r="P3373"/>
      <c s="13" r="Q3373"/>
      <c s="13" r="R3373"/>
      <c s="13" r="S3373"/>
      <c s="11" r="T3373"/>
      <c s="11" r="U3373"/>
      <c s="4" r="V3373"/>
      <c s="13" r="W3373"/>
      <c s="24" r="X3373"/>
    </row>
    <row r="3374">
      <c s="16" r="A3374"/>
      <c s="17" r="B3374"/>
      <c s="19" r="C3374"/>
      <c s="17" r="D3374"/>
      <c s="28" r="E3374"/>
      <c s="10" r="F3374"/>
      <c s="21" r="G3374"/>
      <c s="21" r="H3374"/>
      <c s="21" r="I3374"/>
      <c s="21" r="J3374"/>
      <c s="21" r="K3374"/>
      <c s="5" r="L3374"/>
      <c s="21" r="M3374"/>
      <c s="3" r="N3374"/>
      <c s="10" r="O3374"/>
      <c s="13" r="P3374"/>
      <c s="13" r="Q3374"/>
      <c s="13" r="R3374"/>
      <c s="13" r="S3374"/>
      <c s="11" r="T3374"/>
      <c s="11" r="U3374"/>
      <c s="4" r="V3374"/>
      <c s="13" r="W3374"/>
      <c s="24" r="X3374"/>
    </row>
    <row r="3375">
      <c s="16" r="A3375"/>
      <c s="17" r="B3375"/>
      <c s="19" r="C3375"/>
      <c s="17" r="D3375"/>
      <c s="28" r="E3375"/>
      <c s="10" r="F3375"/>
      <c s="21" r="G3375"/>
      <c s="21" r="H3375"/>
      <c s="21" r="I3375"/>
      <c s="21" r="J3375"/>
      <c s="21" r="K3375"/>
      <c s="5" r="L3375"/>
      <c s="21" r="M3375"/>
      <c s="3" r="N3375"/>
      <c s="10" r="O3375"/>
      <c s="13" r="P3375"/>
      <c s="13" r="Q3375"/>
      <c s="13" r="R3375"/>
      <c s="13" r="S3375"/>
      <c s="11" r="T3375"/>
      <c s="11" r="U3375"/>
      <c s="4" r="V3375"/>
      <c s="13" r="W3375"/>
      <c s="24" r="X3375"/>
    </row>
    <row r="3376">
      <c s="16" r="A3376"/>
      <c s="17" r="B3376"/>
      <c s="19" r="C3376"/>
      <c s="17" r="D3376"/>
      <c s="28" r="E3376"/>
      <c s="10" r="F3376"/>
      <c s="21" r="G3376"/>
      <c s="21" r="H3376"/>
      <c s="21" r="I3376"/>
      <c s="21" r="J3376"/>
      <c s="21" r="K3376"/>
      <c s="5" r="L3376"/>
      <c s="21" r="M3376"/>
      <c s="3" r="N3376"/>
      <c s="10" r="O3376"/>
      <c s="13" r="P3376"/>
      <c s="13" r="Q3376"/>
      <c s="13" r="R3376"/>
      <c s="13" r="S3376"/>
      <c s="11" r="T3376"/>
      <c s="11" r="U3376"/>
      <c s="4" r="V3376"/>
      <c s="13" r="W3376"/>
      <c s="24" r="X3376"/>
    </row>
    <row r="3377">
      <c s="16" r="A3377"/>
      <c s="17" r="B3377"/>
      <c s="19" r="C3377"/>
      <c s="17" r="D3377"/>
      <c s="28" r="E3377"/>
      <c s="10" r="F3377"/>
      <c s="21" r="G3377"/>
      <c s="21" r="H3377"/>
      <c s="21" r="I3377"/>
      <c s="21" r="J3377"/>
      <c s="21" r="K3377"/>
      <c s="5" r="L3377"/>
      <c s="21" r="M3377"/>
      <c s="3" r="N3377"/>
      <c s="10" r="O3377"/>
      <c s="13" r="P3377"/>
      <c s="13" r="Q3377"/>
      <c s="13" r="R3377"/>
      <c s="13" r="S3377"/>
      <c s="11" r="T3377"/>
      <c s="11" r="U3377"/>
      <c s="4" r="V3377"/>
      <c s="13" r="W3377"/>
      <c s="24" r="X3377"/>
    </row>
    <row r="3378">
      <c s="16" r="A3378"/>
      <c s="17" r="B3378"/>
      <c s="19" r="C3378"/>
      <c s="17" r="D3378"/>
      <c s="28" r="E3378"/>
      <c s="10" r="F3378"/>
      <c s="21" r="G3378"/>
      <c s="21" r="H3378"/>
      <c s="21" r="I3378"/>
      <c s="21" r="J3378"/>
      <c s="21" r="K3378"/>
      <c s="5" r="L3378"/>
      <c s="21" r="M3378"/>
      <c s="3" r="N3378"/>
      <c s="10" r="O3378"/>
      <c s="13" r="P3378"/>
      <c s="13" r="Q3378"/>
      <c s="13" r="R3378"/>
      <c s="13" r="S3378"/>
      <c s="11" r="T3378"/>
      <c s="11" r="U3378"/>
      <c s="4" r="V3378"/>
      <c s="13" r="W3378"/>
      <c s="24" r="X3378"/>
    </row>
    <row r="3379">
      <c s="16" r="A3379"/>
      <c s="17" r="B3379"/>
      <c s="19" r="C3379"/>
      <c s="17" r="D3379"/>
      <c s="28" r="E3379"/>
      <c s="10" r="F3379"/>
      <c s="21" r="G3379"/>
      <c s="21" r="H3379"/>
      <c s="21" r="I3379"/>
      <c s="21" r="J3379"/>
      <c s="21" r="K3379"/>
      <c s="5" r="L3379"/>
      <c s="21" r="M3379"/>
      <c s="3" r="N3379"/>
      <c s="10" r="O3379"/>
      <c s="13" r="P3379"/>
      <c s="13" r="Q3379"/>
      <c s="13" r="R3379"/>
      <c s="13" r="S3379"/>
      <c s="11" r="T3379"/>
      <c s="11" r="U3379"/>
      <c s="4" r="V3379"/>
      <c s="13" r="W3379"/>
      <c s="24" r="X3379"/>
    </row>
    <row r="3380">
      <c s="16" r="A3380"/>
      <c s="17" r="B3380"/>
      <c s="19" r="C3380"/>
      <c s="17" r="D3380"/>
      <c s="28" r="E3380"/>
      <c s="10" r="F3380"/>
      <c s="21" r="G3380"/>
      <c s="21" r="H3380"/>
      <c s="21" r="I3380"/>
      <c s="21" r="J3380"/>
      <c s="21" r="K3380"/>
      <c s="5" r="L3380"/>
      <c s="21" r="M3380"/>
      <c s="3" r="N3380"/>
      <c s="10" r="O3380"/>
      <c s="13" r="P3380"/>
      <c s="13" r="Q3380"/>
      <c s="13" r="R3380"/>
      <c s="13" r="S3380"/>
      <c s="11" r="T3380"/>
      <c s="11" r="U3380"/>
      <c s="4" r="V3380"/>
      <c s="13" r="W3380"/>
      <c s="24" r="X3380"/>
    </row>
    <row r="3381">
      <c s="16" r="A3381"/>
      <c s="17" r="B3381"/>
      <c s="19" r="C3381"/>
      <c s="17" r="D3381"/>
      <c s="28" r="E3381"/>
      <c s="10" r="F3381"/>
      <c s="21" r="G3381"/>
      <c s="21" r="H3381"/>
      <c s="21" r="I3381"/>
      <c s="21" r="J3381"/>
      <c s="21" r="K3381"/>
      <c s="5" r="L3381"/>
      <c s="21" r="M3381"/>
      <c s="3" r="N3381"/>
      <c s="10" r="O3381"/>
      <c s="13" r="P3381"/>
      <c s="13" r="Q3381"/>
      <c s="13" r="R3381"/>
      <c s="13" r="S3381"/>
      <c s="11" r="T3381"/>
      <c s="11" r="U3381"/>
      <c s="4" r="V3381"/>
      <c s="13" r="W3381"/>
      <c s="24" r="X3381"/>
    </row>
    <row r="3382">
      <c s="16" r="A3382"/>
      <c s="17" r="B3382"/>
      <c s="19" r="C3382"/>
      <c s="17" r="D3382"/>
      <c s="28" r="E3382"/>
      <c s="10" r="F3382"/>
      <c s="21" r="G3382"/>
      <c s="21" r="H3382"/>
      <c s="21" r="I3382"/>
      <c s="21" r="J3382"/>
      <c s="21" r="K3382"/>
      <c s="5" r="L3382"/>
      <c s="21" r="M3382"/>
      <c s="3" r="N3382"/>
      <c s="10" r="O3382"/>
      <c s="13" r="P3382"/>
      <c s="13" r="Q3382"/>
      <c s="13" r="R3382"/>
      <c s="13" r="S3382"/>
      <c s="11" r="T3382"/>
      <c s="11" r="U3382"/>
      <c s="4" r="V3382"/>
      <c s="13" r="W3382"/>
      <c s="24" r="X3382"/>
    </row>
    <row r="3383">
      <c s="16" r="A3383"/>
      <c s="17" r="B3383"/>
      <c s="19" r="C3383"/>
      <c s="17" r="D3383"/>
      <c s="28" r="E3383"/>
      <c s="10" r="F3383"/>
      <c s="21" r="G3383"/>
      <c s="21" r="H3383"/>
      <c s="21" r="I3383"/>
      <c s="21" r="J3383"/>
      <c s="21" r="K3383"/>
      <c s="5" r="L3383"/>
      <c s="21" r="M3383"/>
      <c s="3" r="N3383"/>
      <c s="10" r="O3383"/>
      <c s="13" r="P3383"/>
      <c s="13" r="Q3383"/>
      <c s="13" r="R3383"/>
      <c s="13" r="S3383"/>
      <c s="11" r="T3383"/>
      <c s="11" r="U3383"/>
      <c s="4" r="V3383"/>
      <c s="13" r="W3383"/>
      <c s="24" r="X3383"/>
    </row>
    <row r="3384">
      <c s="16" r="A3384"/>
      <c s="17" r="B3384"/>
      <c s="19" r="C3384"/>
      <c s="17" r="D3384"/>
      <c s="28" r="E3384"/>
      <c s="10" r="F3384"/>
      <c s="21" r="G3384"/>
      <c s="21" r="H3384"/>
      <c s="21" r="I3384"/>
      <c s="21" r="J3384"/>
      <c s="21" r="K3384"/>
      <c s="5" r="L3384"/>
      <c s="21" r="M3384"/>
      <c s="3" r="N3384"/>
      <c s="10" r="O3384"/>
      <c s="13" r="P3384"/>
      <c s="13" r="Q3384"/>
      <c s="13" r="R3384"/>
      <c s="13" r="S3384"/>
      <c s="11" r="T3384"/>
      <c s="11" r="U3384"/>
      <c s="4" r="V3384"/>
      <c s="13" r="W3384"/>
      <c s="24" r="X3384"/>
    </row>
    <row r="3385">
      <c s="16" r="A3385"/>
      <c s="17" r="B3385"/>
      <c s="19" r="C3385"/>
      <c s="17" r="D3385"/>
      <c s="28" r="E3385"/>
      <c s="10" r="F3385"/>
      <c s="21" r="G3385"/>
      <c s="21" r="H3385"/>
      <c s="21" r="I3385"/>
      <c s="21" r="J3385"/>
      <c s="21" r="K3385"/>
      <c s="5" r="L3385"/>
      <c s="21" r="M3385"/>
      <c s="3" r="N3385"/>
      <c s="10" r="O3385"/>
      <c s="13" r="P3385"/>
      <c s="13" r="Q3385"/>
      <c s="13" r="R3385"/>
      <c s="13" r="S3385"/>
      <c s="11" r="T3385"/>
      <c s="11" r="U3385"/>
      <c s="4" r="V3385"/>
      <c s="13" r="W3385"/>
      <c s="24" r="X3385"/>
    </row>
    <row r="3386">
      <c s="16" r="A3386"/>
      <c s="17" r="B3386"/>
      <c s="19" r="C3386"/>
      <c s="17" r="D3386"/>
      <c s="28" r="E3386"/>
      <c s="10" r="F3386"/>
      <c s="21" r="G3386"/>
      <c s="21" r="H3386"/>
      <c s="21" r="I3386"/>
      <c s="21" r="J3386"/>
      <c s="21" r="K3386"/>
      <c s="5" r="L3386"/>
      <c s="21" r="M3386"/>
      <c s="3" r="N3386"/>
      <c s="10" r="O3386"/>
      <c s="13" r="P3386"/>
      <c s="13" r="Q3386"/>
      <c s="13" r="R3386"/>
      <c s="13" r="S3386"/>
      <c s="11" r="T3386"/>
      <c s="11" r="U3386"/>
      <c s="4" r="V3386"/>
      <c s="13" r="W3386"/>
      <c s="24" r="X3386"/>
    </row>
    <row r="3387">
      <c s="16" r="A3387"/>
      <c s="17" r="B3387"/>
      <c s="19" r="C3387"/>
      <c s="17" r="D3387"/>
      <c s="28" r="E3387"/>
      <c s="10" r="F3387"/>
      <c s="21" r="G3387"/>
      <c s="21" r="H3387"/>
      <c s="21" r="I3387"/>
      <c s="21" r="J3387"/>
      <c s="21" r="K3387"/>
      <c s="5" r="L3387"/>
      <c s="21" r="M3387"/>
      <c s="3" r="N3387"/>
      <c s="10" r="O3387"/>
      <c s="13" r="P3387"/>
      <c s="13" r="Q3387"/>
      <c s="13" r="R3387"/>
      <c s="13" r="S3387"/>
      <c s="11" r="T3387"/>
      <c s="11" r="U3387"/>
      <c s="4" r="V3387"/>
      <c s="13" r="W3387"/>
      <c s="24" r="X3387"/>
    </row>
    <row r="3388">
      <c s="16" r="A3388"/>
      <c s="17" r="B3388"/>
      <c s="19" r="C3388"/>
      <c s="17" r="D3388"/>
      <c s="28" r="E3388"/>
      <c s="10" r="F3388"/>
      <c s="21" r="G3388"/>
      <c s="21" r="H3388"/>
      <c s="21" r="I3388"/>
      <c s="21" r="J3388"/>
      <c s="21" r="K3388"/>
      <c s="5" r="L3388"/>
      <c s="21" r="M3388"/>
      <c s="3" r="N3388"/>
      <c s="10" r="O3388"/>
      <c s="13" r="P3388"/>
      <c s="13" r="Q3388"/>
      <c s="13" r="R3388"/>
      <c s="13" r="S3388"/>
      <c s="11" r="T3388"/>
      <c s="11" r="U3388"/>
      <c s="4" r="V3388"/>
      <c s="13" r="W3388"/>
      <c s="24" r="X3388"/>
    </row>
    <row r="3389">
      <c s="16" r="A3389"/>
      <c s="17" r="B3389"/>
      <c s="19" r="C3389"/>
      <c s="17" r="D3389"/>
      <c s="28" r="E3389"/>
      <c s="10" r="F3389"/>
      <c s="21" r="G3389"/>
      <c s="21" r="H3389"/>
      <c s="21" r="I3389"/>
      <c s="21" r="J3389"/>
      <c s="21" r="K3389"/>
      <c s="5" r="L3389"/>
      <c s="21" r="M3389"/>
      <c s="3" r="N3389"/>
      <c s="10" r="O3389"/>
      <c s="13" r="P3389"/>
      <c s="13" r="Q3389"/>
      <c s="13" r="R3389"/>
      <c s="13" r="S3389"/>
      <c s="11" r="T3389"/>
      <c s="11" r="U3389"/>
      <c s="4" r="V3389"/>
      <c s="13" r="W3389"/>
      <c s="24" r="X3389"/>
    </row>
    <row r="3390">
      <c s="16" r="A3390"/>
      <c s="17" r="B3390"/>
      <c s="19" r="C3390"/>
      <c s="17" r="D3390"/>
      <c s="28" r="E3390"/>
      <c s="10" r="F3390"/>
      <c s="21" r="G3390"/>
      <c s="21" r="H3390"/>
      <c s="21" r="I3390"/>
      <c s="21" r="J3390"/>
      <c s="21" r="K3390"/>
      <c s="5" r="L3390"/>
      <c s="21" r="M3390"/>
      <c s="3" r="N3390"/>
      <c s="10" r="O3390"/>
      <c s="13" r="P3390"/>
      <c s="13" r="Q3390"/>
      <c s="13" r="R3390"/>
      <c s="13" r="S3390"/>
      <c s="11" r="T3390"/>
      <c s="11" r="U3390"/>
      <c s="4" r="V3390"/>
      <c s="13" r="W3390"/>
      <c s="24" r="X3390"/>
    </row>
    <row r="3391">
      <c s="16" r="A3391"/>
      <c s="17" r="B3391"/>
      <c s="19" r="C3391"/>
      <c s="17" r="D3391"/>
      <c s="28" r="E3391"/>
      <c s="10" r="F3391"/>
      <c s="21" r="G3391"/>
      <c s="21" r="H3391"/>
      <c s="21" r="I3391"/>
      <c s="21" r="J3391"/>
      <c s="21" r="K3391"/>
      <c s="5" r="L3391"/>
      <c s="21" r="M3391"/>
      <c s="3" r="N3391"/>
      <c s="10" r="O3391"/>
      <c s="13" r="P3391"/>
      <c s="13" r="Q3391"/>
      <c s="13" r="R3391"/>
      <c s="13" r="S3391"/>
      <c s="11" r="T3391"/>
      <c s="11" r="U3391"/>
      <c s="4" r="V3391"/>
      <c s="13" r="W3391"/>
      <c s="24" r="X3391"/>
    </row>
    <row r="3392">
      <c s="16" r="A3392"/>
      <c s="17" r="B3392"/>
      <c s="19" r="C3392"/>
      <c s="17" r="D3392"/>
      <c s="28" r="E3392"/>
      <c s="10" r="F3392"/>
      <c s="21" r="G3392"/>
      <c s="21" r="H3392"/>
      <c s="21" r="I3392"/>
      <c s="21" r="J3392"/>
      <c s="21" r="K3392"/>
      <c s="5" r="L3392"/>
      <c s="21" r="M3392"/>
      <c s="3" r="N3392"/>
      <c s="10" r="O3392"/>
      <c s="13" r="P3392"/>
      <c s="13" r="Q3392"/>
      <c s="13" r="R3392"/>
      <c s="13" r="S3392"/>
      <c s="11" r="T3392"/>
      <c s="11" r="U3392"/>
      <c s="4" r="V3392"/>
      <c s="13" r="W3392"/>
      <c s="24" r="X3392"/>
    </row>
    <row r="3393">
      <c s="16" r="A3393"/>
      <c s="17" r="B3393"/>
      <c s="19" r="C3393"/>
      <c s="17" r="D3393"/>
      <c s="28" r="E3393"/>
      <c s="10" r="F3393"/>
      <c s="21" r="G3393"/>
      <c s="21" r="H3393"/>
      <c s="21" r="I3393"/>
      <c s="21" r="J3393"/>
      <c s="21" r="K3393"/>
      <c s="5" r="L3393"/>
      <c s="21" r="M3393"/>
      <c s="3" r="N3393"/>
      <c s="10" r="O3393"/>
      <c s="13" r="P3393"/>
      <c s="13" r="Q3393"/>
      <c s="13" r="R3393"/>
      <c s="13" r="S3393"/>
      <c s="11" r="T3393"/>
      <c s="11" r="U3393"/>
      <c s="4" r="V3393"/>
      <c s="13" r="W3393"/>
      <c s="24" r="X3393"/>
    </row>
    <row r="3394">
      <c s="16" r="A3394"/>
      <c s="17" r="B3394"/>
      <c s="19" r="C3394"/>
      <c s="17" r="D3394"/>
      <c s="28" r="E3394"/>
      <c s="10" r="F3394"/>
      <c s="21" r="G3394"/>
      <c s="21" r="H3394"/>
      <c s="21" r="I3394"/>
      <c s="21" r="J3394"/>
      <c s="21" r="K3394"/>
      <c s="5" r="L3394"/>
      <c s="21" r="M3394"/>
      <c s="3" r="N3394"/>
      <c s="10" r="O3394"/>
      <c s="13" r="P3394"/>
      <c s="13" r="Q3394"/>
      <c s="13" r="R3394"/>
      <c s="13" r="S3394"/>
      <c s="11" r="T3394"/>
      <c s="11" r="U3394"/>
      <c s="4" r="V3394"/>
      <c s="13" r="W3394"/>
      <c s="24" r="X3394"/>
    </row>
    <row r="3395">
      <c s="16" r="A3395"/>
      <c s="17" r="B3395"/>
      <c s="19" r="C3395"/>
      <c s="17" r="D3395"/>
      <c s="28" r="E3395"/>
      <c s="10" r="F3395"/>
      <c s="21" r="G3395"/>
      <c s="21" r="H3395"/>
      <c s="21" r="I3395"/>
      <c s="21" r="J3395"/>
      <c s="21" r="K3395"/>
      <c s="5" r="L3395"/>
      <c s="21" r="M3395"/>
      <c s="3" r="N3395"/>
      <c s="10" r="O3395"/>
      <c s="13" r="P3395"/>
      <c s="13" r="Q3395"/>
      <c s="13" r="R3395"/>
      <c s="13" r="S3395"/>
      <c s="11" r="T3395"/>
      <c s="11" r="U3395"/>
      <c s="4" r="V3395"/>
      <c s="13" r="W3395"/>
      <c s="24" r="X3395"/>
    </row>
    <row r="3396">
      <c s="16" r="A3396"/>
      <c s="17" r="B3396"/>
      <c s="19" r="C3396"/>
      <c s="17" r="D3396"/>
      <c s="28" r="E3396"/>
      <c s="10" r="F3396"/>
      <c s="21" r="G3396"/>
      <c s="21" r="H3396"/>
      <c s="21" r="I3396"/>
      <c s="21" r="J3396"/>
      <c s="21" r="K3396"/>
      <c s="5" r="L3396"/>
      <c s="21" r="M3396"/>
      <c s="3" r="N3396"/>
      <c s="10" r="O3396"/>
      <c s="13" r="P3396"/>
      <c s="13" r="Q3396"/>
      <c s="13" r="R3396"/>
      <c s="13" r="S3396"/>
      <c s="11" r="T3396"/>
      <c s="11" r="U3396"/>
      <c s="4" r="V3396"/>
      <c s="13" r="W3396"/>
      <c s="24" r="X3396"/>
    </row>
    <row r="3397">
      <c s="16" r="A3397"/>
      <c s="17" r="B3397"/>
      <c s="19" r="C3397"/>
      <c s="17" r="D3397"/>
      <c s="28" r="E3397"/>
      <c s="10" r="F3397"/>
      <c s="21" r="G3397"/>
      <c s="21" r="H3397"/>
      <c s="21" r="I3397"/>
      <c s="21" r="J3397"/>
      <c s="21" r="K3397"/>
      <c s="5" r="L3397"/>
      <c s="21" r="M3397"/>
      <c s="3" r="N3397"/>
      <c s="10" r="O3397"/>
      <c s="13" r="P3397"/>
      <c s="13" r="Q3397"/>
      <c s="13" r="R3397"/>
      <c s="13" r="S3397"/>
      <c s="11" r="T3397"/>
      <c s="11" r="U3397"/>
      <c s="4" r="V3397"/>
      <c s="13" r="W3397"/>
      <c s="24" r="X3397"/>
    </row>
    <row r="3398">
      <c s="16" r="A3398"/>
      <c s="17" r="B3398"/>
      <c s="19" r="C3398"/>
      <c s="17" r="D3398"/>
      <c s="28" r="E3398"/>
      <c s="10" r="F3398"/>
      <c s="21" r="G3398"/>
      <c s="21" r="H3398"/>
      <c s="21" r="I3398"/>
      <c s="21" r="J3398"/>
      <c s="21" r="K3398"/>
      <c s="5" r="L3398"/>
      <c s="21" r="M3398"/>
      <c s="3" r="N3398"/>
      <c s="10" r="O3398"/>
      <c s="13" r="P3398"/>
      <c s="13" r="Q3398"/>
      <c s="13" r="R3398"/>
      <c s="13" r="S3398"/>
      <c s="11" r="T3398"/>
      <c s="11" r="U3398"/>
      <c s="4" r="V3398"/>
      <c s="13" r="W3398"/>
      <c s="24" r="X3398"/>
    </row>
    <row r="3399">
      <c s="16" r="A3399"/>
      <c s="17" r="B3399"/>
      <c s="19" r="C3399"/>
      <c s="17" r="D3399"/>
      <c s="28" r="E3399"/>
      <c s="10" r="F3399"/>
      <c s="21" r="G3399"/>
      <c s="21" r="H3399"/>
      <c s="21" r="I3399"/>
      <c s="21" r="J3399"/>
      <c s="21" r="K3399"/>
      <c s="5" r="L3399"/>
      <c s="21" r="M3399"/>
      <c s="3" r="N3399"/>
      <c s="10" r="O3399"/>
      <c s="13" r="P3399"/>
      <c s="13" r="Q3399"/>
      <c s="13" r="R3399"/>
      <c s="13" r="S3399"/>
      <c s="11" r="T3399"/>
      <c s="11" r="U3399"/>
      <c s="4" r="V3399"/>
      <c s="13" r="W3399"/>
      <c s="24" r="X3399"/>
    </row>
    <row r="3400">
      <c s="16" r="A3400"/>
      <c s="17" r="B3400"/>
      <c s="19" r="C3400"/>
      <c s="17" r="D3400"/>
      <c s="28" r="E3400"/>
      <c s="10" r="F3400"/>
      <c s="21" r="G3400"/>
      <c s="21" r="H3400"/>
      <c s="21" r="I3400"/>
      <c s="21" r="J3400"/>
      <c s="21" r="K3400"/>
      <c s="5" r="L3400"/>
      <c s="21" r="M3400"/>
      <c s="3" r="N3400"/>
      <c s="10" r="O3400"/>
      <c s="13" r="P3400"/>
      <c s="13" r="Q3400"/>
      <c s="13" r="R3400"/>
      <c s="13" r="S3400"/>
      <c s="11" r="T3400"/>
      <c s="11" r="U3400"/>
      <c s="4" r="V3400"/>
      <c s="13" r="W3400"/>
      <c s="24" r="X3400"/>
    </row>
    <row r="3401">
      <c s="16" r="A3401"/>
      <c s="17" r="B3401"/>
      <c s="19" r="C3401"/>
      <c s="17" r="D3401"/>
      <c s="28" r="E3401"/>
      <c s="10" r="F3401"/>
      <c s="21" r="G3401"/>
      <c s="21" r="H3401"/>
      <c s="21" r="I3401"/>
      <c s="21" r="J3401"/>
      <c s="21" r="K3401"/>
      <c s="5" r="L3401"/>
      <c s="21" r="M3401"/>
      <c s="3" r="N3401"/>
      <c s="10" r="O3401"/>
      <c s="13" r="P3401"/>
      <c s="13" r="Q3401"/>
      <c s="13" r="R3401"/>
      <c s="13" r="S3401"/>
      <c s="11" r="T3401"/>
      <c s="11" r="U3401"/>
      <c s="4" r="V3401"/>
      <c s="13" r="W3401"/>
      <c s="24" r="X3401"/>
    </row>
    <row r="3402">
      <c s="16" r="A3402"/>
      <c s="17" r="B3402"/>
      <c s="19" r="C3402"/>
      <c s="17" r="D3402"/>
      <c s="28" r="E3402"/>
      <c s="10" r="F3402"/>
      <c s="21" r="G3402"/>
      <c s="21" r="H3402"/>
      <c s="21" r="I3402"/>
      <c s="21" r="J3402"/>
      <c s="21" r="K3402"/>
      <c s="5" r="L3402"/>
      <c s="21" r="M3402"/>
      <c s="3" r="N3402"/>
      <c s="10" r="O3402"/>
      <c s="13" r="P3402"/>
      <c s="13" r="Q3402"/>
      <c s="13" r="R3402"/>
      <c s="13" r="S3402"/>
      <c s="11" r="T3402"/>
      <c s="11" r="U3402"/>
      <c s="4" r="V3402"/>
      <c s="13" r="W3402"/>
      <c s="24" r="X3402"/>
    </row>
    <row r="3403">
      <c s="16" r="A3403"/>
      <c s="17" r="B3403"/>
      <c s="19" r="C3403"/>
      <c s="17" r="D3403"/>
      <c s="28" r="E3403"/>
      <c s="10" r="F3403"/>
      <c s="21" r="G3403"/>
      <c s="21" r="H3403"/>
      <c s="21" r="I3403"/>
      <c s="21" r="J3403"/>
      <c s="21" r="K3403"/>
      <c s="5" r="L3403"/>
      <c s="21" r="M3403"/>
      <c s="3" r="N3403"/>
      <c s="10" r="O3403"/>
      <c s="13" r="P3403"/>
      <c s="13" r="Q3403"/>
      <c s="13" r="R3403"/>
      <c s="13" r="S3403"/>
      <c s="11" r="T3403"/>
      <c s="11" r="U3403"/>
      <c s="4" r="V3403"/>
      <c s="13" r="W3403"/>
      <c s="24" r="X3403"/>
    </row>
    <row r="3404">
      <c s="16" r="A3404"/>
      <c s="17" r="B3404"/>
      <c s="19" r="C3404"/>
      <c s="17" r="D3404"/>
      <c s="28" r="E3404"/>
      <c s="10" r="F3404"/>
      <c s="21" r="G3404"/>
      <c s="21" r="H3404"/>
      <c s="21" r="I3404"/>
      <c s="21" r="J3404"/>
      <c s="21" r="K3404"/>
      <c s="5" r="L3404"/>
      <c s="21" r="M3404"/>
      <c s="3" r="N3404"/>
      <c s="10" r="O3404"/>
      <c s="13" r="P3404"/>
      <c s="13" r="Q3404"/>
      <c s="13" r="R3404"/>
      <c s="13" r="S3404"/>
      <c s="11" r="T3404"/>
      <c s="11" r="U3404"/>
      <c s="4" r="V3404"/>
      <c s="13" r="W3404"/>
      <c s="24" r="X3404"/>
    </row>
    <row r="3405">
      <c s="16" r="A3405"/>
      <c s="17" r="B3405"/>
      <c s="19" r="C3405"/>
      <c s="17" r="D3405"/>
      <c s="28" r="E3405"/>
      <c s="10" r="F3405"/>
      <c s="21" r="G3405"/>
      <c s="21" r="H3405"/>
      <c s="21" r="I3405"/>
      <c s="21" r="J3405"/>
      <c s="21" r="K3405"/>
      <c s="5" r="L3405"/>
      <c s="21" r="M3405"/>
      <c s="3" r="N3405"/>
      <c s="10" r="O3405"/>
      <c s="13" r="P3405"/>
      <c s="13" r="Q3405"/>
      <c s="13" r="R3405"/>
      <c s="13" r="S3405"/>
      <c s="11" r="T3405"/>
      <c s="11" r="U3405"/>
      <c s="4" r="V3405"/>
      <c s="13" r="W3405"/>
      <c s="24" r="X3405"/>
    </row>
    <row r="3406">
      <c s="16" r="A3406"/>
      <c s="17" r="B3406"/>
      <c s="19" r="C3406"/>
      <c s="17" r="D3406"/>
      <c s="28" r="E3406"/>
      <c s="10" r="F3406"/>
      <c s="21" r="G3406"/>
      <c s="21" r="H3406"/>
      <c s="21" r="I3406"/>
      <c s="21" r="J3406"/>
      <c s="21" r="K3406"/>
      <c s="5" r="L3406"/>
      <c s="21" r="M3406"/>
      <c s="3" r="N3406"/>
      <c s="10" r="O3406"/>
      <c s="13" r="P3406"/>
      <c s="13" r="Q3406"/>
      <c s="13" r="R3406"/>
      <c s="13" r="S3406"/>
      <c s="11" r="T3406"/>
      <c s="11" r="U3406"/>
      <c s="4" r="V3406"/>
      <c s="13" r="W3406"/>
      <c s="24" r="X3406"/>
    </row>
    <row r="3407">
      <c s="16" r="A3407"/>
      <c s="17" r="B3407"/>
      <c s="19" r="C3407"/>
      <c s="17" r="D3407"/>
      <c s="28" r="E3407"/>
      <c s="10" r="F3407"/>
      <c s="21" r="G3407"/>
      <c s="21" r="H3407"/>
      <c s="21" r="I3407"/>
      <c s="21" r="J3407"/>
      <c s="21" r="K3407"/>
      <c s="5" r="L3407"/>
      <c s="21" r="M3407"/>
      <c s="3" r="N3407"/>
      <c s="10" r="O3407"/>
      <c s="13" r="P3407"/>
      <c s="13" r="Q3407"/>
      <c s="13" r="R3407"/>
      <c s="13" r="S3407"/>
      <c s="11" r="T3407"/>
      <c s="11" r="U3407"/>
      <c s="4" r="V3407"/>
      <c s="13" r="W3407"/>
      <c s="24" r="X3407"/>
    </row>
    <row r="3408">
      <c s="16" r="A3408"/>
      <c s="17" r="B3408"/>
      <c s="19" r="C3408"/>
      <c s="17" r="D3408"/>
      <c s="28" r="E3408"/>
      <c s="10" r="F3408"/>
      <c s="21" r="G3408"/>
      <c s="21" r="H3408"/>
      <c s="21" r="I3408"/>
      <c s="21" r="J3408"/>
      <c s="21" r="K3408"/>
      <c s="5" r="L3408"/>
      <c s="21" r="M3408"/>
      <c s="3" r="N3408"/>
      <c s="10" r="O3408"/>
      <c s="13" r="P3408"/>
      <c s="13" r="Q3408"/>
      <c s="13" r="R3408"/>
      <c s="13" r="S3408"/>
      <c s="11" r="T3408"/>
      <c s="11" r="U3408"/>
      <c s="4" r="V3408"/>
      <c s="13" r="W3408"/>
      <c s="24" r="X3408"/>
    </row>
    <row r="3409">
      <c s="16" r="A3409"/>
      <c s="17" r="B3409"/>
      <c s="19" r="C3409"/>
      <c s="17" r="D3409"/>
      <c s="28" r="E3409"/>
      <c s="10" r="F3409"/>
      <c s="21" r="G3409"/>
      <c s="21" r="H3409"/>
      <c s="21" r="I3409"/>
      <c s="21" r="J3409"/>
      <c s="21" r="K3409"/>
      <c s="5" r="L3409"/>
      <c s="21" r="M3409"/>
      <c s="3" r="N3409"/>
      <c s="10" r="O3409"/>
      <c s="13" r="P3409"/>
      <c s="13" r="Q3409"/>
      <c s="13" r="R3409"/>
      <c s="13" r="S3409"/>
      <c s="11" r="T3409"/>
      <c s="11" r="U3409"/>
      <c s="4" r="V3409"/>
      <c s="13" r="W3409"/>
      <c s="24" r="X3409"/>
    </row>
    <row r="3410">
      <c s="16" r="A3410"/>
      <c s="17" r="B3410"/>
      <c s="19" r="C3410"/>
      <c s="17" r="D3410"/>
      <c s="28" r="E3410"/>
      <c s="10" r="F3410"/>
      <c s="21" r="G3410"/>
      <c s="21" r="H3410"/>
      <c s="21" r="I3410"/>
      <c s="21" r="J3410"/>
      <c s="21" r="K3410"/>
      <c s="5" r="L3410"/>
      <c s="21" r="M3410"/>
      <c s="3" r="N3410"/>
      <c s="10" r="O3410"/>
      <c s="13" r="P3410"/>
      <c s="13" r="Q3410"/>
      <c s="13" r="R3410"/>
      <c s="13" r="S3410"/>
      <c s="11" r="T3410"/>
      <c s="11" r="U3410"/>
      <c s="4" r="V3410"/>
      <c s="13" r="W3410"/>
      <c s="24" r="X3410"/>
    </row>
    <row r="3411">
      <c s="16" r="A3411"/>
      <c s="17" r="B3411"/>
      <c s="19" r="C3411"/>
      <c s="17" r="D3411"/>
      <c s="28" r="E3411"/>
      <c s="10" r="F3411"/>
      <c s="21" r="G3411"/>
      <c s="21" r="H3411"/>
      <c s="21" r="I3411"/>
      <c s="21" r="J3411"/>
      <c s="21" r="K3411"/>
      <c s="5" r="L3411"/>
      <c s="21" r="M3411"/>
      <c s="3" r="N3411"/>
      <c s="10" r="O3411"/>
      <c s="13" r="P3411"/>
      <c s="13" r="Q3411"/>
      <c s="13" r="R3411"/>
      <c s="13" r="S3411"/>
      <c s="11" r="T3411"/>
      <c s="11" r="U3411"/>
      <c s="4" r="V3411"/>
      <c s="13" r="W3411"/>
      <c s="24" r="X3411"/>
    </row>
    <row r="3412">
      <c s="16" r="A3412"/>
      <c s="17" r="B3412"/>
      <c s="19" r="C3412"/>
      <c s="17" r="D3412"/>
      <c s="28" r="E3412"/>
      <c s="10" r="F3412"/>
      <c s="21" r="G3412"/>
      <c s="21" r="H3412"/>
      <c s="21" r="I3412"/>
      <c s="21" r="J3412"/>
      <c s="21" r="K3412"/>
      <c s="5" r="L3412"/>
      <c s="21" r="M3412"/>
      <c s="3" r="N3412"/>
      <c s="10" r="O3412"/>
      <c s="13" r="P3412"/>
      <c s="13" r="Q3412"/>
      <c s="13" r="R3412"/>
      <c s="13" r="S3412"/>
      <c s="11" r="T3412"/>
      <c s="11" r="U3412"/>
      <c s="4" r="V3412"/>
      <c s="13" r="W3412"/>
      <c s="24" r="X3412"/>
    </row>
    <row r="3413">
      <c s="16" r="A3413"/>
      <c s="17" r="B3413"/>
      <c s="19" r="C3413"/>
      <c s="17" r="D3413"/>
      <c s="28" r="E3413"/>
      <c s="10" r="F3413"/>
      <c s="21" r="G3413"/>
      <c s="21" r="H3413"/>
      <c s="21" r="I3413"/>
      <c s="21" r="J3413"/>
      <c s="21" r="K3413"/>
      <c s="5" r="L3413"/>
      <c s="21" r="M3413"/>
      <c s="3" r="N3413"/>
      <c s="10" r="O3413"/>
      <c s="13" r="P3413"/>
      <c s="13" r="Q3413"/>
      <c s="13" r="R3413"/>
      <c s="13" r="S3413"/>
      <c s="11" r="T3413"/>
      <c s="11" r="U3413"/>
      <c s="4" r="V3413"/>
      <c s="13" r="W3413"/>
      <c s="24" r="X3413"/>
    </row>
    <row r="3414">
      <c s="16" r="A3414"/>
      <c s="17" r="B3414"/>
      <c s="19" r="C3414"/>
      <c s="17" r="D3414"/>
      <c s="28" r="E3414"/>
      <c s="10" r="F3414"/>
      <c s="21" r="G3414"/>
      <c s="21" r="H3414"/>
      <c s="21" r="I3414"/>
      <c s="21" r="J3414"/>
      <c s="21" r="K3414"/>
      <c s="5" r="L3414"/>
      <c s="21" r="M3414"/>
      <c s="3" r="N3414"/>
      <c s="10" r="O3414"/>
      <c s="13" r="P3414"/>
      <c s="13" r="Q3414"/>
      <c s="13" r="R3414"/>
      <c s="13" r="S3414"/>
      <c s="11" r="T3414"/>
      <c s="11" r="U3414"/>
      <c s="4" r="V3414"/>
      <c s="13" r="W3414"/>
      <c s="24" r="X3414"/>
    </row>
    <row r="3415">
      <c s="16" r="A3415"/>
      <c s="17" r="B3415"/>
      <c s="19" r="C3415"/>
      <c s="17" r="D3415"/>
      <c s="28" r="E3415"/>
      <c s="10" r="F3415"/>
      <c s="21" r="G3415"/>
      <c s="21" r="H3415"/>
      <c s="21" r="I3415"/>
      <c s="21" r="J3415"/>
      <c s="21" r="K3415"/>
      <c s="5" r="L3415"/>
      <c s="21" r="M3415"/>
      <c s="3" r="N3415"/>
      <c s="10" r="O3415"/>
      <c s="13" r="P3415"/>
      <c s="13" r="Q3415"/>
      <c s="13" r="R3415"/>
      <c s="13" r="S3415"/>
      <c s="11" r="T3415"/>
      <c s="11" r="U3415"/>
      <c s="4" r="V3415"/>
      <c s="13" r="W3415"/>
      <c s="24" r="X3415"/>
    </row>
    <row r="3416">
      <c s="16" r="A3416"/>
      <c s="17" r="B3416"/>
      <c s="19" r="C3416"/>
      <c s="17" r="D3416"/>
      <c s="28" r="E3416"/>
      <c s="10" r="F3416"/>
      <c s="21" r="G3416"/>
      <c s="21" r="H3416"/>
      <c s="21" r="I3416"/>
      <c s="21" r="J3416"/>
      <c s="21" r="K3416"/>
      <c s="5" r="L3416"/>
      <c s="21" r="M3416"/>
      <c s="3" r="N3416"/>
      <c s="10" r="O3416"/>
      <c s="13" r="P3416"/>
      <c s="13" r="Q3416"/>
      <c s="13" r="R3416"/>
      <c s="13" r="S3416"/>
      <c s="11" r="T3416"/>
      <c s="11" r="U3416"/>
      <c s="4" r="V3416"/>
      <c s="13" r="W3416"/>
      <c s="24" r="X3416"/>
    </row>
    <row r="3417">
      <c s="16" r="A3417"/>
      <c s="17" r="B3417"/>
      <c s="19" r="C3417"/>
      <c s="17" r="D3417"/>
      <c s="28" r="E3417"/>
      <c s="10" r="F3417"/>
      <c s="21" r="G3417"/>
      <c s="21" r="H3417"/>
      <c s="21" r="I3417"/>
      <c s="21" r="J3417"/>
      <c s="21" r="K3417"/>
      <c s="5" r="L3417"/>
      <c s="21" r="M3417"/>
      <c s="3" r="N3417"/>
      <c s="10" r="O3417"/>
      <c s="13" r="P3417"/>
      <c s="13" r="Q3417"/>
      <c s="13" r="R3417"/>
      <c s="13" r="S3417"/>
      <c s="11" r="T3417"/>
      <c s="11" r="U3417"/>
      <c s="4" r="V3417"/>
      <c s="13" r="W3417"/>
      <c s="24" r="X3417"/>
    </row>
    <row r="3418">
      <c s="16" r="A3418"/>
      <c s="17" r="B3418"/>
      <c s="19" r="C3418"/>
      <c s="17" r="D3418"/>
      <c s="28" r="E3418"/>
      <c s="10" r="F3418"/>
      <c s="21" r="G3418"/>
      <c s="21" r="H3418"/>
      <c s="21" r="I3418"/>
      <c s="21" r="J3418"/>
      <c s="21" r="K3418"/>
      <c s="5" r="L3418"/>
      <c s="21" r="M3418"/>
      <c s="3" r="N3418"/>
      <c s="10" r="O3418"/>
      <c s="13" r="P3418"/>
      <c s="13" r="Q3418"/>
      <c s="13" r="R3418"/>
      <c s="13" r="S3418"/>
      <c s="11" r="T3418"/>
      <c s="11" r="U3418"/>
      <c s="4" r="V3418"/>
      <c s="13" r="W3418"/>
      <c s="24" r="X3418"/>
    </row>
    <row r="3419">
      <c s="16" r="A3419"/>
      <c s="17" r="B3419"/>
      <c s="19" r="C3419"/>
      <c s="17" r="D3419"/>
      <c s="28" r="E3419"/>
      <c s="10" r="F3419"/>
      <c s="21" r="G3419"/>
      <c s="21" r="H3419"/>
      <c s="21" r="I3419"/>
      <c s="21" r="J3419"/>
      <c s="21" r="K3419"/>
      <c s="5" r="L3419"/>
      <c s="21" r="M3419"/>
      <c s="3" r="N3419"/>
      <c s="10" r="O3419"/>
      <c s="13" r="P3419"/>
      <c s="13" r="Q3419"/>
      <c s="13" r="R3419"/>
      <c s="13" r="S3419"/>
      <c s="11" r="T3419"/>
      <c s="11" r="U3419"/>
      <c s="4" r="V3419"/>
      <c s="13" r="W3419"/>
      <c s="24" r="X3419"/>
    </row>
    <row r="3420">
      <c s="16" r="A3420"/>
      <c s="17" r="B3420"/>
      <c s="19" r="C3420"/>
      <c s="17" r="D3420"/>
      <c s="28" r="E3420"/>
      <c s="10" r="F3420"/>
      <c s="21" r="G3420"/>
      <c s="21" r="H3420"/>
      <c s="21" r="I3420"/>
      <c s="21" r="J3420"/>
      <c s="21" r="K3420"/>
      <c s="5" r="L3420"/>
      <c s="21" r="M3420"/>
      <c s="3" r="N3420"/>
      <c s="10" r="O3420"/>
      <c s="13" r="P3420"/>
      <c s="13" r="Q3420"/>
      <c s="13" r="R3420"/>
      <c s="13" r="S3420"/>
      <c s="11" r="T3420"/>
      <c s="11" r="U3420"/>
      <c s="4" r="V3420"/>
      <c s="13" r="W3420"/>
      <c s="24" r="X3420"/>
    </row>
    <row r="3421">
      <c s="16" r="A3421"/>
      <c s="17" r="B3421"/>
      <c s="19" r="C3421"/>
      <c s="17" r="D3421"/>
      <c s="28" r="E3421"/>
      <c s="10" r="F3421"/>
      <c s="21" r="G3421"/>
      <c s="21" r="H3421"/>
      <c s="21" r="I3421"/>
      <c s="21" r="J3421"/>
      <c s="21" r="K3421"/>
      <c s="5" r="L3421"/>
      <c s="21" r="M3421"/>
      <c s="3" r="N3421"/>
      <c s="10" r="O3421"/>
      <c s="13" r="P3421"/>
      <c s="13" r="Q3421"/>
      <c s="13" r="R3421"/>
      <c s="13" r="S3421"/>
      <c s="11" r="T3421"/>
      <c s="11" r="U3421"/>
      <c s="4" r="V3421"/>
      <c s="13" r="W3421"/>
      <c s="24" r="X3421"/>
    </row>
    <row r="3422">
      <c s="16" r="A3422"/>
      <c s="17" r="B3422"/>
      <c s="19" r="C3422"/>
      <c s="17" r="D3422"/>
      <c s="28" r="E3422"/>
      <c s="10" r="F3422"/>
      <c s="21" r="G3422"/>
      <c s="21" r="H3422"/>
      <c s="21" r="I3422"/>
      <c s="21" r="J3422"/>
      <c s="21" r="K3422"/>
      <c s="5" r="L3422"/>
      <c s="21" r="M3422"/>
      <c s="3" r="N3422"/>
      <c s="10" r="O3422"/>
      <c s="13" r="P3422"/>
      <c s="13" r="Q3422"/>
      <c s="13" r="R3422"/>
      <c s="13" r="S3422"/>
      <c s="11" r="T3422"/>
      <c s="11" r="U3422"/>
      <c s="4" r="V3422"/>
      <c s="13" r="W3422"/>
      <c s="24" r="X3422"/>
    </row>
    <row r="3423">
      <c s="16" r="A3423"/>
      <c s="17" r="B3423"/>
      <c s="19" r="C3423"/>
      <c s="17" r="D3423"/>
      <c s="28" r="E3423"/>
      <c s="10" r="F3423"/>
      <c s="21" r="G3423"/>
      <c s="21" r="H3423"/>
      <c s="21" r="I3423"/>
      <c s="21" r="J3423"/>
      <c s="21" r="K3423"/>
      <c s="5" r="L3423"/>
      <c s="21" r="M3423"/>
      <c s="3" r="N3423"/>
      <c s="10" r="O3423"/>
      <c s="13" r="P3423"/>
      <c s="13" r="Q3423"/>
      <c s="13" r="R3423"/>
      <c s="13" r="S3423"/>
      <c s="11" r="T3423"/>
      <c s="11" r="U3423"/>
      <c s="4" r="V3423"/>
      <c s="13" r="W3423"/>
      <c s="24" r="X3423"/>
    </row>
    <row r="3424">
      <c s="16" r="A3424"/>
      <c s="17" r="B3424"/>
      <c s="19" r="C3424"/>
      <c s="17" r="D3424"/>
      <c s="28" r="E3424"/>
      <c s="10" r="F3424"/>
      <c s="21" r="G3424"/>
      <c s="21" r="H3424"/>
      <c s="21" r="I3424"/>
      <c s="21" r="J3424"/>
      <c s="21" r="K3424"/>
      <c s="5" r="L3424"/>
      <c s="21" r="M3424"/>
      <c s="3" r="N3424"/>
      <c s="10" r="O3424"/>
      <c s="13" r="P3424"/>
      <c s="13" r="Q3424"/>
      <c s="13" r="R3424"/>
      <c s="13" r="S3424"/>
      <c s="11" r="T3424"/>
      <c s="11" r="U3424"/>
      <c s="4" r="V3424"/>
      <c s="13" r="W3424"/>
      <c s="24" r="X3424"/>
    </row>
    <row r="3425">
      <c s="16" r="A3425"/>
      <c s="17" r="B3425"/>
      <c s="19" r="C3425"/>
      <c s="17" r="D3425"/>
      <c s="28" r="E3425"/>
      <c s="10" r="F3425"/>
      <c s="21" r="G3425"/>
      <c s="21" r="H3425"/>
      <c s="21" r="I3425"/>
      <c s="21" r="J3425"/>
      <c s="21" r="K3425"/>
      <c s="5" r="L3425"/>
      <c s="21" r="M3425"/>
      <c s="3" r="N3425"/>
      <c s="10" r="O3425"/>
      <c s="13" r="P3425"/>
      <c s="13" r="Q3425"/>
      <c s="13" r="R3425"/>
      <c s="13" r="S3425"/>
      <c s="11" r="T3425"/>
      <c s="11" r="U3425"/>
      <c s="4" r="V3425"/>
      <c s="13" r="W3425"/>
      <c s="24" r="X3425"/>
    </row>
    <row r="3426">
      <c s="16" r="A3426"/>
      <c s="17" r="B3426"/>
      <c s="19" r="C3426"/>
      <c s="17" r="D3426"/>
      <c s="28" r="E3426"/>
      <c s="10" r="F3426"/>
      <c s="21" r="G3426"/>
      <c s="21" r="H3426"/>
      <c s="21" r="I3426"/>
      <c s="21" r="J3426"/>
      <c s="21" r="K3426"/>
      <c s="5" r="L3426"/>
      <c s="21" r="M3426"/>
      <c s="3" r="N3426"/>
      <c s="10" r="O3426"/>
      <c s="13" r="P3426"/>
      <c s="13" r="Q3426"/>
      <c s="13" r="R3426"/>
      <c s="13" r="S3426"/>
      <c s="11" r="T3426"/>
      <c s="11" r="U3426"/>
      <c s="4" r="V3426"/>
      <c s="13" r="W3426"/>
      <c s="24" r="X3426"/>
    </row>
    <row r="3427">
      <c s="16" r="A3427"/>
      <c s="17" r="B3427"/>
      <c s="19" r="C3427"/>
      <c s="17" r="D3427"/>
      <c s="28" r="E3427"/>
      <c s="10" r="F3427"/>
      <c s="21" r="G3427"/>
      <c s="21" r="H3427"/>
      <c s="21" r="I3427"/>
      <c s="21" r="J3427"/>
      <c s="21" r="K3427"/>
      <c s="5" r="L3427"/>
      <c s="21" r="M3427"/>
      <c s="3" r="N3427"/>
      <c s="10" r="O3427"/>
      <c s="13" r="P3427"/>
      <c s="13" r="Q3427"/>
      <c s="13" r="R3427"/>
      <c s="13" r="S3427"/>
      <c s="11" r="T3427"/>
      <c s="11" r="U3427"/>
      <c s="4" r="V3427"/>
      <c s="13" r="W3427"/>
      <c s="24" r="X3427"/>
    </row>
    <row r="3428">
      <c s="16" r="A3428"/>
      <c s="17" r="B3428"/>
      <c s="19" r="C3428"/>
      <c s="17" r="D3428"/>
      <c s="28" r="E3428"/>
      <c s="10" r="F3428"/>
      <c s="21" r="G3428"/>
      <c s="21" r="H3428"/>
      <c s="21" r="I3428"/>
      <c s="21" r="J3428"/>
      <c s="21" r="K3428"/>
      <c s="5" r="L3428"/>
      <c s="21" r="M3428"/>
      <c s="3" r="N3428"/>
      <c s="10" r="O3428"/>
      <c s="13" r="P3428"/>
      <c s="13" r="Q3428"/>
      <c s="13" r="R3428"/>
      <c s="13" r="S3428"/>
      <c s="11" r="T3428"/>
      <c s="11" r="U3428"/>
      <c s="4" r="V3428"/>
      <c s="13" r="W3428"/>
      <c s="24" r="X3428"/>
    </row>
    <row r="3429">
      <c s="16" r="A3429"/>
      <c s="17" r="B3429"/>
      <c s="19" r="C3429"/>
      <c s="17" r="D3429"/>
      <c s="28" r="E3429"/>
      <c s="10" r="F3429"/>
      <c s="21" r="G3429"/>
      <c s="21" r="H3429"/>
      <c s="21" r="I3429"/>
      <c s="21" r="J3429"/>
      <c s="21" r="K3429"/>
      <c s="5" r="L3429"/>
      <c s="21" r="M3429"/>
      <c s="3" r="N3429"/>
      <c s="10" r="O3429"/>
      <c s="13" r="P3429"/>
      <c s="13" r="Q3429"/>
      <c s="13" r="R3429"/>
      <c s="13" r="S3429"/>
      <c s="11" r="T3429"/>
      <c s="11" r="U3429"/>
      <c s="4" r="V3429"/>
      <c s="13" r="W3429"/>
      <c s="24" r="X3429"/>
    </row>
    <row r="3430">
      <c s="16" r="A3430"/>
      <c s="17" r="B3430"/>
      <c s="19" r="C3430"/>
      <c s="17" r="D3430"/>
      <c s="28" r="E3430"/>
      <c s="10" r="F3430"/>
      <c s="21" r="G3430"/>
      <c s="21" r="H3430"/>
      <c s="21" r="I3430"/>
      <c s="21" r="J3430"/>
      <c s="21" r="K3430"/>
      <c s="5" r="L3430"/>
      <c s="21" r="M3430"/>
      <c s="3" r="N3430"/>
      <c s="10" r="O3430"/>
      <c s="13" r="P3430"/>
      <c s="13" r="Q3430"/>
      <c s="13" r="R3430"/>
      <c s="13" r="S3430"/>
      <c s="11" r="T3430"/>
      <c s="11" r="U3430"/>
      <c s="4" r="V3430"/>
      <c s="13" r="W3430"/>
      <c s="24" r="X3430"/>
    </row>
    <row r="3431">
      <c s="16" r="A3431"/>
      <c s="17" r="B3431"/>
      <c s="19" r="C3431"/>
      <c s="17" r="D3431"/>
      <c s="28" r="E3431"/>
      <c s="10" r="F3431"/>
      <c s="21" r="G3431"/>
      <c s="21" r="H3431"/>
      <c s="21" r="I3431"/>
      <c s="21" r="J3431"/>
      <c s="21" r="K3431"/>
      <c s="5" r="L3431"/>
      <c s="21" r="M3431"/>
      <c s="3" r="N3431"/>
      <c s="10" r="O3431"/>
      <c s="13" r="P3431"/>
      <c s="13" r="Q3431"/>
      <c s="13" r="R3431"/>
      <c s="13" r="S3431"/>
      <c s="11" r="T3431"/>
      <c s="11" r="U3431"/>
      <c s="4" r="V3431"/>
      <c s="13" r="W3431"/>
      <c s="24" r="X3431"/>
    </row>
    <row r="3432">
      <c s="16" r="A3432"/>
      <c s="17" r="B3432"/>
      <c s="19" r="C3432"/>
      <c s="17" r="D3432"/>
      <c s="28" r="E3432"/>
      <c s="10" r="F3432"/>
      <c s="21" r="G3432"/>
      <c s="21" r="H3432"/>
      <c s="21" r="I3432"/>
      <c s="21" r="J3432"/>
      <c s="21" r="K3432"/>
      <c s="5" r="L3432"/>
      <c s="21" r="M3432"/>
      <c s="3" r="N3432"/>
      <c s="10" r="O3432"/>
      <c s="13" r="P3432"/>
      <c s="13" r="Q3432"/>
      <c s="13" r="R3432"/>
      <c s="13" r="S3432"/>
      <c s="11" r="T3432"/>
      <c s="11" r="U3432"/>
      <c s="4" r="V3432"/>
      <c s="13" r="W3432"/>
      <c s="24" r="X3432"/>
    </row>
    <row r="3433">
      <c s="16" r="A3433"/>
      <c s="17" r="B3433"/>
      <c s="19" r="C3433"/>
      <c s="17" r="D3433"/>
      <c s="28" r="E3433"/>
      <c s="10" r="F3433"/>
      <c s="21" r="G3433"/>
      <c s="21" r="H3433"/>
      <c s="21" r="I3433"/>
      <c s="21" r="J3433"/>
      <c s="21" r="K3433"/>
      <c s="5" r="L3433"/>
      <c s="21" r="M3433"/>
      <c s="3" r="N3433"/>
      <c s="10" r="O3433"/>
      <c s="13" r="P3433"/>
      <c s="13" r="Q3433"/>
      <c s="13" r="R3433"/>
      <c s="13" r="S3433"/>
      <c s="11" r="T3433"/>
      <c s="11" r="U3433"/>
      <c s="4" r="V3433"/>
      <c s="13" r="W3433"/>
      <c s="24" r="X3433"/>
    </row>
    <row r="3434">
      <c s="16" r="A3434"/>
      <c s="17" r="B3434"/>
      <c s="19" r="C3434"/>
      <c s="17" r="D3434"/>
      <c s="28" r="E3434"/>
      <c s="10" r="F3434"/>
      <c s="21" r="G3434"/>
      <c s="21" r="H3434"/>
      <c s="21" r="I3434"/>
      <c s="21" r="J3434"/>
      <c s="21" r="K3434"/>
      <c s="5" r="L3434"/>
      <c s="21" r="M3434"/>
      <c s="3" r="N3434"/>
      <c s="10" r="O3434"/>
      <c s="13" r="P3434"/>
      <c s="13" r="Q3434"/>
      <c s="13" r="R3434"/>
      <c s="13" r="S3434"/>
      <c s="11" r="T3434"/>
      <c s="11" r="U3434"/>
      <c s="4" r="V3434"/>
      <c s="13" r="W3434"/>
      <c s="24" r="X3434"/>
    </row>
    <row r="3435">
      <c s="16" r="A3435"/>
      <c s="17" r="B3435"/>
      <c s="19" r="C3435"/>
      <c s="17" r="D3435"/>
      <c s="28" r="E3435"/>
      <c s="10" r="F3435"/>
      <c s="21" r="G3435"/>
      <c s="21" r="H3435"/>
      <c s="21" r="I3435"/>
      <c s="21" r="J3435"/>
      <c s="21" r="K3435"/>
      <c s="5" r="L3435"/>
      <c s="21" r="M3435"/>
      <c s="3" r="N3435"/>
      <c s="10" r="O3435"/>
      <c s="13" r="P3435"/>
      <c s="13" r="Q3435"/>
      <c s="13" r="R3435"/>
      <c s="13" r="S3435"/>
      <c s="11" r="T3435"/>
      <c s="11" r="U3435"/>
      <c s="4" r="V3435"/>
      <c s="13" r="W3435"/>
      <c s="24" r="X3435"/>
    </row>
    <row r="3436">
      <c s="16" r="A3436"/>
      <c s="17" r="B3436"/>
      <c s="19" r="C3436"/>
      <c s="17" r="D3436"/>
      <c s="28" r="E3436"/>
      <c s="10" r="F3436"/>
      <c s="21" r="G3436"/>
      <c s="21" r="H3436"/>
      <c s="21" r="I3436"/>
      <c s="21" r="J3436"/>
      <c s="21" r="K3436"/>
      <c s="5" r="L3436"/>
      <c s="21" r="M3436"/>
      <c s="3" r="N3436"/>
      <c s="10" r="O3436"/>
      <c s="13" r="P3436"/>
      <c s="13" r="Q3436"/>
      <c s="13" r="R3436"/>
      <c s="13" r="S3436"/>
      <c s="11" r="T3436"/>
      <c s="11" r="U3436"/>
      <c s="4" r="V3436"/>
      <c s="13" r="W3436"/>
      <c s="24" r="X3436"/>
    </row>
    <row r="3437">
      <c s="16" r="A3437"/>
      <c s="17" r="B3437"/>
      <c s="19" r="C3437"/>
      <c s="17" r="D3437"/>
      <c s="28" r="E3437"/>
      <c s="10" r="F3437"/>
      <c s="21" r="G3437"/>
      <c s="21" r="H3437"/>
      <c s="21" r="I3437"/>
      <c s="21" r="J3437"/>
      <c s="21" r="K3437"/>
      <c s="5" r="L3437"/>
      <c s="21" r="M3437"/>
      <c s="3" r="N3437"/>
      <c s="10" r="O3437"/>
      <c s="13" r="P3437"/>
      <c s="13" r="Q3437"/>
      <c s="13" r="R3437"/>
      <c s="13" r="S3437"/>
      <c s="11" r="T3437"/>
      <c s="11" r="U3437"/>
      <c s="4" r="V3437"/>
      <c s="13" r="W3437"/>
      <c s="24" r="X3437"/>
    </row>
    <row r="3438">
      <c s="16" r="A3438"/>
      <c s="17" r="B3438"/>
      <c s="19" r="C3438"/>
      <c s="17" r="D3438"/>
      <c s="28" r="E3438"/>
      <c s="10" r="F3438"/>
      <c s="21" r="G3438"/>
      <c s="21" r="H3438"/>
      <c s="21" r="I3438"/>
      <c s="21" r="J3438"/>
      <c s="21" r="K3438"/>
      <c s="5" r="L3438"/>
      <c s="21" r="M3438"/>
      <c s="3" r="N3438"/>
      <c s="10" r="O3438"/>
      <c s="13" r="P3438"/>
      <c s="13" r="Q3438"/>
      <c s="13" r="R3438"/>
      <c s="13" r="S3438"/>
      <c s="11" r="T3438"/>
      <c s="11" r="U3438"/>
      <c s="4" r="V3438"/>
      <c s="13" r="W3438"/>
      <c s="24" r="X3438"/>
    </row>
    <row r="3439">
      <c s="16" r="A3439"/>
      <c s="17" r="B3439"/>
      <c s="19" r="C3439"/>
      <c s="17" r="D3439"/>
      <c s="28" r="E3439"/>
      <c s="10" r="F3439"/>
      <c s="21" r="G3439"/>
      <c s="21" r="H3439"/>
      <c s="21" r="I3439"/>
      <c s="21" r="J3439"/>
      <c s="21" r="K3439"/>
      <c s="5" r="L3439"/>
      <c s="21" r="M3439"/>
      <c s="3" r="N3439"/>
      <c s="10" r="O3439"/>
      <c s="13" r="P3439"/>
      <c s="13" r="Q3439"/>
      <c s="13" r="R3439"/>
      <c s="13" r="S3439"/>
      <c s="11" r="T3439"/>
      <c s="11" r="U3439"/>
      <c s="4" r="V3439"/>
      <c s="13" r="W3439"/>
      <c s="24" r="X3439"/>
    </row>
    <row r="3440">
      <c s="16" r="A3440"/>
      <c s="17" r="B3440"/>
      <c s="19" r="C3440"/>
      <c s="17" r="D3440"/>
      <c s="28" r="E3440"/>
      <c s="10" r="F3440"/>
      <c s="21" r="G3440"/>
      <c s="21" r="H3440"/>
      <c s="21" r="I3440"/>
      <c s="21" r="J3440"/>
      <c s="21" r="K3440"/>
      <c s="5" r="L3440"/>
      <c s="21" r="M3440"/>
      <c s="3" r="N3440"/>
      <c s="10" r="O3440"/>
      <c s="13" r="P3440"/>
      <c s="13" r="Q3440"/>
      <c s="13" r="R3440"/>
      <c s="13" r="S3440"/>
      <c s="11" r="T3440"/>
      <c s="11" r="U3440"/>
      <c s="4" r="V3440"/>
      <c s="13" r="W3440"/>
      <c s="24" r="X3440"/>
    </row>
    <row r="3441">
      <c s="16" r="A3441"/>
      <c s="17" r="B3441"/>
      <c s="19" r="C3441"/>
      <c s="17" r="D3441"/>
      <c s="28" r="E3441"/>
      <c s="10" r="F3441"/>
      <c s="21" r="G3441"/>
      <c s="21" r="H3441"/>
      <c s="21" r="I3441"/>
      <c s="21" r="J3441"/>
      <c s="21" r="K3441"/>
      <c s="5" r="L3441"/>
      <c s="21" r="M3441"/>
      <c s="3" r="N3441"/>
      <c s="10" r="O3441"/>
      <c s="13" r="P3441"/>
      <c s="13" r="Q3441"/>
      <c s="13" r="R3441"/>
      <c s="13" r="S3441"/>
      <c s="11" r="T3441"/>
      <c s="11" r="U3441"/>
      <c s="4" r="V3441"/>
      <c s="13" r="W3441"/>
      <c s="24" r="X3441"/>
    </row>
    <row r="3442">
      <c s="16" r="A3442"/>
      <c s="17" r="B3442"/>
      <c s="19" r="C3442"/>
      <c s="17" r="D3442"/>
      <c s="28" r="E3442"/>
      <c s="10" r="F3442"/>
      <c s="21" r="G3442"/>
      <c s="21" r="H3442"/>
      <c s="21" r="I3442"/>
      <c s="21" r="J3442"/>
      <c s="21" r="K3442"/>
      <c s="5" r="L3442"/>
      <c s="21" r="M3442"/>
      <c s="3" r="N3442"/>
      <c s="10" r="O3442"/>
      <c s="13" r="P3442"/>
      <c s="13" r="Q3442"/>
      <c s="13" r="R3442"/>
      <c s="13" r="S3442"/>
      <c s="11" r="T3442"/>
      <c s="11" r="U3442"/>
      <c s="4" r="V3442"/>
      <c s="13" r="W3442"/>
      <c s="24" r="X3442"/>
    </row>
    <row r="3443">
      <c s="16" r="A3443"/>
      <c s="17" r="B3443"/>
      <c s="19" r="C3443"/>
      <c s="17" r="D3443"/>
      <c s="28" r="E3443"/>
      <c s="10" r="F3443"/>
      <c s="21" r="G3443"/>
      <c s="21" r="H3443"/>
      <c s="21" r="I3443"/>
      <c s="21" r="J3443"/>
      <c s="21" r="K3443"/>
      <c s="5" r="L3443"/>
      <c s="21" r="M3443"/>
      <c s="3" r="N3443"/>
      <c s="10" r="O3443"/>
      <c s="13" r="P3443"/>
      <c s="13" r="Q3443"/>
      <c s="13" r="R3443"/>
      <c s="13" r="S3443"/>
      <c s="11" r="T3443"/>
      <c s="11" r="U3443"/>
      <c s="4" r="V3443"/>
      <c s="13" r="W3443"/>
      <c s="24" r="X3443"/>
    </row>
    <row r="3444">
      <c s="16" r="A3444"/>
      <c s="17" r="B3444"/>
      <c s="19" r="C3444"/>
      <c s="17" r="D3444"/>
      <c s="28" r="E3444"/>
      <c s="10" r="F3444"/>
      <c s="21" r="G3444"/>
      <c s="21" r="H3444"/>
      <c s="21" r="I3444"/>
      <c s="21" r="J3444"/>
      <c s="21" r="K3444"/>
      <c s="5" r="L3444"/>
      <c s="21" r="M3444"/>
      <c s="3" r="N3444"/>
      <c s="10" r="O3444"/>
      <c s="13" r="P3444"/>
      <c s="13" r="Q3444"/>
      <c s="13" r="R3444"/>
      <c s="13" r="S3444"/>
      <c s="11" r="T3444"/>
      <c s="11" r="U3444"/>
      <c s="4" r="V3444"/>
      <c s="13" r="W3444"/>
      <c s="24" r="X3444"/>
    </row>
    <row r="3445">
      <c s="16" r="A3445"/>
      <c s="17" r="B3445"/>
      <c s="19" r="C3445"/>
      <c s="17" r="D3445"/>
      <c s="28" r="E3445"/>
      <c s="10" r="F3445"/>
      <c s="21" r="G3445"/>
      <c s="21" r="H3445"/>
      <c s="21" r="I3445"/>
      <c s="21" r="J3445"/>
      <c s="21" r="K3445"/>
      <c s="5" r="L3445"/>
      <c s="21" r="M3445"/>
      <c s="3" r="N3445"/>
      <c s="10" r="O3445"/>
      <c s="13" r="P3445"/>
      <c s="13" r="Q3445"/>
      <c s="13" r="R3445"/>
      <c s="13" r="S3445"/>
      <c s="11" r="T3445"/>
      <c s="11" r="U3445"/>
      <c s="4" r="V3445"/>
      <c s="13" r="W3445"/>
      <c s="24" r="X3445"/>
    </row>
    <row r="3446">
      <c s="16" r="A3446"/>
      <c s="17" r="B3446"/>
      <c s="19" r="C3446"/>
      <c s="17" r="D3446"/>
      <c s="28" r="E3446"/>
      <c s="10" r="F3446"/>
      <c s="21" r="G3446"/>
      <c s="21" r="H3446"/>
      <c s="21" r="I3446"/>
      <c s="21" r="J3446"/>
      <c s="21" r="K3446"/>
      <c s="5" r="L3446"/>
      <c s="21" r="M3446"/>
      <c s="3" r="N3446"/>
      <c s="10" r="O3446"/>
      <c s="13" r="P3446"/>
      <c s="13" r="Q3446"/>
      <c s="13" r="R3446"/>
      <c s="13" r="S3446"/>
      <c s="11" r="T3446"/>
      <c s="11" r="U3446"/>
      <c s="4" r="V3446"/>
      <c s="13" r="W3446"/>
      <c s="24" r="X3446"/>
    </row>
    <row r="3447">
      <c s="16" r="A3447"/>
      <c s="17" r="B3447"/>
      <c s="19" r="C3447"/>
      <c s="17" r="D3447"/>
      <c s="28" r="E3447"/>
      <c s="10" r="F3447"/>
      <c s="21" r="G3447"/>
      <c s="21" r="H3447"/>
      <c s="21" r="I3447"/>
      <c s="21" r="J3447"/>
      <c s="21" r="K3447"/>
      <c s="5" r="L3447"/>
      <c s="21" r="M3447"/>
      <c s="3" r="N3447"/>
      <c s="10" r="O3447"/>
      <c s="13" r="P3447"/>
      <c s="13" r="Q3447"/>
      <c s="13" r="R3447"/>
      <c s="13" r="S3447"/>
      <c s="11" r="T3447"/>
      <c s="11" r="U3447"/>
      <c s="4" r="V3447"/>
      <c s="13" r="W3447"/>
      <c s="24" r="X3447"/>
    </row>
    <row r="3448">
      <c s="16" r="A3448"/>
      <c s="17" r="B3448"/>
      <c s="19" r="C3448"/>
      <c s="17" r="D3448"/>
      <c s="28" r="E3448"/>
      <c s="10" r="F3448"/>
      <c s="21" r="G3448"/>
      <c s="21" r="H3448"/>
      <c s="21" r="I3448"/>
      <c s="21" r="J3448"/>
      <c s="21" r="K3448"/>
      <c s="5" r="L3448"/>
      <c s="21" r="M3448"/>
      <c s="3" r="N3448"/>
      <c s="10" r="O3448"/>
      <c s="13" r="P3448"/>
      <c s="13" r="Q3448"/>
      <c s="13" r="R3448"/>
      <c s="13" r="S3448"/>
      <c s="11" r="T3448"/>
      <c s="11" r="U3448"/>
      <c s="4" r="V3448"/>
      <c s="13" r="W3448"/>
      <c s="24" r="X3448"/>
    </row>
    <row r="3449">
      <c s="16" r="A3449"/>
      <c s="17" r="B3449"/>
      <c s="19" r="C3449"/>
      <c s="17" r="D3449"/>
      <c s="28" r="E3449"/>
      <c s="10" r="F3449"/>
      <c s="21" r="G3449"/>
      <c s="21" r="H3449"/>
      <c s="21" r="I3449"/>
      <c s="21" r="J3449"/>
      <c s="21" r="K3449"/>
      <c s="5" r="L3449"/>
      <c s="21" r="M3449"/>
      <c s="3" r="N3449"/>
      <c s="10" r="O3449"/>
      <c s="13" r="P3449"/>
      <c s="13" r="Q3449"/>
      <c s="13" r="R3449"/>
      <c s="13" r="S3449"/>
      <c s="11" r="T3449"/>
      <c s="11" r="U3449"/>
      <c s="4" r="V3449"/>
      <c s="13" r="W3449"/>
      <c s="24" r="X3449"/>
    </row>
    <row r="3450">
      <c s="16" r="A3450"/>
      <c s="17" r="B3450"/>
      <c s="19" r="C3450"/>
      <c s="17" r="D3450"/>
      <c s="28" r="E3450"/>
      <c s="10" r="F3450"/>
      <c s="21" r="G3450"/>
      <c s="21" r="H3450"/>
      <c s="21" r="I3450"/>
      <c s="21" r="J3450"/>
      <c s="21" r="K3450"/>
      <c s="5" r="L3450"/>
      <c s="21" r="M3450"/>
      <c s="3" r="N3450"/>
      <c s="10" r="O3450"/>
      <c s="13" r="P3450"/>
      <c s="13" r="Q3450"/>
      <c s="13" r="R3450"/>
      <c s="13" r="S3450"/>
      <c s="11" r="T3450"/>
      <c s="11" r="U3450"/>
      <c s="4" r="V3450"/>
      <c s="13" r="W3450"/>
      <c s="24" r="X3450"/>
    </row>
    <row r="3451">
      <c s="16" r="A3451"/>
      <c s="17" r="B3451"/>
      <c s="19" r="C3451"/>
      <c s="17" r="D3451"/>
      <c s="28" r="E3451"/>
      <c s="10" r="F3451"/>
      <c s="21" r="G3451"/>
      <c s="21" r="H3451"/>
      <c s="21" r="I3451"/>
      <c s="21" r="J3451"/>
      <c s="21" r="K3451"/>
      <c s="5" r="L3451"/>
      <c s="21" r="M3451"/>
      <c s="3" r="N3451"/>
      <c s="10" r="O3451"/>
      <c s="13" r="P3451"/>
      <c s="13" r="Q3451"/>
      <c s="13" r="R3451"/>
      <c s="13" r="S3451"/>
      <c s="11" r="T3451"/>
      <c s="11" r="U3451"/>
      <c s="4" r="V3451"/>
      <c s="13" r="W3451"/>
      <c s="24" r="X3451"/>
    </row>
    <row r="3452">
      <c s="16" r="A3452"/>
      <c s="17" r="B3452"/>
      <c s="19" r="C3452"/>
      <c s="17" r="D3452"/>
      <c s="28" r="E3452"/>
      <c s="10" r="F3452"/>
      <c s="21" r="G3452"/>
      <c s="21" r="H3452"/>
      <c s="21" r="I3452"/>
      <c s="21" r="J3452"/>
      <c s="21" r="K3452"/>
      <c s="5" r="L3452"/>
      <c s="21" r="M3452"/>
      <c s="3" r="N3452"/>
      <c s="10" r="O3452"/>
      <c s="13" r="P3452"/>
      <c s="13" r="Q3452"/>
      <c s="13" r="R3452"/>
      <c s="13" r="S3452"/>
      <c s="11" r="T3452"/>
      <c s="11" r="U3452"/>
      <c s="4" r="V3452"/>
      <c s="13" r="W3452"/>
      <c s="24" r="X3452"/>
    </row>
    <row r="3453">
      <c s="16" r="A3453"/>
      <c s="17" r="B3453"/>
      <c s="19" r="C3453"/>
      <c s="17" r="D3453"/>
      <c s="28" r="E3453"/>
      <c s="10" r="F3453"/>
      <c s="21" r="G3453"/>
      <c s="21" r="H3453"/>
      <c s="21" r="I3453"/>
      <c s="21" r="J3453"/>
      <c s="21" r="K3453"/>
      <c s="5" r="L3453"/>
      <c s="21" r="M3453"/>
      <c s="3" r="N3453"/>
      <c s="10" r="O3453"/>
      <c s="13" r="P3453"/>
      <c s="13" r="Q3453"/>
      <c s="13" r="R3453"/>
      <c s="13" r="S3453"/>
      <c s="11" r="T3453"/>
      <c s="11" r="U3453"/>
      <c s="4" r="V3453"/>
      <c s="13" r="W3453"/>
      <c s="24" r="X3453"/>
    </row>
    <row r="3454">
      <c s="16" r="A3454"/>
      <c s="17" r="B3454"/>
      <c s="19" r="C3454"/>
      <c s="17" r="D3454"/>
      <c s="28" r="E3454"/>
      <c s="10" r="F3454"/>
      <c s="21" r="G3454"/>
      <c s="21" r="H3454"/>
      <c s="21" r="I3454"/>
      <c s="21" r="J3454"/>
      <c s="21" r="K3454"/>
      <c s="5" r="L3454"/>
      <c s="21" r="M3454"/>
      <c s="3" r="N3454"/>
      <c s="10" r="O3454"/>
      <c s="13" r="P3454"/>
      <c s="13" r="Q3454"/>
      <c s="13" r="R3454"/>
      <c s="13" r="S3454"/>
      <c s="11" r="T3454"/>
      <c s="11" r="U3454"/>
      <c s="4" r="V3454"/>
      <c s="13" r="W3454"/>
      <c s="24" r="X3454"/>
    </row>
    <row r="3455">
      <c s="16" r="A3455"/>
      <c s="17" r="B3455"/>
      <c s="19" r="C3455"/>
      <c s="17" r="D3455"/>
      <c s="28" r="E3455"/>
      <c s="10" r="F3455"/>
      <c s="21" r="G3455"/>
      <c s="21" r="H3455"/>
      <c s="21" r="I3455"/>
      <c s="21" r="J3455"/>
      <c s="21" r="K3455"/>
      <c s="5" r="L3455"/>
      <c s="21" r="M3455"/>
      <c s="3" r="N3455"/>
      <c s="10" r="O3455"/>
      <c s="13" r="P3455"/>
      <c s="13" r="Q3455"/>
      <c s="13" r="R3455"/>
      <c s="13" r="S3455"/>
      <c s="11" r="T3455"/>
      <c s="11" r="U3455"/>
      <c s="4" r="V3455"/>
      <c s="13" r="W3455"/>
      <c s="24" r="X3455"/>
    </row>
    <row r="3456">
      <c s="16" r="A3456"/>
      <c s="17" r="B3456"/>
      <c s="19" r="C3456"/>
      <c s="17" r="D3456"/>
      <c s="28" r="E3456"/>
      <c s="10" r="F3456"/>
      <c s="21" r="G3456"/>
      <c s="21" r="H3456"/>
      <c s="21" r="I3456"/>
      <c s="21" r="J3456"/>
      <c s="21" r="K3456"/>
      <c s="5" r="L3456"/>
      <c s="21" r="M3456"/>
      <c s="3" r="N3456"/>
      <c s="10" r="O3456"/>
      <c s="13" r="P3456"/>
      <c s="13" r="Q3456"/>
      <c s="13" r="R3456"/>
      <c s="13" r="S3456"/>
      <c s="11" r="T3456"/>
      <c s="11" r="U3456"/>
      <c s="4" r="V3456"/>
      <c s="13" r="W3456"/>
      <c s="24" r="X3456"/>
    </row>
    <row r="3457">
      <c s="16" r="A3457"/>
      <c s="17" r="B3457"/>
      <c s="19" r="C3457"/>
      <c s="17" r="D3457"/>
      <c s="28" r="E3457"/>
      <c s="10" r="F3457"/>
      <c s="21" r="G3457"/>
      <c s="21" r="H3457"/>
      <c s="21" r="I3457"/>
      <c s="21" r="J3457"/>
      <c s="21" r="K3457"/>
      <c s="5" r="L3457"/>
      <c s="21" r="M3457"/>
      <c s="3" r="N3457"/>
      <c s="10" r="O3457"/>
      <c s="13" r="P3457"/>
      <c s="13" r="Q3457"/>
      <c s="13" r="R3457"/>
      <c s="13" r="S3457"/>
      <c s="11" r="T3457"/>
      <c s="11" r="U3457"/>
      <c s="4" r="V3457"/>
      <c s="13" r="W3457"/>
      <c s="24" r="X3457"/>
    </row>
    <row r="3458">
      <c s="16" r="A3458"/>
      <c s="17" r="B3458"/>
      <c s="19" r="C3458"/>
      <c s="17" r="D3458"/>
      <c s="28" r="E3458"/>
      <c s="10" r="F3458"/>
      <c s="21" r="G3458"/>
      <c s="21" r="H3458"/>
      <c s="21" r="I3458"/>
      <c s="21" r="J3458"/>
      <c s="21" r="K3458"/>
      <c s="5" r="L3458"/>
      <c s="21" r="M3458"/>
      <c s="3" r="N3458"/>
      <c s="10" r="O3458"/>
      <c s="13" r="P3458"/>
      <c s="13" r="Q3458"/>
      <c s="13" r="R3458"/>
      <c s="13" r="S3458"/>
      <c s="11" r="T3458"/>
      <c s="11" r="U3458"/>
      <c s="4" r="V3458"/>
      <c s="13" r="W3458"/>
      <c s="24" r="X3458"/>
    </row>
    <row r="3459">
      <c s="16" r="A3459"/>
      <c s="17" r="B3459"/>
      <c s="19" r="C3459"/>
      <c s="17" r="D3459"/>
      <c s="28" r="E3459"/>
      <c s="10" r="F3459"/>
      <c s="21" r="G3459"/>
      <c s="21" r="H3459"/>
      <c s="21" r="I3459"/>
      <c s="21" r="J3459"/>
      <c s="21" r="K3459"/>
      <c s="5" r="L3459"/>
      <c s="21" r="M3459"/>
      <c s="3" r="N3459"/>
      <c s="10" r="O3459"/>
      <c s="13" r="P3459"/>
      <c s="13" r="Q3459"/>
      <c s="13" r="R3459"/>
      <c s="13" r="S3459"/>
      <c s="11" r="T3459"/>
      <c s="11" r="U3459"/>
      <c s="4" r="V3459"/>
      <c s="13" r="W3459"/>
      <c s="24" r="X3459"/>
    </row>
    <row r="3460">
      <c s="16" r="A3460"/>
      <c s="17" r="B3460"/>
      <c s="19" r="C3460"/>
      <c s="17" r="D3460"/>
      <c s="28" r="E3460"/>
      <c s="10" r="F3460"/>
      <c s="21" r="G3460"/>
      <c s="21" r="H3460"/>
      <c s="21" r="I3460"/>
      <c s="21" r="J3460"/>
      <c s="21" r="K3460"/>
      <c s="5" r="L3460"/>
      <c s="21" r="M3460"/>
      <c s="3" r="N3460"/>
      <c s="10" r="O3460"/>
      <c s="13" r="P3460"/>
      <c s="13" r="Q3460"/>
      <c s="13" r="R3460"/>
      <c s="13" r="S3460"/>
      <c s="11" r="T3460"/>
      <c s="11" r="U3460"/>
      <c s="4" r="V3460"/>
      <c s="13" r="W3460"/>
      <c s="24" r="X3460"/>
    </row>
    <row r="3461">
      <c s="16" r="A3461"/>
      <c s="17" r="B3461"/>
      <c s="19" r="C3461"/>
      <c s="17" r="D3461"/>
      <c s="28" r="E3461"/>
      <c s="10" r="F3461"/>
      <c s="21" r="G3461"/>
      <c s="21" r="H3461"/>
      <c s="21" r="I3461"/>
      <c s="21" r="J3461"/>
      <c s="21" r="K3461"/>
      <c s="5" r="L3461"/>
      <c s="21" r="M3461"/>
      <c s="3" r="N3461"/>
      <c s="10" r="O3461"/>
      <c s="13" r="P3461"/>
      <c s="13" r="Q3461"/>
      <c s="13" r="R3461"/>
      <c s="13" r="S3461"/>
      <c s="11" r="T3461"/>
      <c s="11" r="U3461"/>
      <c s="4" r="V3461"/>
      <c s="13" r="W3461"/>
      <c s="24" r="X3461"/>
    </row>
    <row r="3462">
      <c s="16" r="A3462"/>
      <c s="17" r="B3462"/>
      <c s="19" r="C3462"/>
      <c s="17" r="D3462"/>
      <c s="28" r="E3462"/>
      <c s="10" r="F3462"/>
      <c s="21" r="G3462"/>
      <c s="21" r="H3462"/>
      <c s="21" r="I3462"/>
      <c s="21" r="J3462"/>
      <c s="21" r="K3462"/>
      <c s="5" r="L3462"/>
      <c s="21" r="M3462"/>
      <c s="3" r="N3462"/>
      <c s="10" r="O3462"/>
      <c s="13" r="P3462"/>
      <c s="13" r="Q3462"/>
      <c s="13" r="R3462"/>
      <c s="13" r="S3462"/>
      <c s="11" r="T3462"/>
      <c s="11" r="U3462"/>
      <c s="4" r="V3462"/>
      <c s="13" r="W3462"/>
      <c s="24" r="X3462"/>
    </row>
    <row r="3463">
      <c s="16" r="A3463"/>
      <c s="17" r="B3463"/>
      <c s="19" r="C3463"/>
      <c s="17" r="D3463"/>
      <c s="28" r="E3463"/>
      <c s="10" r="F3463"/>
      <c s="21" r="G3463"/>
      <c s="21" r="H3463"/>
      <c s="21" r="I3463"/>
      <c s="21" r="J3463"/>
      <c s="21" r="K3463"/>
      <c s="5" r="L3463"/>
      <c s="21" r="M3463"/>
      <c s="3" r="N3463"/>
      <c s="10" r="O3463"/>
      <c s="13" r="P3463"/>
      <c s="13" r="Q3463"/>
      <c s="13" r="R3463"/>
      <c s="13" r="S3463"/>
      <c s="11" r="T3463"/>
      <c s="11" r="U3463"/>
      <c s="4" r="V3463"/>
      <c s="13" r="W3463"/>
      <c s="24" r="X3463"/>
    </row>
    <row r="3464">
      <c s="16" r="A3464"/>
      <c s="17" r="B3464"/>
      <c s="19" r="C3464"/>
      <c s="17" r="D3464"/>
      <c s="28" r="E3464"/>
      <c s="10" r="F3464"/>
      <c s="21" r="G3464"/>
      <c s="21" r="H3464"/>
      <c s="21" r="I3464"/>
      <c s="21" r="J3464"/>
      <c s="21" r="K3464"/>
      <c s="5" r="L3464"/>
      <c s="21" r="M3464"/>
      <c s="3" r="N3464"/>
      <c s="10" r="O3464"/>
      <c s="13" r="P3464"/>
      <c s="13" r="Q3464"/>
      <c s="13" r="R3464"/>
      <c s="13" r="S3464"/>
      <c s="11" r="T3464"/>
      <c s="11" r="U3464"/>
      <c s="4" r="V3464"/>
      <c s="13" r="W3464"/>
      <c s="24" r="X3464"/>
    </row>
    <row r="3465">
      <c s="16" r="A3465"/>
      <c s="17" r="B3465"/>
      <c s="19" r="C3465"/>
      <c s="17" r="D3465"/>
      <c s="28" r="E3465"/>
      <c s="10" r="F3465"/>
      <c s="21" r="G3465"/>
      <c s="21" r="H3465"/>
      <c s="21" r="I3465"/>
      <c s="21" r="J3465"/>
      <c s="21" r="K3465"/>
      <c s="5" r="L3465"/>
      <c s="21" r="M3465"/>
      <c s="3" r="N3465"/>
      <c s="10" r="O3465"/>
      <c s="13" r="P3465"/>
      <c s="13" r="Q3465"/>
      <c s="13" r="R3465"/>
      <c s="13" r="S3465"/>
      <c s="11" r="T3465"/>
      <c s="11" r="U3465"/>
      <c s="4" r="V3465"/>
      <c s="13" r="W3465"/>
      <c s="24" r="X3465"/>
    </row>
    <row r="3466">
      <c s="16" r="A3466"/>
      <c s="17" r="B3466"/>
      <c s="19" r="C3466"/>
      <c s="17" r="D3466"/>
      <c s="28" r="E3466"/>
      <c s="10" r="F3466"/>
      <c s="21" r="G3466"/>
      <c s="21" r="H3466"/>
      <c s="21" r="I3466"/>
      <c s="21" r="J3466"/>
      <c s="21" r="K3466"/>
      <c s="5" r="L3466"/>
      <c s="21" r="M3466"/>
      <c s="3" r="N3466"/>
      <c s="10" r="O3466"/>
      <c s="13" r="P3466"/>
      <c s="13" r="Q3466"/>
      <c s="13" r="R3466"/>
      <c s="13" r="S3466"/>
      <c s="11" r="T3466"/>
      <c s="11" r="U3466"/>
      <c s="4" r="V3466"/>
      <c s="13" r="W3466"/>
      <c s="24" r="X3466"/>
    </row>
    <row r="3467">
      <c s="16" r="A3467"/>
      <c s="17" r="B3467"/>
      <c s="19" r="C3467"/>
      <c s="17" r="D3467"/>
      <c s="28" r="E3467"/>
      <c s="10" r="F3467"/>
      <c s="21" r="G3467"/>
      <c s="21" r="H3467"/>
      <c s="21" r="I3467"/>
      <c s="21" r="J3467"/>
      <c s="21" r="K3467"/>
      <c s="5" r="L3467"/>
      <c s="21" r="M3467"/>
      <c s="3" r="N3467"/>
      <c s="10" r="O3467"/>
      <c s="13" r="P3467"/>
      <c s="13" r="Q3467"/>
      <c s="13" r="R3467"/>
      <c s="13" r="S3467"/>
      <c s="11" r="T3467"/>
      <c s="11" r="U3467"/>
      <c s="4" r="V3467"/>
      <c s="13" r="W3467"/>
      <c s="24" r="X3467"/>
    </row>
    <row r="3468">
      <c s="16" r="A3468"/>
      <c s="17" r="B3468"/>
      <c s="19" r="C3468"/>
      <c s="17" r="D3468"/>
      <c s="28" r="E3468"/>
      <c s="10" r="F3468"/>
      <c s="21" r="G3468"/>
      <c s="21" r="H3468"/>
      <c s="21" r="I3468"/>
      <c s="21" r="J3468"/>
      <c s="21" r="K3468"/>
      <c s="5" r="L3468"/>
      <c s="21" r="M3468"/>
      <c s="3" r="N3468"/>
      <c s="10" r="O3468"/>
      <c s="13" r="P3468"/>
      <c s="13" r="Q3468"/>
      <c s="13" r="R3468"/>
      <c s="13" r="S3468"/>
      <c s="11" r="T3468"/>
      <c s="11" r="U3468"/>
      <c s="4" r="V3468"/>
      <c s="13" r="W3468"/>
      <c s="24" r="X3468"/>
    </row>
    <row r="3469">
      <c s="16" r="A3469"/>
      <c s="17" r="B3469"/>
      <c s="19" r="C3469"/>
      <c s="17" r="D3469"/>
      <c s="28" r="E3469"/>
      <c s="10" r="F3469"/>
      <c s="21" r="G3469"/>
      <c s="21" r="H3469"/>
      <c s="21" r="I3469"/>
      <c s="21" r="J3469"/>
      <c s="21" r="K3469"/>
      <c s="5" r="L3469"/>
      <c s="21" r="M3469"/>
      <c s="3" r="N3469"/>
      <c s="10" r="O3469"/>
      <c s="13" r="P3469"/>
      <c s="13" r="Q3469"/>
      <c s="13" r="R3469"/>
      <c s="13" r="S3469"/>
      <c s="11" r="T3469"/>
      <c s="11" r="U3469"/>
      <c s="4" r="V3469"/>
      <c s="13" r="W3469"/>
      <c s="24" r="X3469"/>
    </row>
    <row r="3470">
      <c s="16" r="A3470"/>
      <c s="17" r="B3470"/>
      <c s="19" r="C3470"/>
      <c s="17" r="D3470"/>
      <c s="28" r="E3470"/>
      <c s="10" r="F3470"/>
      <c s="21" r="G3470"/>
      <c s="21" r="H3470"/>
      <c s="21" r="I3470"/>
      <c s="21" r="J3470"/>
      <c s="21" r="K3470"/>
      <c s="5" r="L3470"/>
      <c s="21" r="M3470"/>
      <c s="3" r="N3470"/>
      <c s="10" r="O3470"/>
      <c s="13" r="P3470"/>
      <c s="13" r="Q3470"/>
      <c s="13" r="R3470"/>
      <c s="13" r="S3470"/>
      <c s="11" r="T3470"/>
      <c s="11" r="U3470"/>
      <c s="4" r="V3470"/>
      <c s="13" r="W3470"/>
      <c s="24" r="X3470"/>
    </row>
    <row r="3471">
      <c s="16" r="A3471"/>
      <c s="17" r="B3471"/>
      <c s="19" r="C3471"/>
      <c s="17" r="D3471"/>
      <c s="28" r="E3471"/>
      <c s="10" r="F3471"/>
      <c s="21" r="G3471"/>
      <c s="21" r="H3471"/>
      <c s="21" r="I3471"/>
      <c s="21" r="J3471"/>
      <c s="21" r="K3471"/>
      <c s="5" r="L3471"/>
      <c s="21" r="M3471"/>
      <c s="3" r="N3471"/>
      <c s="10" r="O3471"/>
      <c s="13" r="P3471"/>
      <c s="13" r="Q3471"/>
      <c s="13" r="R3471"/>
      <c s="13" r="S3471"/>
      <c s="11" r="T3471"/>
      <c s="11" r="U3471"/>
      <c s="4" r="V3471"/>
      <c s="13" r="W3471"/>
      <c s="24" r="X3471"/>
    </row>
    <row r="3472">
      <c s="16" r="A3472"/>
      <c s="17" r="B3472"/>
      <c s="19" r="C3472"/>
      <c s="17" r="D3472"/>
      <c s="28" r="E3472"/>
      <c s="10" r="F3472"/>
      <c s="21" r="G3472"/>
      <c s="21" r="H3472"/>
      <c s="21" r="I3472"/>
      <c s="21" r="J3472"/>
      <c s="21" r="K3472"/>
      <c s="5" r="L3472"/>
      <c s="21" r="M3472"/>
      <c s="3" r="N3472"/>
      <c s="10" r="O3472"/>
      <c s="13" r="P3472"/>
      <c s="13" r="Q3472"/>
      <c s="13" r="R3472"/>
      <c s="13" r="S3472"/>
      <c s="11" r="T3472"/>
      <c s="11" r="U3472"/>
      <c s="4" r="V3472"/>
      <c s="13" r="W3472"/>
      <c s="24" r="X3472"/>
    </row>
    <row r="3473">
      <c s="16" r="A3473"/>
      <c s="17" r="B3473"/>
      <c s="19" r="C3473"/>
      <c s="17" r="D3473"/>
      <c s="28" r="E3473"/>
      <c s="10" r="F3473"/>
      <c s="21" r="G3473"/>
      <c s="21" r="H3473"/>
      <c s="21" r="I3473"/>
      <c s="21" r="J3473"/>
      <c s="21" r="K3473"/>
      <c s="5" r="L3473"/>
      <c s="21" r="M3473"/>
      <c s="3" r="N3473"/>
      <c s="10" r="O3473"/>
      <c s="13" r="P3473"/>
      <c s="13" r="Q3473"/>
      <c s="13" r="R3473"/>
      <c s="13" r="S3473"/>
      <c s="11" r="T3473"/>
      <c s="11" r="U3473"/>
      <c s="4" r="V3473"/>
      <c s="13" r="W3473"/>
      <c s="24" r="X3473"/>
    </row>
    <row r="3474">
      <c s="16" r="A3474"/>
      <c s="17" r="B3474"/>
      <c s="19" r="C3474"/>
      <c s="17" r="D3474"/>
      <c s="28" r="E3474"/>
      <c s="10" r="F3474"/>
      <c s="21" r="G3474"/>
      <c s="21" r="H3474"/>
      <c s="21" r="I3474"/>
      <c s="21" r="J3474"/>
      <c s="21" r="K3474"/>
      <c s="5" r="L3474"/>
      <c s="21" r="M3474"/>
      <c s="3" r="N3474"/>
      <c s="10" r="O3474"/>
      <c s="13" r="P3474"/>
      <c s="13" r="Q3474"/>
      <c s="13" r="R3474"/>
      <c s="13" r="S3474"/>
      <c s="11" r="T3474"/>
      <c s="11" r="U3474"/>
      <c s="4" r="V3474"/>
      <c s="13" r="W3474"/>
      <c s="24" r="X3474"/>
    </row>
    <row r="3475">
      <c s="16" r="A3475"/>
      <c s="17" r="B3475"/>
      <c s="19" r="C3475"/>
      <c s="17" r="D3475"/>
      <c s="28" r="E3475"/>
      <c s="10" r="F3475"/>
      <c s="21" r="G3475"/>
      <c s="21" r="H3475"/>
      <c s="21" r="I3475"/>
      <c s="21" r="J3475"/>
      <c s="21" r="K3475"/>
      <c s="5" r="L3475"/>
      <c s="21" r="M3475"/>
      <c s="3" r="N3475"/>
      <c s="10" r="O3475"/>
      <c s="13" r="P3475"/>
      <c s="13" r="Q3475"/>
      <c s="13" r="R3475"/>
      <c s="13" r="S3475"/>
      <c s="11" r="T3475"/>
      <c s="11" r="U3475"/>
      <c s="4" r="V3475"/>
      <c s="13" r="W3475"/>
      <c s="24" r="X3475"/>
    </row>
    <row r="3476">
      <c s="16" r="A3476"/>
      <c s="17" r="B3476"/>
      <c s="19" r="C3476"/>
      <c s="17" r="D3476"/>
      <c s="28" r="E3476"/>
      <c s="10" r="F3476"/>
      <c s="21" r="G3476"/>
      <c s="21" r="H3476"/>
      <c s="21" r="I3476"/>
      <c s="21" r="J3476"/>
      <c s="21" r="K3476"/>
      <c s="5" r="L3476"/>
      <c s="21" r="M3476"/>
      <c s="3" r="N3476"/>
      <c s="10" r="O3476"/>
      <c s="13" r="P3476"/>
      <c s="13" r="Q3476"/>
      <c s="13" r="R3476"/>
      <c s="13" r="S3476"/>
      <c s="11" r="T3476"/>
      <c s="11" r="U3476"/>
      <c s="4" r="V3476"/>
      <c s="13" r="W3476"/>
      <c s="24" r="X3476"/>
    </row>
    <row r="3477">
      <c s="16" r="A3477"/>
      <c s="17" r="B3477"/>
      <c s="19" r="C3477"/>
      <c s="17" r="D3477"/>
      <c s="28" r="E3477"/>
      <c s="10" r="F3477"/>
      <c s="21" r="G3477"/>
      <c s="21" r="H3477"/>
      <c s="21" r="I3477"/>
      <c s="21" r="J3477"/>
      <c s="21" r="K3477"/>
      <c s="5" r="L3477"/>
      <c s="21" r="M3477"/>
      <c s="3" r="N3477"/>
      <c s="10" r="O3477"/>
      <c s="13" r="P3477"/>
      <c s="13" r="Q3477"/>
      <c s="13" r="R3477"/>
      <c s="13" r="S3477"/>
      <c s="11" r="T3477"/>
      <c s="11" r="U3477"/>
      <c s="4" r="V3477"/>
      <c s="13" r="W3477"/>
      <c s="24" r="X3477"/>
    </row>
    <row r="3478">
      <c s="16" r="A3478"/>
      <c s="17" r="B3478"/>
      <c s="19" r="C3478"/>
      <c s="17" r="D3478"/>
      <c s="28" r="E3478"/>
      <c s="10" r="F3478"/>
      <c s="21" r="G3478"/>
      <c s="21" r="H3478"/>
      <c s="21" r="I3478"/>
      <c s="21" r="J3478"/>
      <c s="21" r="K3478"/>
      <c s="5" r="L3478"/>
      <c s="21" r="M3478"/>
      <c s="3" r="N3478"/>
      <c s="10" r="O3478"/>
      <c s="13" r="P3478"/>
      <c s="13" r="Q3478"/>
      <c s="13" r="R3478"/>
      <c s="13" r="S3478"/>
      <c s="11" r="T3478"/>
      <c s="11" r="U3478"/>
      <c s="4" r="V3478"/>
      <c s="13" r="W3478"/>
      <c s="24" r="X3478"/>
    </row>
    <row r="3479">
      <c s="16" r="A3479"/>
      <c s="17" r="B3479"/>
      <c s="19" r="C3479"/>
      <c s="17" r="D3479"/>
      <c s="28" r="E3479"/>
      <c s="10" r="F3479"/>
      <c s="21" r="G3479"/>
      <c s="21" r="H3479"/>
      <c s="21" r="I3479"/>
      <c s="21" r="J3479"/>
      <c s="21" r="K3479"/>
      <c s="5" r="L3479"/>
      <c s="21" r="M3479"/>
      <c s="3" r="N3479"/>
      <c s="10" r="O3479"/>
      <c s="13" r="P3479"/>
      <c s="13" r="Q3479"/>
      <c s="13" r="R3479"/>
      <c s="13" r="S3479"/>
      <c s="11" r="T3479"/>
      <c s="11" r="U3479"/>
      <c s="4" r="V3479"/>
      <c s="13" r="W3479"/>
      <c s="24" r="X3479"/>
    </row>
    <row r="3480">
      <c s="16" r="A3480"/>
      <c s="17" r="B3480"/>
      <c s="19" r="C3480"/>
      <c s="17" r="D3480"/>
      <c s="28" r="E3480"/>
      <c s="10" r="F3480"/>
      <c s="21" r="G3480"/>
      <c s="21" r="H3480"/>
      <c s="21" r="I3480"/>
      <c s="21" r="J3480"/>
      <c s="21" r="K3480"/>
      <c s="5" r="L3480"/>
      <c s="21" r="M3480"/>
      <c s="3" r="N3480"/>
      <c s="10" r="O3480"/>
      <c s="13" r="P3480"/>
      <c s="13" r="Q3480"/>
      <c s="13" r="R3480"/>
      <c s="13" r="S3480"/>
      <c s="11" r="T3480"/>
      <c s="11" r="U3480"/>
      <c s="4" r="V3480"/>
      <c s="13" r="W3480"/>
      <c s="24" r="X3480"/>
    </row>
    <row r="3481">
      <c s="16" r="A3481"/>
      <c s="17" r="B3481"/>
      <c s="19" r="C3481"/>
      <c s="17" r="D3481"/>
      <c s="28" r="E3481"/>
      <c s="10" r="F3481"/>
      <c s="21" r="G3481"/>
      <c s="21" r="H3481"/>
      <c s="21" r="I3481"/>
      <c s="21" r="J3481"/>
      <c s="21" r="K3481"/>
      <c s="5" r="L3481"/>
      <c s="21" r="M3481"/>
      <c s="3" r="N3481"/>
      <c s="10" r="O3481"/>
      <c s="13" r="P3481"/>
      <c s="13" r="Q3481"/>
      <c s="13" r="R3481"/>
      <c s="13" r="S3481"/>
      <c s="11" r="T3481"/>
      <c s="11" r="U3481"/>
      <c s="4" r="V3481"/>
      <c s="13" r="W3481"/>
      <c s="24" r="X3481"/>
    </row>
    <row r="3482">
      <c s="16" r="A3482"/>
      <c s="17" r="B3482"/>
      <c s="19" r="C3482"/>
      <c s="17" r="D3482"/>
      <c s="28" r="E3482"/>
      <c s="10" r="F3482"/>
      <c s="21" r="G3482"/>
      <c s="21" r="H3482"/>
      <c s="21" r="I3482"/>
      <c s="21" r="J3482"/>
      <c s="21" r="K3482"/>
      <c s="5" r="L3482"/>
      <c s="21" r="M3482"/>
      <c s="3" r="N3482"/>
      <c s="10" r="O3482"/>
      <c s="13" r="P3482"/>
      <c s="13" r="Q3482"/>
      <c s="13" r="R3482"/>
      <c s="13" r="S3482"/>
      <c s="11" r="T3482"/>
      <c s="11" r="U3482"/>
      <c s="4" r="V3482"/>
      <c s="13" r="W3482"/>
      <c s="24" r="X3482"/>
    </row>
    <row r="3483">
      <c s="16" r="A3483"/>
      <c s="17" r="B3483"/>
      <c s="19" r="C3483"/>
      <c s="17" r="D3483"/>
      <c s="28" r="E3483"/>
      <c s="10" r="F3483"/>
      <c s="21" r="G3483"/>
      <c s="21" r="H3483"/>
      <c s="21" r="I3483"/>
      <c s="21" r="J3483"/>
      <c s="21" r="K3483"/>
      <c s="5" r="L3483"/>
      <c s="21" r="M3483"/>
      <c s="3" r="N3483"/>
      <c s="10" r="O3483"/>
      <c s="13" r="P3483"/>
      <c s="13" r="Q3483"/>
      <c s="13" r="R3483"/>
      <c s="13" r="S3483"/>
      <c s="11" r="T3483"/>
      <c s="11" r="U3483"/>
      <c s="4" r="V3483"/>
      <c s="13" r="W3483"/>
      <c s="24" r="X3483"/>
    </row>
    <row r="3484">
      <c s="16" r="A3484"/>
      <c s="17" r="B3484"/>
      <c s="19" r="C3484"/>
      <c s="17" r="D3484"/>
      <c s="28" r="E3484"/>
      <c s="10" r="F3484"/>
      <c s="21" r="G3484"/>
      <c s="21" r="H3484"/>
      <c s="21" r="I3484"/>
      <c s="21" r="J3484"/>
      <c s="21" r="K3484"/>
      <c s="5" r="L3484"/>
      <c s="21" r="M3484"/>
      <c s="3" r="N3484"/>
      <c s="10" r="O3484"/>
      <c s="13" r="P3484"/>
      <c s="13" r="Q3484"/>
      <c s="13" r="R3484"/>
      <c s="13" r="S3484"/>
      <c s="11" r="T3484"/>
      <c s="11" r="U3484"/>
      <c s="4" r="V3484"/>
      <c s="13" r="W3484"/>
      <c s="24" r="X3484"/>
    </row>
    <row r="3485">
      <c s="16" r="A3485"/>
      <c s="17" r="B3485"/>
      <c s="19" r="C3485"/>
      <c s="17" r="D3485"/>
      <c s="28" r="E3485"/>
      <c s="10" r="F3485"/>
      <c s="21" r="G3485"/>
      <c s="21" r="H3485"/>
      <c s="21" r="I3485"/>
      <c s="21" r="J3485"/>
      <c s="21" r="K3485"/>
      <c s="5" r="L3485"/>
      <c s="21" r="M3485"/>
      <c s="3" r="N3485"/>
      <c s="10" r="O3485"/>
      <c s="13" r="P3485"/>
      <c s="13" r="Q3485"/>
      <c s="13" r="R3485"/>
      <c s="13" r="S3485"/>
      <c s="11" r="T3485"/>
      <c s="11" r="U3485"/>
      <c s="4" r="V3485"/>
      <c s="13" r="W3485"/>
      <c s="24" r="X3485"/>
    </row>
    <row r="3486">
      <c s="16" r="A3486"/>
      <c s="17" r="B3486"/>
      <c s="19" r="C3486"/>
      <c s="17" r="D3486"/>
      <c s="28" r="E3486"/>
      <c s="10" r="F3486"/>
      <c s="21" r="G3486"/>
      <c s="21" r="H3486"/>
      <c s="21" r="I3486"/>
      <c s="21" r="J3486"/>
      <c s="21" r="K3486"/>
      <c s="5" r="L3486"/>
      <c s="21" r="M3486"/>
      <c s="3" r="N3486"/>
      <c s="10" r="O3486"/>
      <c s="13" r="P3486"/>
      <c s="13" r="Q3486"/>
      <c s="13" r="R3486"/>
      <c s="13" r="S3486"/>
      <c s="11" r="T3486"/>
      <c s="11" r="U3486"/>
      <c s="4" r="V3486"/>
      <c s="13" r="W3486"/>
      <c s="24" r="X3486"/>
    </row>
    <row r="3487">
      <c s="16" r="A3487"/>
      <c s="17" r="B3487"/>
      <c s="19" r="C3487"/>
      <c s="17" r="D3487"/>
      <c s="28" r="E3487"/>
      <c s="10" r="F3487"/>
      <c s="21" r="G3487"/>
      <c s="21" r="H3487"/>
      <c s="21" r="I3487"/>
      <c s="21" r="J3487"/>
      <c s="21" r="K3487"/>
      <c s="5" r="L3487"/>
      <c s="21" r="M3487"/>
      <c s="3" r="N3487"/>
      <c s="10" r="O3487"/>
      <c s="13" r="P3487"/>
      <c s="13" r="Q3487"/>
      <c s="13" r="R3487"/>
      <c s="13" r="S3487"/>
      <c s="11" r="T3487"/>
      <c s="11" r="U3487"/>
      <c s="4" r="V3487"/>
      <c s="13" r="W3487"/>
      <c s="24" r="X3487"/>
    </row>
    <row r="3488">
      <c s="16" r="A3488"/>
      <c s="17" r="B3488"/>
      <c s="19" r="C3488"/>
      <c s="17" r="D3488"/>
      <c s="28" r="E3488"/>
      <c s="10" r="F3488"/>
      <c s="21" r="G3488"/>
      <c s="21" r="H3488"/>
      <c s="21" r="I3488"/>
      <c s="21" r="J3488"/>
      <c s="21" r="K3488"/>
      <c s="5" r="L3488"/>
      <c s="21" r="M3488"/>
      <c s="3" r="N3488"/>
      <c s="10" r="O3488"/>
      <c s="13" r="P3488"/>
      <c s="13" r="Q3488"/>
      <c s="13" r="R3488"/>
      <c s="13" r="S3488"/>
      <c s="11" r="T3488"/>
      <c s="11" r="U3488"/>
      <c s="4" r="V3488"/>
      <c s="13" r="W3488"/>
      <c s="24" r="X3488"/>
    </row>
    <row r="3489">
      <c s="16" r="A3489"/>
      <c s="17" r="B3489"/>
      <c s="19" r="C3489"/>
      <c s="17" r="D3489"/>
      <c s="28" r="E3489"/>
      <c s="10" r="F3489"/>
      <c s="21" r="G3489"/>
      <c s="21" r="H3489"/>
      <c s="21" r="I3489"/>
      <c s="21" r="J3489"/>
      <c s="21" r="K3489"/>
      <c s="5" r="L3489"/>
      <c s="21" r="M3489"/>
      <c s="3" r="N3489"/>
      <c s="10" r="O3489"/>
      <c s="13" r="P3489"/>
      <c s="13" r="Q3489"/>
      <c s="13" r="R3489"/>
      <c s="13" r="S3489"/>
      <c s="11" r="T3489"/>
      <c s="11" r="U3489"/>
      <c s="4" r="V3489"/>
      <c s="13" r="W3489"/>
      <c s="24" r="X3489"/>
    </row>
    <row r="3490">
      <c s="16" r="A3490"/>
      <c s="17" r="B3490"/>
      <c s="19" r="C3490"/>
      <c s="17" r="D3490"/>
      <c s="28" r="E3490"/>
      <c s="10" r="F3490"/>
      <c s="21" r="G3490"/>
      <c s="21" r="H3490"/>
      <c s="21" r="I3490"/>
      <c s="21" r="J3490"/>
      <c s="21" r="K3490"/>
      <c s="5" r="L3490"/>
      <c s="21" r="M3490"/>
      <c s="3" r="N3490"/>
      <c s="10" r="O3490"/>
      <c s="13" r="P3490"/>
      <c s="13" r="Q3490"/>
      <c s="13" r="R3490"/>
      <c s="13" r="S3490"/>
      <c s="11" r="T3490"/>
      <c s="11" r="U3490"/>
      <c s="4" r="V3490"/>
      <c s="13" r="W3490"/>
      <c s="24" r="X3490"/>
    </row>
    <row r="3491">
      <c s="16" r="A3491"/>
      <c s="17" r="B3491"/>
      <c s="19" r="C3491"/>
      <c s="17" r="D3491"/>
      <c s="28" r="E3491"/>
      <c s="10" r="F3491"/>
      <c s="21" r="G3491"/>
      <c s="21" r="H3491"/>
      <c s="21" r="I3491"/>
      <c s="21" r="J3491"/>
      <c s="21" r="K3491"/>
      <c s="5" r="L3491"/>
      <c s="21" r="M3491"/>
      <c s="3" r="N3491"/>
      <c s="10" r="O3491"/>
      <c s="13" r="P3491"/>
      <c s="13" r="Q3491"/>
      <c s="13" r="R3491"/>
      <c s="13" r="S3491"/>
      <c s="11" r="T3491"/>
      <c s="11" r="U3491"/>
      <c s="4" r="V3491"/>
      <c s="13" r="W3491"/>
      <c s="24" r="X3491"/>
    </row>
    <row r="3492">
      <c s="16" r="A3492"/>
      <c s="17" r="B3492"/>
      <c s="19" r="C3492"/>
      <c s="17" r="D3492"/>
      <c s="28" r="E3492"/>
      <c s="10" r="F3492"/>
      <c s="21" r="G3492"/>
      <c s="21" r="H3492"/>
      <c s="21" r="I3492"/>
      <c s="21" r="J3492"/>
      <c s="21" r="K3492"/>
      <c s="5" r="L3492"/>
      <c s="21" r="M3492"/>
      <c s="3" r="N3492"/>
      <c s="10" r="O3492"/>
      <c s="13" r="P3492"/>
      <c s="13" r="Q3492"/>
      <c s="13" r="R3492"/>
      <c s="13" r="S3492"/>
      <c s="11" r="T3492"/>
      <c s="11" r="U3492"/>
      <c s="4" r="V3492"/>
      <c s="13" r="W3492"/>
      <c s="24" r="X3492"/>
    </row>
    <row r="3493">
      <c s="16" r="A3493"/>
      <c s="17" r="B3493"/>
      <c s="19" r="C3493"/>
      <c s="17" r="D3493"/>
      <c s="28" r="E3493"/>
      <c s="10" r="F3493"/>
      <c s="21" r="G3493"/>
      <c s="21" r="H3493"/>
      <c s="21" r="I3493"/>
      <c s="21" r="J3493"/>
      <c s="21" r="K3493"/>
      <c s="5" r="L3493"/>
      <c s="21" r="M3493"/>
      <c s="3" r="N3493"/>
      <c s="10" r="O3493"/>
      <c s="13" r="P3493"/>
      <c s="13" r="Q3493"/>
      <c s="13" r="R3493"/>
      <c s="13" r="S3493"/>
      <c s="11" r="T3493"/>
      <c s="11" r="U3493"/>
      <c s="4" r="V3493"/>
      <c s="13" r="W3493"/>
      <c s="24" r="X3493"/>
    </row>
    <row r="3494">
      <c s="16" r="A3494"/>
      <c s="17" r="B3494"/>
      <c s="19" r="C3494"/>
      <c s="17" r="D3494"/>
      <c s="28" r="E3494"/>
      <c s="10" r="F3494"/>
      <c s="21" r="G3494"/>
      <c s="21" r="H3494"/>
      <c s="21" r="I3494"/>
      <c s="21" r="J3494"/>
      <c s="21" r="K3494"/>
      <c s="5" r="L3494"/>
      <c s="21" r="M3494"/>
      <c s="3" r="N3494"/>
      <c s="10" r="O3494"/>
      <c s="13" r="P3494"/>
      <c s="13" r="Q3494"/>
      <c s="13" r="R3494"/>
      <c s="13" r="S3494"/>
      <c s="11" r="T3494"/>
      <c s="11" r="U3494"/>
      <c s="4" r="V3494"/>
      <c s="13" r="W3494"/>
      <c s="24" r="X3494"/>
    </row>
    <row r="3495">
      <c s="16" r="A3495"/>
      <c s="17" r="B3495"/>
      <c s="19" r="C3495"/>
      <c s="17" r="D3495"/>
      <c s="28" r="E3495"/>
      <c s="10" r="F3495"/>
      <c s="21" r="G3495"/>
      <c s="21" r="H3495"/>
      <c s="21" r="I3495"/>
      <c s="21" r="J3495"/>
      <c s="21" r="K3495"/>
      <c s="5" r="L3495"/>
      <c s="21" r="M3495"/>
      <c s="3" r="N3495"/>
      <c s="10" r="O3495"/>
      <c s="13" r="P3495"/>
      <c s="13" r="Q3495"/>
      <c s="13" r="R3495"/>
      <c s="13" r="S3495"/>
      <c s="11" r="T3495"/>
      <c s="11" r="U3495"/>
      <c s="4" r="V3495"/>
      <c s="13" r="W3495"/>
      <c s="24" r="X3495"/>
    </row>
    <row r="3496">
      <c s="16" r="A3496"/>
      <c s="17" r="B3496"/>
      <c s="19" r="C3496"/>
      <c s="17" r="D3496"/>
      <c s="28" r="E3496"/>
      <c s="10" r="F3496"/>
      <c s="21" r="G3496"/>
      <c s="21" r="H3496"/>
      <c s="21" r="I3496"/>
      <c s="21" r="J3496"/>
      <c s="21" r="K3496"/>
      <c s="5" r="L3496"/>
      <c s="21" r="M3496"/>
      <c s="3" r="N3496"/>
      <c s="10" r="O3496"/>
      <c s="13" r="P3496"/>
      <c s="13" r="Q3496"/>
      <c s="13" r="R3496"/>
      <c s="13" r="S3496"/>
      <c s="11" r="T3496"/>
      <c s="11" r="U3496"/>
      <c s="4" r="V3496"/>
      <c s="13" r="W3496"/>
      <c s="24" r="X3496"/>
    </row>
    <row r="3497">
      <c s="16" r="A3497"/>
      <c s="17" r="B3497"/>
      <c s="19" r="C3497"/>
      <c s="17" r="D3497"/>
      <c s="28" r="E3497"/>
      <c s="10" r="F3497"/>
      <c s="21" r="G3497"/>
      <c s="21" r="H3497"/>
      <c s="21" r="I3497"/>
      <c s="21" r="J3497"/>
      <c s="21" r="K3497"/>
      <c s="5" r="L3497"/>
      <c s="21" r="M3497"/>
      <c s="3" r="N3497"/>
      <c s="10" r="O3497"/>
      <c s="13" r="P3497"/>
      <c s="13" r="Q3497"/>
      <c s="13" r="R3497"/>
      <c s="13" r="S3497"/>
      <c s="11" r="T3497"/>
      <c s="11" r="U3497"/>
      <c s="4" r="V3497"/>
      <c s="13" r="W3497"/>
      <c s="24" r="X3497"/>
    </row>
    <row r="3498">
      <c s="16" r="A3498"/>
      <c s="17" r="B3498"/>
      <c s="19" r="C3498"/>
      <c s="17" r="D3498"/>
      <c s="28" r="E3498"/>
      <c s="10" r="F3498"/>
      <c s="21" r="G3498"/>
      <c s="21" r="H3498"/>
      <c s="21" r="I3498"/>
      <c s="21" r="J3498"/>
      <c s="21" r="K3498"/>
      <c s="5" r="L3498"/>
      <c s="21" r="M3498"/>
      <c s="3" r="N3498"/>
      <c s="10" r="O3498"/>
      <c s="13" r="P3498"/>
      <c s="13" r="Q3498"/>
      <c s="13" r="R3498"/>
      <c s="13" r="S3498"/>
      <c s="11" r="T3498"/>
      <c s="11" r="U3498"/>
      <c s="4" r="V3498"/>
      <c s="13" r="W3498"/>
      <c s="24" r="X3498"/>
    </row>
    <row r="3499">
      <c s="16" r="A3499"/>
      <c s="17" r="B3499"/>
      <c s="19" r="C3499"/>
      <c s="17" r="D3499"/>
      <c s="28" r="E3499"/>
      <c s="10" r="F3499"/>
      <c s="21" r="G3499"/>
      <c s="21" r="H3499"/>
      <c s="21" r="I3499"/>
      <c s="21" r="J3499"/>
      <c s="21" r="K3499"/>
      <c s="5" r="L3499"/>
      <c s="21" r="M3499"/>
      <c s="3" r="N3499"/>
      <c s="10" r="O3499"/>
      <c s="13" r="P3499"/>
      <c s="13" r="Q3499"/>
      <c s="13" r="R3499"/>
      <c s="13" r="S3499"/>
      <c s="11" r="T3499"/>
      <c s="11" r="U3499"/>
      <c s="4" r="V3499"/>
      <c s="13" r="W3499"/>
      <c s="24" r="X3499"/>
    </row>
    <row r="3500">
      <c s="16" r="A3500"/>
      <c s="17" r="B3500"/>
      <c s="19" r="C3500"/>
      <c s="17" r="D3500"/>
      <c s="28" r="E3500"/>
      <c s="10" r="F3500"/>
      <c s="21" r="G3500"/>
      <c s="21" r="H3500"/>
      <c s="21" r="I3500"/>
      <c s="21" r="J3500"/>
      <c s="21" r="K3500"/>
      <c s="5" r="L3500"/>
      <c s="21" r="M3500"/>
      <c s="3" r="N3500"/>
      <c s="10" r="O3500"/>
      <c s="13" r="P3500"/>
      <c s="13" r="Q3500"/>
      <c s="13" r="R3500"/>
      <c s="13" r="S3500"/>
      <c s="11" r="T3500"/>
      <c s="11" r="U3500"/>
      <c s="4" r="V3500"/>
      <c s="13" r="W3500"/>
      <c s="24" r="X3500"/>
    </row>
    <row r="3501">
      <c s="16" r="A3501"/>
      <c s="17" r="B3501"/>
      <c s="19" r="C3501"/>
      <c s="17" r="D3501"/>
      <c s="28" r="E3501"/>
      <c s="10" r="F3501"/>
      <c s="21" r="G3501"/>
      <c s="21" r="H3501"/>
      <c s="21" r="I3501"/>
      <c s="21" r="J3501"/>
      <c s="21" r="K3501"/>
      <c s="5" r="L3501"/>
      <c s="21" r="M3501"/>
      <c s="3" r="N3501"/>
      <c s="10" r="O3501"/>
      <c s="13" r="P3501"/>
      <c s="13" r="Q3501"/>
      <c s="13" r="R3501"/>
      <c s="13" r="S3501"/>
      <c s="11" r="T3501"/>
      <c s="11" r="U3501"/>
      <c s="4" r="V3501"/>
      <c s="13" r="W3501"/>
      <c s="24" r="X3501"/>
    </row>
    <row r="3502">
      <c s="16" r="A3502"/>
      <c s="17" r="B3502"/>
      <c s="19" r="C3502"/>
      <c s="17" r="D3502"/>
      <c s="28" r="E3502"/>
      <c s="10" r="F3502"/>
      <c s="21" r="G3502"/>
      <c s="21" r="H3502"/>
      <c s="21" r="I3502"/>
      <c s="21" r="J3502"/>
      <c s="21" r="K3502"/>
      <c s="5" r="L3502"/>
      <c s="21" r="M3502"/>
      <c s="3" r="N3502"/>
      <c s="10" r="O3502"/>
      <c s="13" r="P3502"/>
      <c s="13" r="Q3502"/>
      <c s="13" r="R3502"/>
      <c s="13" r="S3502"/>
      <c s="11" r="T3502"/>
      <c s="11" r="U3502"/>
      <c s="4" r="V3502"/>
      <c s="13" r="W3502"/>
      <c s="24" r="X3502"/>
    </row>
    <row r="3503">
      <c s="16" r="A3503"/>
      <c s="17" r="B3503"/>
      <c s="19" r="C3503"/>
      <c s="17" r="D3503"/>
      <c s="28" r="E3503"/>
      <c s="10" r="F3503"/>
      <c s="21" r="G3503"/>
      <c s="21" r="H3503"/>
      <c s="21" r="I3503"/>
      <c s="21" r="J3503"/>
      <c s="21" r="K3503"/>
      <c s="5" r="L3503"/>
      <c s="21" r="M3503"/>
      <c s="3" r="N3503"/>
      <c s="10" r="O3503"/>
      <c s="13" r="P3503"/>
      <c s="13" r="Q3503"/>
      <c s="13" r="R3503"/>
      <c s="13" r="S3503"/>
      <c s="11" r="T3503"/>
      <c s="11" r="U3503"/>
      <c s="4" r="V3503"/>
      <c s="13" r="W3503"/>
      <c s="24" r="X3503"/>
    </row>
    <row r="3504">
      <c s="16" r="A3504"/>
      <c s="17" r="B3504"/>
      <c s="19" r="C3504"/>
      <c s="17" r="D3504"/>
      <c s="28" r="E3504"/>
      <c s="10" r="F3504"/>
      <c s="21" r="G3504"/>
      <c s="21" r="H3504"/>
      <c s="21" r="I3504"/>
      <c s="21" r="J3504"/>
      <c s="21" r="K3504"/>
      <c s="5" r="L3504"/>
      <c s="21" r="M3504"/>
      <c s="3" r="N3504"/>
      <c s="10" r="O3504"/>
      <c s="13" r="P3504"/>
      <c s="13" r="Q3504"/>
      <c s="13" r="R3504"/>
      <c s="13" r="S3504"/>
      <c s="11" r="T3504"/>
      <c s="11" r="U3504"/>
      <c s="4" r="V3504"/>
      <c s="13" r="W3504"/>
      <c s="24" r="X3504"/>
    </row>
    <row r="3505">
      <c s="16" r="A3505"/>
      <c s="17" r="B3505"/>
      <c s="19" r="C3505"/>
      <c s="17" r="D3505"/>
      <c s="28" r="E3505"/>
      <c s="10" r="F3505"/>
      <c s="21" r="G3505"/>
      <c s="21" r="H3505"/>
      <c s="21" r="I3505"/>
      <c s="21" r="J3505"/>
      <c s="21" r="K3505"/>
      <c s="5" r="L3505"/>
      <c s="21" r="M3505"/>
      <c s="3" r="N3505"/>
      <c s="10" r="O3505"/>
      <c s="13" r="P3505"/>
      <c s="13" r="Q3505"/>
      <c s="13" r="R3505"/>
      <c s="13" r="S3505"/>
      <c s="11" r="T3505"/>
      <c s="11" r="U3505"/>
      <c s="4" r="V3505"/>
      <c s="13" r="W3505"/>
      <c s="24" r="X3505"/>
    </row>
    <row r="3506">
      <c s="16" r="A3506"/>
      <c s="17" r="B3506"/>
      <c s="19" r="C3506"/>
      <c s="17" r="D3506"/>
      <c s="28" r="E3506"/>
      <c s="10" r="F3506"/>
      <c s="21" r="G3506"/>
      <c s="21" r="H3506"/>
      <c s="21" r="I3506"/>
      <c s="21" r="J3506"/>
      <c s="21" r="K3506"/>
      <c s="5" r="L3506"/>
      <c s="21" r="M3506"/>
      <c s="3" r="N3506"/>
      <c s="10" r="O3506"/>
      <c s="13" r="P3506"/>
      <c s="13" r="Q3506"/>
      <c s="13" r="R3506"/>
      <c s="13" r="S3506"/>
      <c s="11" r="T3506"/>
      <c s="11" r="U3506"/>
      <c s="4" r="V3506"/>
      <c s="13" r="W3506"/>
      <c s="24" r="X3506"/>
    </row>
    <row r="3507">
      <c s="16" r="A3507"/>
      <c s="17" r="B3507"/>
      <c s="19" r="C3507"/>
      <c s="17" r="D3507"/>
      <c s="28" r="E3507"/>
      <c s="10" r="F3507"/>
      <c s="21" r="G3507"/>
      <c s="21" r="H3507"/>
      <c s="21" r="I3507"/>
      <c s="21" r="J3507"/>
      <c s="21" r="K3507"/>
      <c s="5" r="L3507"/>
      <c s="21" r="M3507"/>
      <c s="3" r="N3507"/>
      <c s="10" r="O3507"/>
      <c s="13" r="P3507"/>
      <c s="13" r="Q3507"/>
      <c s="13" r="R3507"/>
      <c s="13" r="S3507"/>
      <c s="11" r="T3507"/>
      <c s="11" r="U3507"/>
      <c s="4" r="V3507"/>
      <c s="13" r="W3507"/>
      <c s="24" r="X3507"/>
    </row>
    <row r="3508">
      <c s="16" r="A3508"/>
      <c s="17" r="B3508"/>
      <c s="19" r="C3508"/>
      <c s="17" r="D3508"/>
      <c s="28" r="E3508"/>
      <c s="10" r="F3508"/>
      <c s="21" r="G3508"/>
      <c s="21" r="H3508"/>
      <c s="21" r="I3508"/>
      <c s="21" r="J3508"/>
      <c s="21" r="K3508"/>
      <c s="5" r="L3508"/>
      <c s="21" r="M3508"/>
      <c s="3" r="N3508"/>
      <c s="10" r="O3508"/>
      <c s="13" r="P3508"/>
      <c s="13" r="Q3508"/>
      <c s="13" r="R3508"/>
      <c s="13" r="S3508"/>
      <c s="11" r="T3508"/>
      <c s="11" r="U3508"/>
      <c s="4" r="V3508"/>
      <c s="13" r="W3508"/>
      <c s="24" r="X3508"/>
    </row>
    <row r="3509">
      <c s="16" r="A3509"/>
      <c s="17" r="B3509"/>
      <c s="19" r="C3509"/>
      <c s="17" r="D3509"/>
      <c s="28" r="E3509"/>
      <c s="10" r="F3509"/>
      <c s="21" r="G3509"/>
      <c s="21" r="H3509"/>
      <c s="21" r="I3509"/>
      <c s="21" r="J3509"/>
      <c s="21" r="K3509"/>
      <c s="5" r="L3509"/>
      <c s="21" r="M3509"/>
      <c s="3" r="N3509"/>
      <c s="10" r="O3509"/>
      <c s="13" r="P3509"/>
      <c s="13" r="Q3509"/>
      <c s="13" r="R3509"/>
      <c s="13" r="S3509"/>
      <c s="11" r="T3509"/>
      <c s="11" r="U3509"/>
      <c s="4" r="V3509"/>
      <c s="13" r="W3509"/>
      <c s="24" r="X3509"/>
    </row>
    <row r="3510">
      <c s="16" r="A3510"/>
      <c s="17" r="B3510"/>
      <c s="19" r="C3510"/>
      <c s="17" r="D3510"/>
      <c s="28" r="E3510"/>
      <c s="10" r="F3510"/>
      <c s="21" r="G3510"/>
      <c s="21" r="H3510"/>
      <c s="21" r="I3510"/>
      <c s="21" r="J3510"/>
      <c s="21" r="K3510"/>
      <c s="5" r="L3510"/>
      <c s="21" r="M3510"/>
      <c s="3" r="N3510"/>
      <c s="10" r="O3510"/>
      <c s="13" r="P3510"/>
      <c s="13" r="Q3510"/>
      <c s="13" r="R3510"/>
      <c s="13" r="S3510"/>
      <c s="11" r="T3510"/>
      <c s="11" r="U3510"/>
      <c s="4" r="V3510"/>
      <c s="13" r="W3510"/>
      <c s="24" r="X3510"/>
    </row>
    <row r="3511">
      <c s="16" r="A3511"/>
      <c s="17" r="B3511"/>
      <c s="19" r="C3511"/>
      <c s="17" r="D3511"/>
      <c s="28" r="E3511"/>
      <c s="10" r="F3511"/>
      <c s="21" r="G3511"/>
      <c s="21" r="H3511"/>
      <c s="21" r="I3511"/>
      <c s="21" r="J3511"/>
      <c s="21" r="K3511"/>
      <c s="5" r="L3511"/>
      <c s="21" r="M3511"/>
      <c s="3" r="N3511"/>
      <c s="10" r="O3511"/>
      <c s="13" r="P3511"/>
      <c s="13" r="Q3511"/>
      <c s="13" r="R3511"/>
      <c s="13" r="S3511"/>
      <c s="11" r="T3511"/>
      <c s="11" r="U3511"/>
      <c s="4" r="V3511"/>
      <c s="13" r="W3511"/>
      <c s="24" r="X3511"/>
    </row>
    <row r="3512">
      <c s="16" r="A3512"/>
      <c s="17" r="B3512"/>
      <c s="19" r="C3512"/>
      <c s="17" r="D3512"/>
      <c s="28" r="E3512"/>
      <c s="10" r="F3512"/>
      <c s="21" r="G3512"/>
      <c s="21" r="H3512"/>
      <c s="21" r="I3512"/>
      <c s="21" r="J3512"/>
      <c s="21" r="K3512"/>
      <c s="5" r="L3512"/>
      <c s="21" r="M3512"/>
      <c s="3" r="N3512"/>
      <c s="10" r="O3512"/>
      <c s="13" r="P3512"/>
      <c s="13" r="Q3512"/>
      <c s="13" r="R3512"/>
      <c s="13" r="S3512"/>
      <c s="11" r="T3512"/>
      <c s="11" r="U3512"/>
      <c s="4" r="V3512"/>
      <c s="13" r="W3512"/>
      <c s="24" r="X3512"/>
    </row>
    <row r="3513">
      <c s="16" r="A3513"/>
      <c s="17" r="B3513"/>
      <c s="19" r="C3513"/>
      <c s="17" r="D3513"/>
      <c s="28" r="E3513"/>
      <c s="10" r="F3513"/>
      <c s="21" r="G3513"/>
      <c s="21" r="H3513"/>
      <c s="21" r="I3513"/>
      <c s="21" r="J3513"/>
      <c s="21" r="K3513"/>
      <c s="5" r="L3513"/>
      <c s="21" r="M3513"/>
      <c s="3" r="N3513"/>
      <c s="10" r="O3513"/>
      <c s="13" r="P3513"/>
      <c s="13" r="Q3513"/>
      <c s="13" r="R3513"/>
      <c s="13" r="S3513"/>
      <c s="11" r="T3513"/>
      <c s="11" r="U3513"/>
      <c s="4" r="V3513"/>
      <c s="13" r="W3513"/>
      <c s="24" r="X3513"/>
    </row>
    <row r="3514">
      <c s="16" r="A3514"/>
      <c s="17" r="B3514"/>
      <c s="19" r="C3514"/>
      <c s="17" r="D3514"/>
      <c s="28" r="E3514"/>
      <c s="10" r="F3514"/>
      <c s="21" r="G3514"/>
      <c s="21" r="H3514"/>
      <c s="21" r="I3514"/>
      <c s="21" r="J3514"/>
      <c s="21" r="K3514"/>
      <c s="5" r="L3514"/>
      <c s="21" r="M3514"/>
      <c s="3" r="N3514"/>
      <c s="10" r="O3514"/>
      <c s="13" r="P3514"/>
      <c s="13" r="Q3514"/>
      <c s="13" r="R3514"/>
      <c s="13" r="S3514"/>
      <c s="11" r="T3514"/>
      <c s="11" r="U3514"/>
      <c s="4" r="V3514"/>
      <c s="13" r="W3514"/>
      <c s="24" r="X3514"/>
    </row>
    <row r="3515">
      <c s="16" r="A3515"/>
      <c s="17" r="B3515"/>
      <c s="19" r="C3515"/>
      <c s="17" r="D3515"/>
      <c s="28" r="E3515"/>
      <c s="10" r="F3515"/>
      <c s="21" r="G3515"/>
      <c s="21" r="H3515"/>
      <c s="21" r="I3515"/>
      <c s="21" r="J3515"/>
      <c s="21" r="K3515"/>
      <c s="5" r="L3515"/>
      <c s="21" r="M3515"/>
      <c s="3" r="N3515"/>
      <c s="10" r="O3515"/>
      <c s="13" r="P3515"/>
      <c s="13" r="Q3515"/>
      <c s="13" r="R3515"/>
      <c s="13" r="S3515"/>
      <c s="11" r="T3515"/>
      <c s="11" r="U3515"/>
      <c s="4" r="V3515"/>
      <c s="13" r="W3515"/>
      <c s="24" r="X3515"/>
    </row>
    <row r="3516">
      <c s="16" r="A3516"/>
      <c s="17" r="B3516"/>
      <c s="19" r="C3516"/>
      <c s="17" r="D3516"/>
      <c s="28" r="E3516"/>
      <c s="10" r="F3516"/>
      <c s="21" r="G3516"/>
      <c s="21" r="H3516"/>
      <c s="21" r="I3516"/>
      <c s="21" r="J3516"/>
      <c s="21" r="K3516"/>
      <c s="5" r="L3516"/>
      <c s="21" r="M3516"/>
      <c s="3" r="N3516"/>
      <c s="10" r="O3516"/>
      <c s="13" r="P3516"/>
      <c s="13" r="Q3516"/>
      <c s="13" r="R3516"/>
      <c s="13" r="S3516"/>
      <c s="11" r="T3516"/>
      <c s="11" r="U3516"/>
      <c s="4" r="V3516"/>
      <c s="13" r="W3516"/>
      <c s="24" r="X3516"/>
    </row>
    <row r="3517">
      <c s="16" r="A3517"/>
      <c s="17" r="B3517"/>
      <c s="19" r="C3517"/>
      <c s="17" r="D3517"/>
      <c s="28" r="E3517"/>
      <c s="10" r="F3517"/>
      <c s="21" r="G3517"/>
      <c s="21" r="H3517"/>
      <c s="21" r="I3517"/>
      <c s="21" r="J3517"/>
      <c s="21" r="K3517"/>
      <c s="5" r="L3517"/>
      <c s="21" r="M3517"/>
      <c s="3" r="N3517"/>
      <c s="10" r="O3517"/>
      <c s="13" r="P3517"/>
      <c s="13" r="Q3517"/>
      <c s="13" r="R3517"/>
      <c s="13" r="S3517"/>
      <c s="11" r="T3517"/>
      <c s="11" r="U3517"/>
      <c s="4" r="V3517"/>
      <c s="13" r="W3517"/>
      <c s="24" r="X3517"/>
    </row>
    <row r="3518">
      <c s="16" r="A3518"/>
      <c s="17" r="B3518"/>
      <c s="19" r="C3518"/>
      <c s="17" r="D3518"/>
      <c s="28" r="E3518"/>
      <c s="10" r="F3518"/>
      <c s="21" r="G3518"/>
      <c s="21" r="H3518"/>
      <c s="21" r="I3518"/>
      <c s="21" r="J3518"/>
      <c s="21" r="K3518"/>
      <c s="5" r="L3518"/>
      <c s="21" r="M3518"/>
      <c s="3" r="N3518"/>
      <c s="10" r="O3518"/>
      <c s="13" r="P3518"/>
      <c s="13" r="Q3518"/>
      <c s="13" r="R3518"/>
      <c s="13" r="S3518"/>
      <c s="11" r="T3518"/>
      <c s="11" r="U3518"/>
      <c s="4" r="V3518"/>
      <c s="13" r="W3518"/>
      <c s="24" r="X3518"/>
    </row>
    <row r="3519">
      <c s="16" r="A3519"/>
      <c s="17" r="B3519"/>
      <c s="19" r="C3519"/>
      <c s="17" r="D3519"/>
      <c s="28" r="E3519"/>
      <c s="10" r="F3519"/>
      <c s="21" r="G3519"/>
      <c s="21" r="H3519"/>
      <c s="21" r="I3519"/>
      <c s="21" r="J3519"/>
      <c s="21" r="K3519"/>
      <c s="5" r="L3519"/>
      <c s="21" r="M3519"/>
      <c s="3" r="N3519"/>
      <c s="10" r="O3519"/>
      <c s="13" r="P3519"/>
      <c s="13" r="Q3519"/>
      <c s="13" r="R3519"/>
      <c s="13" r="S3519"/>
      <c s="11" r="T3519"/>
      <c s="11" r="U3519"/>
      <c s="4" r="V3519"/>
      <c s="13" r="W3519"/>
      <c s="24" r="X3519"/>
    </row>
    <row r="3520">
      <c s="16" r="A3520"/>
      <c s="17" r="B3520"/>
      <c s="19" r="C3520"/>
      <c s="17" r="D3520"/>
      <c s="28" r="E3520"/>
      <c s="10" r="F3520"/>
      <c s="21" r="G3520"/>
      <c s="21" r="H3520"/>
      <c s="21" r="I3520"/>
      <c s="21" r="J3520"/>
      <c s="21" r="K3520"/>
      <c s="5" r="L3520"/>
      <c s="21" r="M3520"/>
      <c s="3" r="N3520"/>
      <c s="10" r="O3520"/>
      <c s="13" r="P3520"/>
      <c s="13" r="Q3520"/>
      <c s="13" r="R3520"/>
      <c s="13" r="S3520"/>
      <c s="11" r="T3520"/>
      <c s="11" r="U3520"/>
      <c s="4" r="V3520"/>
      <c s="13" r="W3520"/>
      <c s="24" r="X3520"/>
    </row>
    <row r="3521">
      <c s="16" r="A3521"/>
      <c s="17" r="B3521"/>
      <c s="19" r="C3521"/>
      <c s="17" r="D3521"/>
      <c s="28" r="E3521"/>
      <c s="10" r="F3521"/>
      <c s="21" r="G3521"/>
      <c s="21" r="H3521"/>
      <c s="21" r="I3521"/>
      <c s="21" r="J3521"/>
      <c s="21" r="K3521"/>
      <c s="5" r="L3521"/>
      <c s="21" r="M3521"/>
      <c s="3" r="N3521"/>
      <c s="10" r="O3521"/>
      <c s="13" r="P3521"/>
      <c s="13" r="Q3521"/>
      <c s="13" r="R3521"/>
      <c s="13" r="S3521"/>
      <c s="11" r="T3521"/>
      <c s="11" r="U3521"/>
      <c s="4" r="V3521"/>
      <c s="13" r="W3521"/>
      <c s="24" r="X3521"/>
    </row>
    <row r="3522">
      <c s="16" r="A3522"/>
      <c s="17" r="B3522"/>
      <c s="19" r="C3522"/>
      <c s="17" r="D3522"/>
      <c s="28" r="E3522"/>
      <c s="10" r="F3522"/>
      <c s="21" r="G3522"/>
      <c s="21" r="H3522"/>
      <c s="21" r="I3522"/>
      <c s="21" r="J3522"/>
      <c s="21" r="K3522"/>
      <c s="5" r="L3522"/>
      <c s="21" r="M3522"/>
      <c s="3" r="N3522"/>
      <c s="10" r="O3522"/>
      <c s="13" r="P3522"/>
      <c s="13" r="Q3522"/>
      <c s="13" r="R3522"/>
      <c s="13" r="S3522"/>
      <c s="11" r="T3522"/>
      <c s="11" r="U3522"/>
      <c s="4" r="V3522"/>
      <c s="13" r="W3522"/>
      <c s="24" r="X3522"/>
    </row>
    <row r="3523">
      <c s="16" r="A3523"/>
      <c s="17" r="B3523"/>
      <c s="19" r="C3523"/>
      <c s="17" r="D3523"/>
      <c s="28" r="E3523"/>
      <c s="10" r="F3523"/>
      <c s="21" r="G3523"/>
      <c s="21" r="H3523"/>
      <c s="21" r="I3523"/>
      <c s="21" r="J3523"/>
      <c s="21" r="K3523"/>
      <c s="5" r="L3523"/>
      <c s="21" r="M3523"/>
      <c s="3" r="N3523"/>
      <c s="10" r="O3523"/>
      <c s="13" r="P3523"/>
      <c s="13" r="Q3523"/>
      <c s="13" r="R3523"/>
      <c s="13" r="S3523"/>
      <c s="11" r="T3523"/>
      <c s="11" r="U3523"/>
      <c s="4" r="V3523"/>
      <c s="13" r="W3523"/>
      <c s="24" r="X3523"/>
    </row>
    <row r="3524">
      <c s="16" r="A3524"/>
      <c s="17" r="B3524"/>
      <c s="19" r="C3524"/>
      <c s="17" r="D3524"/>
      <c s="28" r="E3524"/>
      <c s="10" r="F3524"/>
      <c s="21" r="G3524"/>
      <c s="21" r="H3524"/>
      <c s="21" r="I3524"/>
      <c s="21" r="J3524"/>
      <c s="21" r="K3524"/>
      <c s="5" r="L3524"/>
      <c s="21" r="M3524"/>
      <c s="3" r="N3524"/>
      <c s="10" r="O3524"/>
      <c s="13" r="P3524"/>
      <c s="13" r="Q3524"/>
      <c s="13" r="R3524"/>
      <c s="13" r="S3524"/>
      <c s="11" r="T3524"/>
      <c s="11" r="U3524"/>
      <c s="4" r="V3524"/>
      <c s="13" r="W3524"/>
      <c s="24" r="X3524"/>
    </row>
    <row r="3525">
      <c s="16" r="A3525"/>
      <c s="17" r="B3525"/>
      <c s="19" r="C3525"/>
      <c s="17" r="D3525"/>
      <c s="28" r="E3525"/>
      <c s="10" r="F3525"/>
      <c s="21" r="G3525"/>
      <c s="21" r="H3525"/>
      <c s="21" r="I3525"/>
      <c s="21" r="J3525"/>
      <c s="21" r="K3525"/>
      <c s="5" r="L3525"/>
      <c s="21" r="M3525"/>
      <c s="3" r="N3525"/>
      <c s="10" r="O3525"/>
      <c s="13" r="P3525"/>
      <c s="13" r="Q3525"/>
      <c s="13" r="R3525"/>
      <c s="13" r="S3525"/>
      <c s="11" r="T3525"/>
      <c s="11" r="U3525"/>
      <c s="4" r="V3525"/>
      <c s="13" r="W3525"/>
      <c s="24" r="X3525"/>
    </row>
    <row r="3526">
      <c s="16" r="A3526"/>
      <c s="17" r="B3526"/>
      <c s="19" r="C3526"/>
      <c s="17" r="D3526"/>
      <c s="28" r="E3526"/>
      <c s="10" r="F3526"/>
      <c s="21" r="G3526"/>
      <c s="21" r="H3526"/>
      <c s="21" r="I3526"/>
      <c s="21" r="J3526"/>
      <c s="21" r="K3526"/>
      <c s="5" r="L3526"/>
      <c s="21" r="M3526"/>
      <c s="3" r="N3526"/>
      <c s="10" r="O3526"/>
      <c s="13" r="P3526"/>
      <c s="13" r="Q3526"/>
      <c s="13" r="R3526"/>
      <c s="13" r="S3526"/>
      <c s="11" r="T3526"/>
      <c s="11" r="U3526"/>
      <c s="4" r="V3526"/>
      <c s="13" r="W3526"/>
      <c s="24" r="X3526"/>
    </row>
    <row r="3527">
      <c s="16" r="A3527"/>
      <c s="17" r="B3527"/>
      <c s="19" r="C3527"/>
      <c s="17" r="D3527"/>
      <c s="28" r="E3527"/>
      <c s="10" r="F3527"/>
      <c s="21" r="G3527"/>
      <c s="21" r="H3527"/>
      <c s="21" r="I3527"/>
      <c s="21" r="J3527"/>
      <c s="21" r="K3527"/>
      <c s="5" r="L3527"/>
      <c s="21" r="M3527"/>
      <c s="3" r="N3527"/>
      <c s="10" r="O3527"/>
      <c s="13" r="P3527"/>
      <c s="13" r="Q3527"/>
      <c s="13" r="R3527"/>
      <c s="13" r="S3527"/>
      <c s="11" r="T3527"/>
      <c s="11" r="U3527"/>
      <c s="4" r="V3527"/>
      <c s="13" r="W3527"/>
      <c s="24" r="X3527"/>
    </row>
    <row r="3528">
      <c s="16" r="A3528"/>
      <c s="17" r="B3528"/>
      <c s="19" r="C3528"/>
      <c s="17" r="D3528"/>
      <c s="28" r="E3528"/>
      <c s="10" r="F3528"/>
      <c s="21" r="G3528"/>
      <c s="21" r="H3528"/>
      <c s="21" r="I3528"/>
      <c s="21" r="J3528"/>
      <c s="21" r="K3528"/>
      <c s="5" r="L3528"/>
      <c s="21" r="M3528"/>
      <c s="3" r="N3528"/>
      <c s="10" r="O3528"/>
      <c s="13" r="P3528"/>
      <c s="13" r="Q3528"/>
      <c s="13" r="R3528"/>
      <c s="13" r="S3528"/>
      <c s="11" r="T3528"/>
      <c s="11" r="U3528"/>
      <c s="4" r="V3528"/>
      <c s="13" r="W3528"/>
      <c s="24" r="X3528"/>
    </row>
    <row r="3529">
      <c s="16" r="A3529"/>
      <c s="17" r="B3529"/>
      <c s="19" r="C3529"/>
      <c s="17" r="D3529"/>
      <c s="28" r="E3529"/>
      <c s="10" r="F3529"/>
      <c s="21" r="G3529"/>
      <c s="21" r="H3529"/>
      <c s="21" r="I3529"/>
      <c s="21" r="J3529"/>
      <c s="21" r="K3529"/>
      <c s="5" r="L3529"/>
      <c s="21" r="M3529"/>
      <c s="3" r="N3529"/>
      <c s="10" r="O3529"/>
      <c s="13" r="P3529"/>
      <c s="13" r="Q3529"/>
      <c s="13" r="R3529"/>
      <c s="13" r="S3529"/>
      <c s="11" r="T3529"/>
      <c s="11" r="U3529"/>
      <c s="4" r="V3529"/>
      <c s="13" r="W3529"/>
      <c s="24" r="X3529"/>
    </row>
    <row r="3530">
      <c s="16" r="A3530"/>
      <c s="17" r="B3530"/>
      <c s="19" r="C3530"/>
      <c s="17" r="D3530"/>
      <c s="28" r="E3530"/>
      <c s="10" r="F3530"/>
      <c s="21" r="G3530"/>
      <c s="21" r="H3530"/>
      <c s="21" r="I3530"/>
      <c s="21" r="J3530"/>
      <c s="21" r="K3530"/>
      <c s="5" r="L3530"/>
      <c s="21" r="M3530"/>
      <c s="3" r="N3530"/>
      <c s="10" r="O3530"/>
      <c s="13" r="P3530"/>
      <c s="13" r="Q3530"/>
      <c s="13" r="R3530"/>
      <c s="13" r="S3530"/>
      <c s="11" r="T3530"/>
      <c s="11" r="U3530"/>
      <c s="4" r="V3530"/>
      <c s="13" r="W3530"/>
      <c s="24" r="X3530"/>
    </row>
    <row r="3531">
      <c s="16" r="A3531"/>
      <c s="17" r="B3531"/>
      <c s="19" r="C3531"/>
      <c s="17" r="D3531"/>
      <c s="28" r="E3531"/>
      <c s="10" r="F3531"/>
      <c s="21" r="G3531"/>
      <c s="21" r="H3531"/>
      <c s="21" r="I3531"/>
      <c s="21" r="J3531"/>
      <c s="21" r="K3531"/>
      <c s="5" r="L3531"/>
      <c s="21" r="M3531"/>
      <c s="3" r="N3531"/>
      <c s="10" r="O3531"/>
      <c s="13" r="P3531"/>
      <c s="13" r="Q3531"/>
      <c s="13" r="R3531"/>
      <c s="13" r="S3531"/>
      <c s="11" r="T3531"/>
      <c s="11" r="U3531"/>
      <c s="4" r="V3531"/>
      <c s="13" r="W3531"/>
      <c s="24" r="X3531"/>
    </row>
    <row r="3532">
      <c s="16" r="A3532"/>
      <c s="17" r="B3532"/>
      <c s="19" r="C3532"/>
      <c s="17" r="D3532"/>
      <c s="28" r="E3532"/>
      <c s="10" r="F3532"/>
      <c s="21" r="G3532"/>
      <c s="21" r="H3532"/>
      <c s="21" r="I3532"/>
      <c s="21" r="J3532"/>
      <c s="21" r="K3532"/>
      <c s="5" r="L3532"/>
      <c s="21" r="M3532"/>
      <c s="3" r="N3532"/>
      <c s="10" r="O3532"/>
      <c s="13" r="P3532"/>
      <c s="13" r="Q3532"/>
      <c s="13" r="R3532"/>
      <c s="13" r="S3532"/>
      <c s="11" r="T3532"/>
      <c s="11" r="U3532"/>
      <c s="4" r="V3532"/>
      <c s="13" r="W3532"/>
      <c s="24" r="X3532"/>
    </row>
    <row r="3533">
      <c s="16" r="A3533"/>
      <c s="17" r="B3533"/>
      <c s="19" r="C3533"/>
      <c s="17" r="D3533"/>
      <c s="28" r="E3533"/>
      <c s="10" r="F3533"/>
      <c s="21" r="G3533"/>
      <c s="21" r="H3533"/>
      <c s="21" r="I3533"/>
      <c s="21" r="J3533"/>
      <c s="21" r="K3533"/>
      <c s="5" r="L3533"/>
      <c s="21" r="M3533"/>
      <c s="3" r="N3533"/>
      <c s="10" r="O3533"/>
      <c s="13" r="P3533"/>
      <c s="13" r="Q3533"/>
      <c s="13" r="R3533"/>
      <c s="13" r="S3533"/>
      <c s="11" r="T3533"/>
      <c s="11" r="U3533"/>
      <c s="4" r="V3533"/>
      <c s="13" r="W3533"/>
      <c s="24" r="X3533"/>
    </row>
    <row r="3534">
      <c s="16" r="A3534"/>
      <c s="17" r="B3534"/>
      <c s="19" r="C3534"/>
      <c s="17" r="D3534"/>
      <c s="28" r="E3534"/>
      <c s="10" r="F3534"/>
      <c s="21" r="G3534"/>
      <c s="21" r="H3534"/>
      <c s="21" r="I3534"/>
      <c s="21" r="J3534"/>
      <c s="21" r="K3534"/>
      <c s="5" r="L3534"/>
      <c s="21" r="M3534"/>
      <c s="3" r="N3534"/>
      <c s="10" r="O3534"/>
      <c s="13" r="P3534"/>
      <c s="13" r="Q3534"/>
      <c s="13" r="R3534"/>
      <c s="13" r="S3534"/>
      <c s="11" r="T3534"/>
      <c s="11" r="U3534"/>
      <c s="4" r="V3534"/>
      <c s="13" r="W3534"/>
      <c s="24" r="X3534"/>
    </row>
    <row r="3535">
      <c s="16" r="A3535"/>
      <c s="17" r="B3535"/>
      <c s="19" r="C3535"/>
      <c s="17" r="D3535"/>
      <c s="28" r="E3535"/>
      <c s="10" r="F3535"/>
      <c s="21" r="G3535"/>
      <c s="21" r="H3535"/>
      <c s="21" r="I3535"/>
      <c s="21" r="J3535"/>
      <c s="21" r="K3535"/>
      <c s="5" r="L3535"/>
      <c s="21" r="M3535"/>
      <c s="3" r="N3535"/>
      <c s="10" r="O3535"/>
      <c s="13" r="P3535"/>
      <c s="13" r="Q3535"/>
      <c s="13" r="R3535"/>
      <c s="13" r="S3535"/>
      <c s="11" r="T3535"/>
      <c s="11" r="U3535"/>
      <c s="4" r="V3535"/>
      <c s="13" r="W3535"/>
      <c s="24" r="X3535"/>
    </row>
    <row r="3536">
      <c s="16" r="A3536"/>
      <c s="17" r="B3536"/>
      <c s="19" r="C3536"/>
      <c s="17" r="D3536"/>
      <c s="28" r="E3536"/>
      <c s="10" r="F3536"/>
      <c s="21" r="G3536"/>
      <c s="21" r="H3536"/>
      <c s="21" r="I3536"/>
      <c s="21" r="J3536"/>
      <c s="21" r="K3536"/>
      <c s="5" r="L3536"/>
      <c s="21" r="M3536"/>
      <c s="3" r="N3536"/>
      <c s="10" r="O3536"/>
      <c s="13" r="P3536"/>
      <c s="13" r="Q3536"/>
      <c s="13" r="R3536"/>
      <c s="13" r="S3536"/>
      <c s="11" r="T3536"/>
      <c s="11" r="U3536"/>
      <c s="4" r="V3536"/>
      <c s="13" r="W3536"/>
      <c s="24" r="X3536"/>
    </row>
    <row r="3537">
      <c s="16" r="A3537"/>
      <c s="17" r="B3537"/>
      <c s="19" r="C3537"/>
      <c s="17" r="D3537"/>
      <c s="28" r="E3537"/>
      <c s="10" r="F3537"/>
      <c s="21" r="G3537"/>
      <c s="21" r="H3537"/>
      <c s="21" r="I3537"/>
      <c s="21" r="J3537"/>
      <c s="21" r="K3537"/>
      <c s="5" r="L3537"/>
      <c s="21" r="M3537"/>
      <c s="3" r="N3537"/>
      <c s="10" r="O3537"/>
      <c s="13" r="P3537"/>
      <c s="13" r="Q3537"/>
      <c s="13" r="R3537"/>
      <c s="13" r="S3537"/>
      <c s="11" r="T3537"/>
      <c s="11" r="U3537"/>
      <c s="4" r="V3537"/>
      <c s="13" r="W3537"/>
      <c s="24" r="X3537"/>
    </row>
    <row r="3538">
      <c s="16" r="A3538"/>
      <c s="17" r="B3538"/>
      <c s="19" r="C3538"/>
      <c s="17" r="D3538"/>
      <c s="28" r="E3538"/>
      <c s="10" r="F3538"/>
      <c s="21" r="G3538"/>
      <c s="21" r="H3538"/>
      <c s="21" r="I3538"/>
      <c s="21" r="J3538"/>
      <c s="21" r="K3538"/>
      <c s="5" r="L3538"/>
      <c s="21" r="M3538"/>
      <c s="3" r="N3538"/>
      <c s="10" r="O3538"/>
      <c s="13" r="P3538"/>
      <c s="13" r="Q3538"/>
      <c s="13" r="R3538"/>
      <c s="13" r="S3538"/>
      <c s="11" r="T3538"/>
      <c s="11" r="U3538"/>
      <c s="4" r="V3538"/>
      <c s="13" r="W3538"/>
      <c s="24" r="X3538"/>
    </row>
    <row r="3539">
      <c s="16" r="A3539"/>
      <c s="17" r="B3539"/>
      <c s="19" r="C3539"/>
      <c s="17" r="D3539"/>
      <c s="28" r="E3539"/>
      <c s="10" r="F3539"/>
      <c s="21" r="G3539"/>
      <c s="21" r="H3539"/>
      <c s="21" r="I3539"/>
      <c s="21" r="J3539"/>
      <c s="21" r="K3539"/>
      <c s="5" r="L3539"/>
      <c s="21" r="M3539"/>
      <c s="3" r="N3539"/>
      <c s="10" r="O3539"/>
      <c s="13" r="P3539"/>
      <c s="13" r="Q3539"/>
      <c s="13" r="R3539"/>
      <c s="13" r="S3539"/>
      <c s="11" r="T3539"/>
      <c s="11" r="U3539"/>
      <c s="4" r="V3539"/>
      <c s="13" r="W3539"/>
      <c s="24" r="X3539"/>
    </row>
    <row r="3540">
      <c s="16" r="A3540"/>
      <c s="17" r="B3540"/>
      <c s="19" r="C3540"/>
      <c s="17" r="D3540"/>
      <c s="28" r="E3540"/>
      <c s="10" r="F3540"/>
      <c s="21" r="G3540"/>
      <c s="21" r="H3540"/>
      <c s="21" r="I3540"/>
      <c s="21" r="J3540"/>
      <c s="21" r="K3540"/>
      <c s="5" r="L3540"/>
      <c s="21" r="M3540"/>
      <c s="3" r="N3540"/>
      <c s="10" r="O3540"/>
      <c s="13" r="P3540"/>
      <c s="13" r="Q3540"/>
      <c s="13" r="R3540"/>
      <c s="13" r="S3540"/>
      <c s="11" r="T3540"/>
      <c s="11" r="U3540"/>
      <c s="4" r="V3540"/>
      <c s="13" r="W3540"/>
      <c s="24" r="X3540"/>
    </row>
    <row r="3541">
      <c s="16" r="A3541"/>
      <c s="17" r="B3541"/>
      <c s="19" r="C3541"/>
      <c s="17" r="D3541"/>
      <c s="28" r="E3541"/>
      <c s="10" r="F3541"/>
      <c s="21" r="G3541"/>
      <c s="21" r="H3541"/>
      <c s="21" r="I3541"/>
      <c s="21" r="J3541"/>
      <c s="21" r="K3541"/>
      <c s="5" r="L3541"/>
      <c s="21" r="M3541"/>
      <c s="3" r="N3541"/>
      <c s="10" r="O3541"/>
      <c s="13" r="P3541"/>
      <c s="13" r="Q3541"/>
      <c s="13" r="R3541"/>
      <c s="13" r="S3541"/>
      <c s="11" r="T3541"/>
      <c s="11" r="U3541"/>
      <c s="4" r="V3541"/>
      <c s="13" r="W3541"/>
      <c s="24" r="X3541"/>
    </row>
    <row r="3542">
      <c s="16" r="A3542"/>
      <c s="17" r="B3542"/>
      <c s="19" r="C3542"/>
      <c s="17" r="D3542"/>
      <c s="28" r="E3542"/>
      <c s="10" r="F3542"/>
      <c s="21" r="G3542"/>
      <c s="21" r="H3542"/>
      <c s="21" r="I3542"/>
      <c s="21" r="J3542"/>
      <c s="21" r="K3542"/>
      <c s="5" r="L3542"/>
      <c s="21" r="M3542"/>
      <c s="3" r="N3542"/>
      <c s="10" r="O3542"/>
      <c s="13" r="P3542"/>
      <c s="13" r="Q3542"/>
      <c s="13" r="R3542"/>
      <c s="13" r="S3542"/>
      <c s="11" r="T3542"/>
      <c s="11" r="U3542"/>
      <c s="4" r="V3542"/>
      <c s="13" r="W3542"/>
      <c s="24" r="X3542"/>
    </row>
    <row r="3543">
      <c s="16" r="A3543"/>
      <c s="17" r="B3543"/>
      <c s="19" r="C3543"/>
      <c s="17" r="D3543"/>
      <c s="28" r="E3543"/>
      <c s="10" r="F3543"/>
      <c s="21" r="G3543"/>
      <c s="21" r="H3543"/>
      <c s="21" r="I3543"/>
      <c s="21" r="J3543"/>
      <c s="21" r="K3543"/>
      <c s="5" r="L3543"/>
      <c s="21" r="M3543"/>
      <c s="3" r="N3543"/>
      <c s="10" r="O3543"/>
      <c s="13" r="P3543"/>
      <c s="13" r="Q3543"/>
      <c s="13" r="R3543"/>
      <c s="13" r="S3543"/>
      <c s="11" r="T3543"/>
      <c s="11" r="U3543"/>
      <c s="4" r="V3543"/>
      <c s="13" r="W3543"/>
      <c s="24" r="X3543"/>
    </row>
    <row r="3544">
      <c s="16" r="A3544"/>
      <c s="17" r="B3544"/>
      <c s="19" r="C3544"/>
      <c s="17" r="D3544"/>
      <c s="28" r="E3544"/>
      <c s="10" r="F3544"/>
      <c s="21" r="G3544"/>
      <c s="21" r="H3544"/>
      <c s="21" r="I3544"/>
      <c s="21" r="J3544"/>
      <c s="21" r="K3544"/>
      <c s="5" r="L3544"/>
      <c s="21" r="M3544"/>
      <c s="3" r="N3544"/>
      <c s="10" r="O3544"/>
      <c s="13" r="P3544"/>
      <c s="13" r="Q3544"/>
      <c s="13" r="R3544"/>
      <c s="13" r="S3544"/>
      <c s="11" r="T3544"/>
      <c s="11" r="U3544"/>
      <c s="4" r="V3544"/>
      <c s="13" r="W3544"/>
      <c s="24" r="X3544"/>
    </row>
    <row r="3545">
      <c s="16" r="A3545"/>
      <c s="17" r="B3545"/>
      <c s="19" r="C3545"/>
      <c s="17" r="D3545"/>
      <c s="28" r="E3545"/>
      <c s="10" r="F3545"/>
      <c s="21" r="G3545"/>
      <c s="21" r="H3545"/>
      <c s="21" r="I3545"/>
      <c s="21" r="J3545"/>
      <c s="21" r="K3545"/>
      <c s="5" r="L3545"/>
      <c s="21" r="M3545"/>
      <c s="3" r="N3545"/>
      <c s="10" r="O3545"/>
      <c s="13" r="P3545"/>
      <c s="13" r="Q3545"/>
      <c s="13" r="R3545"/>
      <c s="13" r="S3545"/>
      <c s="11" r="T3545"/>
      <c s="11" r="U3545"/>
      <c s="4" r="V3545"/>
      <c s="13" r="W3545"/>
      <c s="24" r="X3545"/>
    </row>
    <row r="3546">
      <c s="16" r="A3546"/>
      <c s="17" r="B3546"/>
      <c s="19" r="C3546"/>
      <c s="17" r="D3546"/>
      <c s="28" r="E3546"/>
      <c s="10" r="F3546"/>
      <c s="21" r="G3546"/>
      <c s="21" r="H3546"/>
      <c s="21" r="I3546"/>
      <c s="21" r="J3546"/>
      <c s="21" r="K3546"/>
      <c s="5" r="L3546"/>
      <c s="21" r="M3546"/>
      <c s="3" r="N3546"/>
      <c s="10" r="O3546"/>
      <c s="13" r="P3546"/>
      <c s="13" r="Q3546"/>
      <c s="13" r="R3546"/>
      <c s="13" r="S3546"/>
      <c s="11" r="T3546"/>
      <c s="11" r="U3546"/>
      <c s="4" r="V3546"/>
      <c s="13" r="W3546"/>
      <c s="24" r="X3546"/>
    </row>
    <row r="3547">
      <c s="16" r="A3547"/>
      <c s="17" r="B3547"/>
      <c s="19" r="C3547"/>
      <c s="17" r="D3547"/>
      <c s="28" r="E3547"/>
      <c s="10" r="F3547"/>
      <c s="21" r="G3547"/>
      <c s="21" r="H3547"/>
      <c s="21" r="I3547"/>
      <c s="21" r="J3547"/>
      <c s="21" r="K3547"/>
      <c s="5" r="L3547"/>
      <c s="21" r="M3547"/>
      <c s="3" r="N3547"/>
      <c s="10" r="O3547"/>
      <c s="13" r="P3547"/>
      <c s="13" r="Q3547"/>
      <c s="13" r="R3547"/>
      <c s="13" r="S3547"/>
      <c s="11" r="T3547"/>
      <c s="11" r="U3547"/>
      <c s="4" r="V3547"/>
      <c s="13" r="W3547"/>
      <c s="24" r="X3547"/>
    </row>
    <row r="3548">
      <c s="16" r="A3548"/>
      <c s="17" r="B3548"/>
      <c s="19" r="C3548"/>
      <c s="17" r="D3548"/>
      <c s="28" r="E3548"/>
      <c s="10" r="F3548"/>
      <c s="21" r="G3548"/>
      <c s="21" r="H3548"/>
      <c s="21" r="I3548"/>
      <c s="21" r="J3548"/>
      <c s="21" r="K3548"/>
      <c s="5" r="L3548"/>
      <c s="21" r="M3548"/>
      <c s="3" r="N3548"/>
      <c s="10" r="O3548"/>
      <c s="13" r="P3548"/>
      <c s="13" r="Q3548"/>
      <c s="13" r="R3548"/>
      <c s="13" r="S3548"/>
      <c s="11" r="T3548"/>
      <c s="11" r="U3548"/>
      <c s="4" r="V3548"/>
      <c s="13" r="W3548"/>
      <c s="24" r="X3548"/>
    </row>
    <row r="3549">
      <c s="16" r="A3549"/>
      <c s="17" r="B3549"/>
      <c s="19" r="C3549"/>
      <c s="17" r="D3549"/>
      <c s="28" r="E3549"/>
      <c s="10" r="F3549"/>
      <c s="21" r="G3549"/>
      <c s="21" r="H3549"/>
      <c s="21" r="I3549"/>
      <c s="21" r="J3549"/>
      <c s="21" r="K3549"/>
      <c s="5" r="L3549"/>
      <c s="21" r="M3549"/>
      <c s="3" r="N3549"/>
      <c s="10" r="O3549"/>
      <c s="13" r="P3549"/>
      <c s="13" r="Q3549"/>
      <c s="13" r="R3549"/>
      <c s="13" r="S3549"/>
      <c s="11" r="T3549"/>
      <c s="11" r="U3549"/>
      <c s="4" r="V3549"/>
      <c s="13" r="W3549"/>
      <c s="24" r="X3549"/>
    </row>
    <row r="3550">
      <c s="16" r="A3550"/>
      <c s="17" r="B3550"/>
      <c s="19" r="C3550"/>
      <c s="17" r="D3550"/>
      <c s="28" r="E3550"/>
      <c s="10" r="F3550"/>
      <c s="21" r="G3550"/>
      <c s="21" r="H3550"/>
      <c s="21" r="I3550"/>
      <c s="21" r="J3550"/>
      <c s="21" r="K3550"/>
      <c s="5" r="L3550"/>
      <c s="21" r="M3550"/>
      <c s="3" r="N3550"/>
      <c s="10" r="O3550"/>
      <c s="13" r="P3550"/>
      <c s="13" r="Q3550"/>
      <c s="13" r="R3550"/>
      <c s="13" r="S3550"/>
      <c s="11" r="T3550"/>
      <c s="11" r="U3550"/>
      <c s="4" r="V3550"/>
      <c s="13" r="W3550"/>
      <c s="24" r="X3550"/>
    </row>
    <row r="3551">
      <c s="16" r="A3551"/>
      <c s="17" r="B3551"/>
      <c s="19" r="C3551"/>
      <c s="17" r="D3551"/>
      <c s="28" r="E3551"/>
      <c s="10" r="F3551"/>
      <c s="21" r="G3551"/>
      <c s="21" r="H3551"/>
      <c s="21" r="I3551"/>
      <c s="21" r="J3551"/>
      <c s="21" r="K3551"/>
      <c s="5" r="L3551"/>
      <c s="21" r="M3551"/>
      <c s="3" r="N3551"/>
      <c s="10" r="O3551"/>
      <c s="13" r="P3551"/>
      <c s="13" r="Q3551"/>
      <c s="13" r="R3551"/>
      <c s="13" r="S3551"/>
      <c s="11" r="T3551"/>
      <c s="11" r="U3551"/>
      <c s="4" r="V3551"/>
      <c s="13" r="W3551"/>
      <c s="24" r="X3551"/>
    </row>
    <row r="3552">
      <c s="16" r="A3552"/>
      <c s="17" r="B3552"/>
      <c s="19" r="C3552"/>
      <c s="17" r="D3552"/>
      <c s="28" r="E3552"/>
      <c s="10" r="F3552"/>
      <c s="21" r="G3552"/>
      <c s="21" r="H3552"/>
      <c s="21" r="I3552"/>
      <c s="21" r="J3552"/>
      <c s="21" r="K3552"/>
      <c s="5" r="L3552"/>
      <c s="21" r="M3552"/>
      <c s="3" r="N3552"/>
      <c s="10" r="O3552"/>
      <c s="13" r="P3552"/>
      <c s="13" r="Q3552"/>
      <c s="13" r="R3552"/>
      <c s="13" r="S3552"/>
      <c s="11" r="T3552"/>
      <c s="11" r="U3552"/>
      <c s="4" r="V3552"/>
      <c s="13" r="W3552"/>
      <c s="24" r="X3552"/>
    </row>
    <row r="3553">
      <c s="16" r="A3553"/>
      <c s="17" r="B3553"/>
      <c s="19" r="C3553"/>
      <c s="17" r="D3553"/>
      <c s="28" r="E3553"/>
      <c s="10" r="F3553"/>
      <c s="21" r="G3553"/>
      <c s="21" r="H3553"/>
      <c s="21" r="I3553"/>
      <c s="21" r="J3553"/>
      <c s="21" r="K3553"/>
      <c s="5" r="L3553"/>
      <c s="21" r="M3553"/>
      <c s="3" r="N3553"/>
      <c s="10" r="O3553"/>
      <c s="13" r="P3553"/>
      <c s="13" r="Q3553"/>
      <c s="13" r="R3553"/>
      <c s="13" r="S3553"/>
      <c s="11" r="T3553"/>
      <c s="11" r="U3553"/>
      <c s="4" r="V3553"/>
      <c s="13" r="W3553"/>
      <c s="24" r="X3553"/>
    </row>
    <row r="3554">
      <c s="16" r="A3554"/>
      <c s="17" r="B3554"/>
      <c s="19" r="C3554"/>
      <c s="17" r="D3554"/>
      <c s="28" r="E3554"/>
      <c s="10" r="F3554"/>
      <c s="21" r="G3554"/>
      <c s="21" r="H3554"/>
      <c s="21" r="I3554"/>
      <c s="21" r="J3554"/>
      <c s="21" r="K3554"/>
      <c s="5" r="L3554"/>
      <c s="21" r="M3554"/>
      <c s="3" r="N3554"/>
      <c s="10" r="O3554"/>
      <c s="13" r="P3554"/>
      <c s="13" r="Q3554"/>
      <c s="13" r="R3554"/>
      <c s="13" r="S3554"/>
      <c s="11" r="T3554"/>
      <c s="11" r="U3554"/>
      <c s="4" r="V3554"/>
      <c s="13" r="W3554"/>
      <c s="24" r="X3554"/>
    </row>
    <row r="3555">
      <c s="16" r="A3555"/>
      <c s="17" r="B3555"/>
      <c s="19" r="C3555"/>
      <c s="17" r="D3555"/>
      <c s="28" r="E3555"/>
      <c s="10" r="F3555"/>
      <c s="21" r="G3555"/>
      <c s="21" r="H3555"/>
      <c s="21" r="I3555"/>
      <c s="21" r="J3555"/>
      <c s="21" r="K3555"/>
      <c s="5" r="L3555"/>
      <c s="21" r="M3555"/>
      <c s="3" r="N3555"/>
      <c s="10" r="O3555"/>
      <c s="13" r="P3555"/>
      <c s="13" r="Q3555"/>
      <c s="13" r="R3555"/>
      <c s="13" r="S3555"/>
      <c s="11" r="T3555"/>
      <c s="11" r="U3555"/>
      <c s="4" r="V3555"/>
      <c s="13" r="W3555"/>
      <c s="24" r="X3555"/>
    </row>
    <row r="3556">
      <c s="16" r="A3556"/>
      <c s="17" r="B3556"/>
      <c s="19" r="C3556"/>
      <c s="17" r="D3556"/>
      <c s="28" r="E3556"/>
      <c s="10" r="F3556"/>
      <c s="21" r="G3556"/>
      <c s="21" r="H3556"/>
      <c s="21" r="I3556"/>
      <c s="21" r="J3556"/>
      <c s="21" r="K3556"/>
      <c s="5" r="L3556"/>
      <c s="21" r="M3556"/>
      <c s="3" r="N3556"/>
      <c s="10" r="O3556"/>
      <c s="13" r="P3556"/>
      <c s="13" r="Q3556"/>
      <c s="13" r="R3556"/>
      <c s="13" r="S3556"/>
      <c s="11" r="T3556"/>
      <c s="11" r="U3556"/>
      <c s="4" r="V3556"/>
      <c s="13" r="W3556"/>
      <c s="24" r="X3556"/>
    </row>
    <row r="3557">
      <c s="16" r="A3557"/>
      <c s="17" r="B3557"/>
      <c s="19" r="C3557"/>
      <c s="17" r="D3557"/>
      <c s="28" r="E3557"/>
      <c s="10" r="F3557"/>
      <c s="21" r="G3557"/>
      <c s="21" r="H3557"/>
      <c s="21" r="I3557"/>
      <c s="21" r="J3557"/>
      <c s="21" r="K3557"/>
      <c s="5" r="L3557"/>
      <c s="21" r="M3557"/>
      <c s="3" r="N3557"/>
      <c s="10" r="O3557"/>
      <c s="13" r="P3557"/>
      <c s="13" r="Q3557"/>
      <c s="13" r="R3557"/>
      <c s="13" r="S3557"/>
      <c s="11" r="T3557"/>
      <c s="11" r="U3557"/>
      <c s="4" r="V3557"/>
      <c s="13" r="W3557"/>
      <c s="24" r="X3557"/>
    </row>
    <row r="3558">
      <c s="16" r="A3558"/>
      <c s="17" r="B3558"/>
      <c s="19" r="C3558"/>
      <c s="17" r="D3558"/>
      <c s="28" r="E3558"/>
      <c s="10" r="F3558"/>
      <c s="21" r="G3558"/>
      <c s="21" r="H3558"/>
      <c s="21" r="I3558"/>
      <c s="21" r="J3558"/>
      <c s="21" r="K3558"/>
      <c s="5" r="L3558"/>
      <c s="21" r="M3558"/>
      <c s="3" r="N3558"/>
      <c s="10" r="O3558"/>
      <c s="13" r="P3558"/>
      <c s="13" r="Q3558"/>
      <c s="13" r="R3558"/>
      <c s="13" r="S3558"/>
      <c s="11" r="T3558"/>
      <c s="11" r="U3558"/>
      <c s="4" r="V3558"/>
      <c s="13" r="W3558"/>
      <c s="24" r="X3558"/>
    </row>
    <row r="3559">
      <c s="16" r="A3559"/>
      <c s="17" r="B3559"/>
      <c s="19" r="C3559"/>
      <c s="17" r="D3559"/>
      <c s="28" r="E3559"/>
      <c s="10" r="F3559"/>
      <c s="21" r="G3559"/>
      <c s="21" r="H3559"/>
      <c s="21" r="I3559"/>
      <c s="21" r="J3559"/>
      <c s="21" r="K3559"/>
      <c s="5" r="L3559"/>
      <c s="21" r="M3559"/>
      <c s="3" r="N3559"/>
      <c s="10" r="O3559"/>
      <c s="13" r="P3559"/>
      <c s="13" r="Q3559"/>
      <c s="13" r="R3559"/>
      <c s="13" r="S3559"/>
      <c s="11" r="T3559"/>
      <c s="11" r="U3559"/>
      <c s="4" r="V3559"/>
      <c s="13" r="W3559"/>
      <c s="24" r="X3559"/>
    </row>
    <row r="3560">
      <c s="16" r="A3560"/>
      <c s="17" r="B3560"/>
      <c s="19" r="C3560"/>
      <c s="17" r="D3560"/>
      <c s="28" r="E3560"/>
      <c s="10" r="F3560"/>
      <c s="21" r="G3560"/>
      <c s="21" r="H3560"/>
      <c s="21" r="I3560"/>
      <c s="21" r="J3560"/>
      <c s="21" r="K3560"/>
      <c s="5" r="L3560"/>
      <c s="21" r="M3560"/>
      <c s="3" r="N3560"/>
      <c s="10" r="O3560"/>
      <c s="13" r="P3560"/>
      <c s="13" r="Q3560"/>
      <c s="13" r="R3560"/>
      <c s="13" r="S3560"/>
      <c s="11" r="T3560"/>
      <c s="11" r="U3560"/>
      <c s="4" r="V3560"/>
      <c s="13" r="W3560"/>
      <c s="24" r="X3560"/>
    </row>
    <row r="3561">
      <c s="16" r="A3561"/>
      <c s="17" r="B3561"/>
      <c s="19" r="C3561"/>
      <c s="17" r="D3561"/>
      <c s="28" r="E3561"/>
      <c s="10" r="F3561"/>
      <c s="21" r="G3561"/>
      <c s="21" r="H3561"/>
      <c s="21" r="I3561"/>
      <c s="21" r="J3561"/>
      <c s="21" r="K3561"/>
      <c s="5" r="L3561"/>
      <c s="21" r="M3561"/>
      <c s="3" r="N3561"/>
      <c s="10" r="O3561"/>
      <c s="13" r="P3561"/>
      <c s="13" r="Q3561"/>
      <c s="13" r="R3561"/>
      <c s="13" r="S3561"/>
      <c s="11" r="T3561"/>
      <c s="11" r="U3561"/>
      <c s="4" r="V3561"/>
      <c s="13" r="W3561"/>
      <c s="24" r="X3561"/>
    </row>
    <row r="3562">
      <c s="16" r="A3562"/>
      <c s="17" r="B3562"/>
      <c s="19" r="C3562"/>
      <c s="17" r="D3562"/>
      <c s="28" r="E3562"/>
      <c s="10" r="F3562"/>
      <c s="21" r="G3562"/>
      <c s="21" r="H3562"/>
      <c s="21" r="I3562"/>
      <c s="21" r="J3562"/>
      <c s="21" r="K3562"/>
      <c s="5" r="L3562"/>
      <c s="21" r="M3562"/>
      <c s="3" r="N3562"/>
      <c s="10" r="O3562"/>
      <c s="13" r="P3562"/>
      <c s="13" r="Q3562"/>
      <c s="13" r="R3562"/>
      <c s="13" r="S3562"/>
      <c s="11" r="T3562"/>
      <c s="11" r="U3562"/>
      <c s="4" r="V3562"/>
      <c s="13" r="W3562"/>
      <c s="24" r="X3562"/>
    </row>
    <row r="3563">
      <c s="16" r="A3563"/>
      <c s="17" r="B3563"/>
      <c s="19" r="C3563"/>
      <c s="17" r="D3563"/>
      <c s="28" r="E3563"/>
      <c s="10" r="F3563"/>
      <c s="21" r="G3563"/>
      <c s="21" r="H3563"/>
      <c s="21" r="I3563"/>
      <c s="21" r="J3563"/>
      <c s="21" r="K3563"/>
      <c s="5" r="L3563"/>
      <c s="21" r="M3563"/>
      <c s="3" r="N3563"/>
      <c s="10" r="O3563"/>
      <c s="13" r="P3563"/>
      <c s="13" r="Q3563"/>
      <c s="13" r="R3563"/>
      <c s="13" r="S3563"/>
      <c s="11" r="T3563"/>
      <c s="11" r="U3563"/>
      <c s="4" r="V3563"/>
      <c s="13" r="W3563"/>
      <c s="24" r="X3563"/>
    </row>
    <row r="3564">
      <c s="16" r="A3564"/>
      <c s="17" r="B3564"/>
      <c s="19" r="C3564"/>
      <c s="17" r="D3564"/>
      <c s="28" r="E3564"/>
      <c s="10" r="F3564"/>
      <c s="21" r="G3564"/>
      <c s="21" r="H3564"/>
      <c s="21" r="I3564"/>
      <c s="21" r="J3564"/>
      <c s="21" r="K3564"/>
      <c s="5" r="L3564"/>
      <c s="21" r="M3564"/>
      <c s="3" r="N3564"/>
      <c s="10" r="O3564"/>
      <c s="13" r="P3564"/>
      <c s="13" r="Q3564"/>
      <c s="13" r="R3564"/>
      <c s="13" r="S3564"/>
      <c s="11" r="T3564"/>
      <c s="11" r="U3564"/>
      <c s="4" r="V3564"/>
      <c s="13" r="W3564"/>
      <c s="24" r="X3564"/>
    </row>
    <row r="3565">
      <c s="16" r="A3565"/>
      <c s="17" r="B3565"/>
      <c s="19" r="C3565"/>
      <c s="17" r="D3565"/>
      <c s="28" r="E3565"/>
      <c s="10" r="F3565"/>
      <c s="21" r="G3565"/>
      <c s="21" r="H3565"/>
      <c s="21" r="I3565"/>
      <c s="21" r="J3565"/>
      <c s="21" r="K3565"/>
      <c s="5" r="L3565"/>
      <c s="21" r="M3565"/>
      <c s="3" r="N3565"/>
      <c s="10" r="O3565"/>
      <c s="13" r="P3565"/>
      <c s="13" r="Q3565"/>
      <c s="13" r="R3565"/>
      <c s="13" r="S3565"/>
      <c s="11" r="T3565"/>
      <c s="11" r="U3565"/>
      <c s="4" r="V3565"/>
      <c s="13" r="W3565"/>
      <c s="24" r="X3565"/>
    </row>
    <row r="3566">
      <c s="16" r="A3566"/>
      <c s="17" r="B3566"/>
      <c s="19" r="C3566"/>
      <c s="17" r="D3566"/>
      <c s="28" r="E3566"/>
      <c s="10" r="F3566"/>
      <c s="21" r="G3566"/>
      <c s="21" r="H3566"/>
      <c s="21" r="I3566"/>
      <c s="21" r="J3566"/>
      <c s="21" r="K3566"/>
      <c s="5" r="L3566"/>
      <c s="21" r="M3566"/>
      <c s="3" r="N3566"/>
      <c s="10" r="O3566"/>
      <c s="13" r="P3566"/>
      <c s="13" r="Q3566"/>
      <c s="13" r="R3566"/>
      <c s="13" r="S3566"/>
      <c s="11" r="T3566"/>
      <c s="11" r="U3566"/>
      <c s="4" r="V3566"/>
      <c s="13" r="W3566"/>
      <c s="24" r="X3566"/>
    </row>
    <row r="3567">
      <c s="16" r="A3567"/>
      <c s="17" r="B3567"/>
      <c s="19" r="C3567"/>
      <c s="17" r="D3567"/>
      <c s="28" r="E3567"/>
      <c s="10" r="F3567"/>
      <c s="21" r="G3567"/>
      <c s="21" r="H3567"/>
      <c s="21" r="I3567"/>
      <c s="21" r="J3567"/>
      <c s="21" r="K3567"/>
      <c s="5" r="L3567"/>
      <c s="21" r="M3567"/>
      <c s="3" r="N3567"/>
      <c s="10" r="O3567"/>
      <c s="13" r="P3567"/>
      <c s="13" r="Q3567"/>
      <c s="13" r="R3567"/>
      <c s="13" r="S3567"/>
      <c s="11" r="T3567"/>
      <c s="11" r="U3567"/>
      <c s="4" r="V3567"/>
      <c s="13" r="W3567"/>
      <c s="24" r="X3567"/>
    </row>
    <row r="3568">
      <c s="16" r="A3568"/>
      <c s="17" r="B3568"/>
      <c s="19" r="C3568"/>
      <c s="17" r="D3568"/>
      <c s="28" r="E3568"/>
      <c s="10" r="F3568"/>
      <c s="21" r="G3568"/>
      <c s="21" r="H3568"/>
      <c s="21" r="I3568"/>
      <c s="21" r="J3568"/>
      <c s="21" r="K3568"/>
      <c s="5" r="L3568"/>
      <c s="21" r="M3568"/>
      <c s="3" r="N3568"/>
      <c s="10" r="O3568"/>
      <c s="13" r="P3568"/>
      <c s="13" r="Q3568"/>
      <c s="13" r="R3568"/>
      <c s="13" r="S3568"/>
      <c s="11" r="T3568"/>
      <c s="11" r="U3568"/>
      <c s="4" r="V3568"/>
      <c s="13" r="W3568"/>
      <c s="24" r="X3568"/>
    </row>
    <row r="3569">
      <c s="16" r="A3569"/>
      <c s="17" r="B3569"/>
      <c s="19" r="C3569"/>
      <c s="17" r="D3569"/>
      <c s="28" r="E3569"/>
      <c s="10" r="F3569"/>
      <c s="21" r="G3569"/>
      <c s="21" r="H3569"/>
      <c s="21" r="I3569"/>
      <c s="21" r="J3569"/>
      <c s="21" r="K3569"/>
      <c s="5" r="L3569"/>
      <c s="21" r="M3569"/>
      <c s="3" r="N3569"/>
      <c s="10" r="O3569"/>
      <c s="13" r="P3569"/>
      <c s="13" r="Q3569"/>
      <c s="13" r="R3569"/>
      <c s="13" r="S3569"/>
      <c s="11" r="T3569"/>
      <c s="11" r="U3569"/>
      <c s="4" r="V3569"/>
      <c s="13" r="W3569"/>
      <c s="24" r="X3569"/>
    </row>
    <row r="3570">
      <c s="16" r="A3570"/>
      <c s="17" r="B3570"/>
      <c s="19" r="C3570"/>
      <c s="17" r="D3570"/>
      <c s="28" r="E3570"/>
      <c s="10" r="F3570"/>
      <c s="21" r="G3570"/>
      <c s="21" r="H3570"/>
      <c s="21" r="I3570"/>
      <c s="21" r="J3570"/>
      <c s="21" r="K3570"/>
      <c s="5" r="L3570"/>
      <c s="21" r="M3570"/>
      <c s="3" r="N3570"/>
      <c s="10" r="O3570"/>
      <c s="13" r="P3570"/>
      <c s="13" r="Q3570"/>
      <c s="13" r="R3570"/>
      <c s="13" r="S3570"/>
      <c s="11" r="T3570"/>
      <c s="11" r="U3570"/>
      <c s="4" r="V3570"/>
      <c s="13" r="W3570"/>
      <c s="24" r="X3570"/>
    </row>
    <row r="3571">
      <c s="16" r="A3571"/>
      <c s="17" r="B3571"/>
      <c s="19" r="C3571"/>
      <c s="17" r="D3571"/>
      <c s="28" r="E3571"/>
      <c s="10" r="F3571"/>
      <c s="21" r="G3571"/>
      <c s="21" r="H3571"/>
      <c s="21" r="I3571"/>
      <c s="21" r="J3571"/>
      <c s="21" r="K3571"/>
      <c s="5" r="L3571"/>
      <c s="21" r="M3571"/>
      <c s="3" r="N3571"/>
      <c s="10" r="O3571"/>
      <c s="13" r="P3571"/>
      <c s="13" r="Q3571"/>
      <c s="13" r="R3571"/>
      <c s="13" r="S3571"/>
      <c s="11" r="T3571"/>
      <c s="11" r="U3571"/>
      <c s="4" r="V3571"/>
      <c s="13" r="W3571"/>
      <c s="24" r="X3571"/>
    </row>
    <row r="3572">
      <c s="16" r="A3572"/>
      <c s="17" r="B3572"/>
      <c s="19" r="C3572"/>
      <c s="17" r="D3572"/>
      <c s="28" r="E3572"/>
      <c s="10" r="F3572"/>
      <c s="21" r="G3572"/>
      <c s="21" r="H3572"/>
      <c s="21" r="I3572"/>
      <c s="21" r="J3572"/>
      <c s="21" r="K3572"/>
      <c s="5" r="L3572"/>
      <c s="21" r="M3572"/>
      <c s="3" r="N3572"/>
      <c s="10" r="O3572"/>
      <c s="13" r="P3572"/>
      <c s="13" r="Q3572"/>
      <c s="13" r="R3572"/>
      <c s="13" r="S3572"/>
      <c s="11" r="T3572"/>
      <c s="11" r="U3572"/>
      <c s="4" r="V3572"/>
      <c s="13" r="W3572"/>
      <c s="24" r="X3572"/>
    </row>
    <row r="3573">
      <c s="16" r="A3573"/>
      <c s="17" r="B3573"/>
      <c s="19" r="C3573"/>
      <c s="17" r="D3573"/>
      <c s="28" r="E3573"/>
      <c s="10" r="F3573"/>
      <c s="21" r="G3573"/>
      <c s="21" r="H3573"/>
      <c s="21" r="I3573"/>
      <c s="21" r="J3573"/>
      <c s="21" r="K3573"/>
      <c s="5" r="L3573"/>
      <c s="21" r="M3573"/>
      <c s="3" r="N3573"/>
      <c s="10" r="O3573"/>
      <c s="13" r="P3573"/>
      <c s="13" r="Q3573"/>
      <c s="13" r="R3573"/>
      <c s="13" r="S3573"/>
      <c s="11" r="T3573"/>
      <c s="11" r="U3573"/>
      <c s="4" r="V3573"/>
      <c s="13" r="W3573"/>
      <c s="24" r="X3573"/>
    </row>
    <row r="3574">
      <c s="16" r="A3574"/>
      <c s="17" r="B3574"/>
      <c s="19" r="C3574"/>
      <c s="17" r="D3574"/>
      <c s="28" r="E3574"/>
      <c s="10" r="F3574"/>
      <c s="21" r="G3574"/>
      <c s="21" r="H3574"/>
      <c s="21" r="I3574"/>
      <c s="21" r="J3574"/>
      <c s="21" r="K3574"/>
      <c s="5" r="L3574"/>
      <c s="21" r="M3574"/>
      <c s="3" r="N3574"/>
      <c s="10" r="O3574"/>
      <c s="13" r="P3574"/>
      <c s="13" r="Q3574"/>
      <c s="13" r="R3574"/>
      <c s="13" r="S3574"/>
      <c s="11" r="T3574"/>
      <c s="11" r="U3574"/>
      <c s="4" r="V3574"/>
      <c s="13" r="W3574"/>
      <c s="24" r="X3574"/>
    </row>
    <row r="3575">
      <c s="16" r="A3575"/>
      <c s="17" r="B3575"/>
      <c s="19" r="C3575"/>
      <c s="17" r="D3575"/>
      <c s="28" r="E3575"/>
      <c s="10" r="F3575"/>
      <c s="21" r="G3575"/>
      <c s="21" r="H3575"/>
      <c s="21" r="I3575"/>
      <c s="21" r="J3575"/>
      <c s="21" r="K3575"/>
      <c s="5" r="L3575"/>
      <c s="21" r="M3575"/>
      <c s="3" r="N3575"/>
      <c s="10" r="O3575"/>
      <c s="13" r="P3575"/>
      <c s="13" r="Q3575"/>
      <c s="13" r="R3575"/>
      <c s="13" r="S3575"/>
      <c s="11" r="T3575"/>
      <c s="11" r="U3575"/>
      <c s="4" r="V3575"/>
      <c s="13" r="W3575"/>
      <c s="24" r="X3575"/>
    </row>
    <row r="3576">
      <c s="16" r="A3576"/>
      <c s="17" r="B3576"/>
      <c s="19" r="C3576"/>
      <c s="17" r="D3576"/>
      <c s="28" r="E3576"/>
      <c s="10" r="F3576"/>
      <c s="21" r="G3576"/>
      <c s="21" r="H3576"/>
      <c s="21" r="I3576"/>
      <c s="21" r="J3576"/>
      <c s="21" r="K3576"/>
      <c s="5" r="L3576"/>
      <c s="21" r="M3576"/>
      <c s="3" r="N3576"/>
      <c s="10" r="O3576"/>
      <c s="13" r="P3576"/>
      <c s="13" r="Q3576"/>
      <c s="13" r="R3576"/>
      <c s="13" r="S3576"/>
      <c s="11" r="T3576"/>
      <c s="11" r="U3576"/>
      <c s="4" r="V3576"/>
      <c s="13" r="W3576"/>
      <c s="24" r="X3576"/>
    </row>
    <row r="3577">
      <c s="16" r="A3577"/>
      <c s="17" r="B3577"/>
      <c s="19" r="C3577"/>
      <c s="17" r="D3577"/>
      <c s="28" r="E3577"/>
      <c s="10" r="F3577"/>
      <c s="21" r="G3577"/>
      <c s="21" r="H3577"/>
      <c s="21" r="I3577"/>
      <c s="21" r="J3577"/>
      <c s="21" r="K3577"/>
      <c s="5" r="L3577"/>
      <c s="21" r="M3577"/>
      <c s="3" r="N3577"/>
      <c s="10" r="O3577"/>
      <c s="13" r="P3577"/>
      <c s="13" r="Q3577"/>
      <c s="13" r="R3577"/>
      <c s="13" r="S3577"/>
      <c s="11" r="T3577"/>
      <c s="11" r="U3577"/>
      <c s="4" r="V3577"/>
      <c s="13" r="W3577"/>
      <c s="24" r="X3577"/>
    </row>
    <row r="3578">
      <c s="16" r="A3578"/>
      <c s="17" r="B3578"/>
      <c s="19" r="C3578"/>
      <c s="17" r="D3578"/>
      <c s="28" r="E3578"/>
      <c s="10" r="F3578"/>
      <c s="21" r="G3578"/>
      <c s="21" r="H3578"/>
      <c s="21" r="I3578"/>
      <c s="21" r="J3578"/>
      <c s="21" r="K3578"/>
      <c s="5" r="L3578"/>
      <c s="21" r="M3578"/>
      <c s="3" r="N3578"/>
      <c s="10" r="O3578"/>
      <c s="13" r="P3578"/>
      <c s="13" r="Q3578"/>
      <c s="13" r="R3578"/>
      <c s="13" r="S3578"/>
      <c s="11" r="T3578"/>
      <c s="11" r="U3578"/>
      <c s="4" r="V3578"/>
      <c s="13" r="W3578"/>
      <c s="24" r="X3578"/>
    </row>
    <row r="3579">
      <c s="16" r="A3579"/>
      <c s="17" r="B3579"/>
      <c s="19" r="C3579"/>
      <c s="17" r="D3579"/>
      <c s="28" r="E3579"/>
      <c s="10" r="F3579"/>
      <c s="21" r="G3579"/>
      <c s="21" r="H3579"/>
      <c s="21" r="I3579"/>
      <c s="21" r="J3579"/>
      <c s="21" r="K3579"/>
      <c s="5" r="L3579"/>
      <c s="21" r="M3579"/>
      <c s="3" r="N3579"/>
      <c s="10" r="O3579"/>
      <c s="13" r="P3579"/>
      <c s="13" r="Q3579"/>
      <c s="13" r="R3579"/>
      <c s="13" r="S3579"/>
      <c s="11" r="T3579"/>
      <c s="11" r="U3579"/>
      <c s="4" r="V3579"/>
      <c s="13" r="W3579"/>
      <c s="24" r="X3579"/>
    </row>
    <row r="3580">
      <c s="16" r="A3580"/>
      <c s="17" r="B3580"/>
      <c s="19" r="C3580"/>
      <c s="17" r="D3580"/>
      <c s="28" r="E3580"/>
      <c s="10" r="F3580"/>
      <c s="21" r="G3580"/>
      <c s="21" r="H3580"/>
      <c s="21" r="I3580"/>
      <c s="21" r="J3580"/>
      <c s="21" r="K3580"/>
      <c s="5" r="L3580"/>
      <c s="21" r="M3580"/>
      <c s="3" r="N3580"/>
      <c s="10" r="O3580"/>
      <c s="13" r="P3580"/>
      <c s="13" r="Q3580"/>
      <c s="13" r="R3580"/>
      <c s="13" r="S3580"/>
      <c s="11" r="T3580"/>
      <c s="11" r="U3580"/>
      <c s="4" r="V3580"/>
      <c s="13" r="W3580"/>
      <c s="24" r="X3580"/>
    </row>
    <row r="3581">
      <c s="16" r="A3581"/>
      <c s="17" r="B3581"/>
      <c s="19" r="C3581"/>
      <c s="17" r="D3581"/>
      <c s="28" r="E3581"/>
      <c s="10" r="F3581"/>
      <c s="21" r="G3581"/>
      <c s="21" r="H3581"/>
      <c s="21" r="I3581"/>
      <c s="21" r="J3581"/>
      <c s="21" r="K3581"/>
      <c s="5" r="L3581"/>
      <c s="21" r="M3581"/>
      <c s="3" r="N3581"/>
      <c s="10" r="O3581"/>
      <c s="13" r="P3581"/>
      <c s="13" r="Q3581"/>
      <c s="13" r="R3581"/>
      <c s="13" r="S3581"/>
      <c s="11" r="T3581"/>
      <c s="11" r="U3581"/>
      <c s="4" r="V3581"/>
      <c s="13" r="W3581"/>
      <c s="24" r="X3581"/>
    </row>
    <row r="3582">
      <c s="16" r="A3582"/>
      <c s="17" r="B3582"/>
      <c s="19" r="C3582"/>
      <c s="17" r="D3582"/>
      <c s="28" r="E3582"/>
      <c s="10" r="F3582"/>
      <c s="21" r="G3582"/>
      <c s="21" r="H3582"/>
      <c s="21" r="I3582"/>
      <c s="21" r="J3582"/>
      <c s="21" r="K3582"/>
      <c s="5" r="L3582"/>
      <c s="21" r="M3582"/>
      <c s="3" r="N3582"/>
      <c s="10" r="O3582"/>
      <c s="13" r="P3582"/>
      <c s="13" r="Q3582"/>
      <c s="13" r="R3582"/>
      <c s="13" r="S3582"/>
      <c s="11" r="T3582"/>
      <c s="11" r="U3582"/>
      <c s="4" r="V3582"/>
      <c s="13" r="W3582"/>
      <c s="24" r="X3582"/>
    </row>
    <row r="3583">
      <c s="16" r="A3583"/>
      <c s="17" r="B3583"/>
      <c s="19" r="C3583"/>
      <c s="17" r="D3583"/>
      <c s="28" r="E3583"/>
      <c s="10" r="F3583"/>
      <c s="21" r="G3583"/>
      <c s="21" r="H3583"/>
      <c s="21" r="I3583"/>
      <c s="21" r="J3583"/>
      <c s="21" r="K3583"/>
      <c s="5" r="L3583"/>
      <c s="21" r="M3583"/>
      <c s="3" r="N3583"/>
      <c s="10" r="O3583"/>
      <c s="13" r="P3583"/>
      <c s="13" r="Q3583"/>
      <c s="13" r="R3583"/>
      <c s="13" r="S3583"/>
      <c s="11" r="T3583"/>
      <c s="11" r="U3583"/>
      <c s="4" r="V3583"/>
      <c s="13" r="W3583"/>
      <c s="24" r="X3583"/>
    </row>
    <row r="3584">
      <c s="16" r="A3584"/>
      <c s="17" r="B3584"/>
      <c s="19" r="C3584"/>
      <c s="17" r="D3584"/>
      <c s="28" r="E3584"/>
      <c s="10" r="F3584"/>
      <c s="21" r="G3584"/>
      <c s="21" r="H3584"/>
      <c s="21" r="I3584"/>
      <c s="21" r="J3584"/>
      <c s="21" r="K3584"/>
      <c s="5" r="L3584"/>
      <c s="21" r="M3584"/>
      <c s="3" r="N3584"/>
      <c s="10" r="O3584"/>
      <c s="13" r="P3584"/>
      <c s="13" r="Q3584"/>
      <c s="13" r="R3584"/>
      <c s="13" r="S3584"/>
      <c s="11" r="T3584"/>
      <c s="11" r="U3584"/>
      <c s="4" r="V3584"/>
      <c s="13" r="W3584"/>
      <c s="24" r="X3584"/>
    </row>
    <row r="3585">
      <c s="16" r="A3585"/>
      <c s="17" r="B3585"/>
      <c s="19" r="C3585"/>
      <c s="17" r="D3585"/>
      <c s="28" r="E3585"/>
      <c s="10" r="F3585"/>
      <c s="21" r="G3585"/>
      <c s="21" r="H3585"/>
      <c s="21" r="I3585"/>
      <c s="21" r="J3585"/>
      <c s="21" r="K3585"/>
      <c s="5" r="L3585"/>
      <c s="21" r="M3585"/>
      <c s="3" r="N3585"/>
      <c s="10" r="O3585"/>
      <c s="13" r="P3585"/>
      <c s="13" r="Q3585"/>
      <c s="13" r="R3585"/>
      <c s="13" r="S3585"/>
      <c s="11" r="T3585"/>
      <c s="11" r="U3585"/>
      <c s="4" r="V3585"/>
      <c s="13" r="W3585"/>
      <c s="24" r="X3585"/>
    </row>
    <row r="3586">
      <c s="16" r="A3586"/>
      <c s="17" r="B3586"/>
      <c s="19" r="C3586"/>
      <c s="17" r="D3586"/>
      <c s="28" r="E3586"/>
      <c s="10" r="F3586"/>
      <c s="21" r="G3586"/>
      <c s="21" r="H3586"/>
      <c s="21" r="I3586"/>
      <c s="21" r="J3586"/>
      <c s="21" r="K3586"/>
      <c s="5" r="L3586"/>
      <c s="21" r="M3586"/>
      <c s="3" r="N3586"/>
      <c s="10" r="O3586"/>
      <c s="13" r="P3586"/>
      <c s="13" r="Q3586"/>
      <c s="13" r="R3586"/>
      <c s="13" r="S3586"/>
      <c s="11" r="T3586"/>
      <c s="11" r="U3586"/>
      <c s="4" r="V3586"/>
      <c s="13" r="W3586"/>
      <c s="24" r="X3586"/>
    </row>
    <row r="3587">
      <c s="16" r="A3587"/>
      <c s="17" r="B3587"/>
      <c s="19" r="C3587"/>
      <c s="17" r="D3587"/>
      <c s="28" r="E3587"/>
      <c s="10" r="F3587"/>
      <c s="21" r="G3587"/>
      <c s="21" r="H3587"/>
      <c s="21" r="I3587"/>
      <c s="21" r="J3587"/>
      <c s="21" r="K3587"/>
      <c s="5" r="L3587"/>
      <c s="21" r="M3587"/>
      <c s="3" r="N3587"/>
      <c s="10" r="O3587"/>
      <c s="13" r="P3587"/>
      <c s="13" r="Q3587"/>
      <c s="13" r="R3587"/>
      <c s="13" r="S3587"/>
      <c s="11" r="T3587"/>
      <c s="11" r="U3587"/>
      <c s="4" r="V3587"/>
      <c s="13" r="W3587"/>
      <c s="24" r="X3587"/>
    </row>
    <row r="3588">
      <c s="16" r="A3588"/>
      <c s="17" r="B3588"/>
      <c s="19" r="C3588"/>
      <c s="17" r="D3588"/>
      <c s="28" r="E3588"/>
      <c s="10" r="F3588"/>
      <c s="21" r="G3588"/>
      <c s="21" r="H3588"/>
      <c s="21" r="I3588"/>
      <c s="21" r="J3588"/>
      <c s="21" r="K3588"/>
      <c s="5" r="L3588"/>
      <c s="21" r="M3588"/>
      <c s="3" r="N3588"/>
      <c s="10" r="O3588"/>
      <c s="13" r="P3588"/>
      <c s="13" r="Q3588"/>
      <c s="13" r="R3588"/>
      <c s="13" r="S3588"/>
      <c s="11" r="T3588"/>
      <c s="11" r="U3588"/>
      <c s="4" r="V3588"/>
      <c s="13" r="W3588"/>
      <c s="24" r="X3588"/>
    </row>
    <row r="3589">
      <c s="16" r="A3589"/>
      <c s="17" r="B3589"/>
      <c s="19" r="C3589"/>
      <c s="17" r="D3589"/>
      <c s="28" r="E3589"/>
      <c s="10" r="F3589"/>
      <c s="21" r="G3589"/>
      <c s="21" r="H3589"/>
      <c s="21" r="I3589"/>
      <c s="21" r="J3589"/>
      <c s="21" r="K3589"/>
      <c s="5" r="L3589"/>
      <c s="21" r="M3589"/>
      <c s="3" r="N3589"/>
      <c s="10" r="O3589"/>
      <c s="13" r="P3589"/>
      <c s="13" r="Q3589"/>
      <c s="13" r="R3589"/>
      <c s="13" r="S3589"/>
      <c s="11" r="T3589"/>
      <c s="11" r="U3589"/>
      <c s="4" r="V3589"/>
      <c s="13" r="W3589"/>
      <c s="24" r="X3589"/>
    </row>
    <row r="3590">
      <c s="16" r="A3590"/>
      <c s="17" r="B3590"/>
      <c s="19" r="C3590"/>
      <c s="17" r="D3590"/>
      <c s="28" r="E3590"/>
      <c s="10" r="F3590"/>
      <c s="21" r="G3590"/>
      <c s="21" r="H3590"/>
      <c s="21" r="I3590"/>
      <c s="21" r="J3590"/>
      <c s="21" r="K3590"/>
      <c s="5" r="L3590"/>
      <c s="21" r="M3590"/>
      <c s="3" r="N3590"/>
      <c s="10" r="O3590"/>
      <c s="13" r="P3590"/>
      <c s="13" r="Q3590"/>
      <c s="13" r="R3590"/>
      <c s="13" r="S3590"/>
      <c s="11" r="T3590"/>
      <c s="11" r="U3590"/>
      <c s="4" r="V3590"/>
      <c s="13" r="W3590"/>
      <c s="24" r="X3590"/>
    </row>
    <row r="3591">
      <c s="16" r="A3591"/>
      <c s="17" r="B3591"/>
      <c s="19" r="C3591"/>
      <c s="17" r="D3591"/>
      <c s="28" r="E3591"/>
      <c s="10" r="F3591"/>
      <c s="21" r="G3591"/>
      <c s="21" r="H3591"/>
      <c s="21" r="I3591"/>
      <c s="21" r="J3591"/>
      <c s="21" r="K3591"/>
      <c s="5" r="L3591"/>
      <c s="21" r="M3591"/>
      <c s="3" r="N3591"/>
      <c s="10" r="O3591"/>
      <c s="13" r="P3591"/>
      <c s="13" r="Q3591"/>
      <c s="13" r="R3591"/>
      <c s="13" r="S3591"/>
      <c s="11" r="T3591"/>
      <c s="11" r="U3591"/>
      <c s="4" r="V3591"/>
      <c s="13" r="W3591"/>
      <c s="24" r="X3591"/>
    </row>
    <row r="3592">
      <c s="16" r="A3592"/>
      <c s="17" r="B3592"/>
      <c s="19" r="C3592"/>
      <c s="17" r="D3592"/>
      <c s="28" r="E3592"/>
      <c s="10" r="F3592"/>
      <c s="21" r="G3592"/>
      <c s="21" r="H3592"/>
      <c s="21" r="I3592"/>
      <c s="21" r="J3592"/>
      <c s="21" r="K3592"/>
      <c s="5" r="L3592"/>
      <c s="21" r="M3592"/>
      <c s="3" r="N3592"/>
      <c s="10" r="O3592"/>
      <c s="13" r="P3592"/>
      <c s="13" r="Q3592"/>
      <c s="13" r="R3592"/>
      <c s="13" r="S3592"/>
      <c s="11" r="T3592"/>
      <c s="11" r="U3592"/>
      <c s="4" r="V3592"/>
      <c s="13" r="W3592"/>
      <c s="24" r="X3592"/>
    </row>
    <row r="3593">
      <c s="16" r="A3593"/>
      <c s="17" r="B3593"/>
      <c s="19" r="C3593"/>
      <c s="17" r="D3593"/>
      <c s="28" r="E3593"/>
      <c s="10" r="F3593"/>
      <c s="21" r="G3593"/>
      <c s="21" r="H3593"/>
      <c s="21" r="I3593"/>
      <c s="21" r="J3593"/>
      <c s="21" r="K3593"/>
      <c s="5" r="L3593"/>
      <c s="21" r="M3593"/>
      <c s="3" r="N3593"/>
      <c s="10" r="O3593"/>
      <c s="13" r="P3593"/>
      <c s="13" r="Q3593"/>
      <c s="13" r="R3593"/>
      <c s="13" r="S3593"/>
      <c s="11" r="T3593"/>
      <c s="11" r="U3593"/>
      <c s="4" r="V3593"/>
      <c s="13" r="W3593"/>
      <c s="24" r="X3593"/>
    </row>
    <row r="3594">
      <c s="16" r="A3594"/>
      <c s="17" r="B3594"/>
      <c s="19" r="C3594"/>
      <c s="17" r="D3594"/>
      <c s="28" r="E3594"/>
      <c s="10" r="F3594"/>
      <c s="21" r="G3594"/>
      <c s="21" r="H3594"/>
      <c s="21" r="I3594"/>
      <c s="21" r="J3594"/>
      <c s="21" r="K3594"/>
      <c s="5" r="L3594"/>
      <c s="21" r="M3594"/>
      <c s="3" r="N3594"/>
      <c s="10" r="O3594"/>
      <c s="13" r="P3594"/>
      <c s="13" r="Q3594"/>
      <c s="13" r="R3594"/>
      <c s="13" r="S3594"/>
      <c s="11" r="T3594"/>
      <c s="11" r="U3594"/>
      <c s="4" r="V3594"/>
      <c s="13" r="W3594"/>
      <c s="24" r="X3594"/>
    </row>
    <row r="3595">
      <c s="16" r="A3595"/>
      <c s="17" r="B3595"/>
      <c s="19" r="C3595"/>
      <c s="17" r="D3595"/>
      <c s="28" r="E3595"/>
      <c s="10" r="F3595"/>
      <c s="21" r="G3595"/>
      <c s="21" r="H3595"/>
      <c s="21" r="I3595"/>
      <c s="21" r="J3595"/>
      <c s="21" r="K3595"/>
      <c s="5" r="L3595"/>
      <c s="21" r="M3595"/>
      <c s="3" r="N3595"/>
      <c s="10" r="O3595"/>
      <c s="13" r="P3595"/>
      <c s="13" r="Q3595"/>
      <c s="13" r="R3595"/>
      <c s="13" r="S3595"/>
      <c s="11" r="T3595"/>
      <c s="11" r="U3595"/>
      <c s="4" r="V3595"/>
      <c s="13" r="W3595"/>
      <c s="24" r="X3595"/>
    </row>
    <row r="3596">
      <c s="16" r="A3596"/>
      <c s="17" r="B3596"/>
      <c s="19" r="C3596"/>
      <c s="17" r="D3596"/>
      <c s="28" r="E3596"/>
      <c s="10" r="F3596"/>
      <c s="21" r="G3596"/>
      <c s="21" r="H3596"/>
      <c s="21" r="I3596"/>
      <c s="21" r="J3596"/>
      <c s="21" r="K3596"/>
      <c s="5" r="L3596"/>
      <c s="21" r="M3596"/>
      <c s="3" r="N3596"/>
      <c s="10" r="O3596"/>
      <c s="13" r="P3596"/>
      <c s="13" r="Q3596"/>
      <c s="13" r="R3596"/>
      <c s="13" r="S3596"/>
      <c s="11" r="T3596"/>
      <c s="11" r="U3596"/>
      <c s="4" r="V3596"/>
      <c s="13" r="W3596"/>
      <c s="24" r="X3596"/>
    </row>
    <row r="3597">
      <c s="16" r="A3597"/>
      <c s="17" r="B3597"/>
      <c s="19" r="C3597"/>
      <c s="17" r="D3597"/>
      <c s="28" r="E3597"/>
      <c s="10" r="F3597"/>
      <c s="21" r="G3597"/>
      <c s="21" r="H3597"/>
      <c s="21" r="I3597"/>
      <c s="21" r="J3597"/>
      <c s="21" r="K3597"/>
      <c s="5" r="L3597"/>
      <c s="21" r="M3597"/>
      <c s="3" r="N3597"/>
      <c s="10" r="O3597"/>
      <c s="13" r="P3597"/>
      <c s="13" r="Q3597"/>
      <c s="13" r="R3597"/>
      <c s="13" r="S3597"/>
      <c s="11" r="T3597"/>
      <c s="11" r="U3597"/>
      <c s="4" r="V3597"/>
      <c s="13" r="W3597"/>
      <c s="24" r="X3597"/>
    </row>
    <row r="3598">
      <c s="16" r="A3598"/>
      <c s="17" r="B3598"/>
      <c s="19" r="C3598"/>
      <c s="17" r="D3598"/>
      <c s="28" r="E3598"/>
      <c s="10" r="F3598"/>
      <c s="21" r="G3598"/>
      <c s="21" r="H3598"/>
      <c s="21" r="I3598"/>
      <c s="21" r="J3598"/>
      <c s="21" r="K3598"/>
      <c s="5" r="L3598"/>
      <c s="21" r="M3598"/>
      <c s="3" r="N3598"/>
      <c s="10" r="O3598"/>
      <c s="13" r="P3598"/>
      <c s="13" r="Q3598"/>
      <c s="13" r="R3598"/>
      <c s="13" r="S3598"/>
      <c s="11" r="T3598"/>
      <c s="11" r="U3598"/>
      <c s="4" r="V3598"/>
      <c s="13" r="W3598"/>
      <c s="24" r="X3598"/>
    </row>
    <row r="3599">
      <c s="16" r="A3599"/>
      <c s="17" r="B3599"/>
      <c s="19" r="C3599"/>
      <c s="17" r="D3599"/>
      <c s="28" r="E3599"/>
      <c s="10" r="F3599"/>
      <c s="21" r="G3599"/>
      <c s="21" r="H3599"/>
      <c s="21" r="I3599"/>
      <c s="21" r="J3599"/>
      <c s="21" r="K3599"/>
      <c s="5" r="L3599"/>
      <c s="21" r="M3599"/>
      <c s="3" r="N3599"/>
      <c s="10" r="O3599"/>
      <c s="13" r="P3599"/>
      <c s="13" r="Q3599"/>
      <c s="13" r="R3599"/>
      <c s="13" r="S3599"/>
      <c s="11" r="T3599"/>
      <c s="11" r="U3599"/>
      <c s="4" r="V3599"/>
      <c s="13" r="W3599"/>
      <c s="24" r="X3599"/>
    </row>
    <row r="3600">
      <c s="16" r="A3600"/>
      <c s="17" r="B3600"/>
      <c s="19" r="C3600"/>
      <c s="17" r="D3600"/>
      <c s="28" r="E3600"/>
      <c s="10" r="F3600"/>
      <c s="21" r="G3600"/>
      <c s="21" r="H3600"/>
      <c s="21" r="I3600"/>
      <c s="21" r="J3600"/>
      <c s="21" r="K3600"/>
      <c s="5" r="L3600"/>
      <c s="21" r="M3600"/>
      <c s="3" r="N3600"/>
      <c s="10" r="O3600"/>
      <c s="13" r="P3600"/>
      <c s="13" r="Q3600"/>
      <c s="13" r="R3600"/>
      <c s="13" r="S3600"/>
      <c s="11" r="T3600"/>
      <c s="11" r="U3600"/>
      <c s="4" r="V3600"/>
      <c s="13" r="W3600"/>
      <c s="24" r="X3600"/>
    </row>
    <row r="3601">
      <c s="16" r="A3601"/>
      <c s="17" r="B3601"/>
      <c s="19" r="C3601"/>
      <c s="17" r="D3601"/>
      <c s="28" r="E3601"/>
      <c s="10" r="F3601"/>
      <c s="21" r="G3601"/>
      <c s="21" r="H3601"/>
      <c s="21" r="I3601"/>
      <c s="21" r="J3601"/>
      <c s="21" r="K3601"/>
      <c s="5" r="L3601"/>
      <c s="21" r="M3601"/>
      <c s="3" r="N3601"/>
      <c s="10" r="O3601"/>
      <c s="13" r="P3601"/>
      <c s="13" r="Q3601"/>
      <c s="13" r="R3601"/>
      <c s="13" r="S3601"/>
      <c s="11" r="T3601"/>
      <c s="11" r="U3601"/>
      <c s="4" r="V3601"/>
      <c s="13" r="W3601"/>
      <c s="24" r="X3601"/>
    </row>
    <row r="3602">
      <c s="16" r="A3602"/>
      <c s="17" r="B3602"/>
      <c s="19" r="C3602"/>
      <c s="17" r="D3602"/>
      <c s="28" r="E3602"/>
      <c s="10" r="F3602"/>
      <c s="21" r="G3602"/>
      <c s="21" r="H3602"/>
      <c s="21" r="I3602"/>
      <c s="21" r="J3602"/>
      <c s="21" r="K3602"/>
      <c s="5" r="L3602"/>
      <c s="21" r="M3602"/>
      <c s="3" r="N3602"/>
      <c s="10" r="O3602"/>
      <c s="13" r="P3602"/>
      <c s="13" r="Q3602"/>
      <c s="13" r="R3602"/>
      <c s="13" r="S3602"/>
      <c s="11" r="T3602"/>
      <c s="11" r="U3602"/>
      <c s="4" r="V3602"/>
      <c s="13" r="W3602"/>
      <c s="24" r="X3602"/>
    </row>
    <row r="3603">
      <c s="16" r="A3603"/>
      <c s="17" r="B3603"/>
      <c s="19" r="C3603"/>
      <c s="17" r="D3603"/>
      <c s="28" r="E3603"/>
      <c s="10" r="F3603"/>
      <c s="21" r="G3603"/>
      <c s="21" r="H3603"/>
      <c s="21" r="I3603"/>
      <c s="21" r="J3603"/>
      <c s="21" r="K3603"/>
      <c s="5" r="L3603"/>
      <c s="21" r="M3603"/>
      <c s="3" r="N3603"/>
      <c s="10" r="O3603"/>
      <c s="13" r="P3603"/>
      <c s="13" r="Q3603"/>
      <c s="13" r="R3603"/>
      <c s="13" r="S3603"/>
      <c s="11" r="T3603"/>
      <c s="11" r="U3603"/>
      <c s="4" r="V3603"/>
      <c s="13" r="W3603"/>
      <c s="24" r="X3603"/>
    </row>
    <row r="3604">
      <c s="16" r="A3604"/>
      <c s="17" r="B3604"/>
      <c s="19" r="C3604"/>
      <c s="17" r="D3604"/>
      <c s="28" r="E3604"/>
      <c s="10" r="F3604"/>
      <c s="21" r="G3604"/>
      <c s="21" r="H3604"/>
      <c s="21" r="I3604"/>
      <c s="21" r="J3604"/>
      <c s="21" r="K3604"/>
      <c s="5" r="L3604"/>
      <c s="21" r="M3604"/>
      <c s="3" r="N3604"/>
      <c s="10" r="O3604"/>
      <c s="13" r="P3604"/>
      <c s="13" r="Q3604"/>
      <c s="13" r="R3604"/>
      <c s="13" r="S3604"/>
      <c s="11" r="T3604"/>
      <c s="11" r="U3604"/>
      <c s="4" r="V3604"/>
      <c s="13" r="W3604"/>
      <c s="24" r="X3604"/>
    </row>
    <row r="3605">
      <c s="16" r="A3605"/>
      <c s="17" r="B3605"/>
      <c s="19" r="C3605"/>
      <c s="17" r="D3605"/>
      <c s="28" r="E3605"/>
      <c s="10" r="F3605"/>
      <c s="21" r="G3605"/>
      <c s="21" r="H3605"/>
      <c s="21" r="I3605"/>
      <c s="21" r="J3605"/>
      <c s="21" r="K3605"/>
      <c s="5" r="L3605"/>
      <c s="21" r="M3605"/>
      <c s="3" r="N3605"/>
      <c s="10" r="O3605"/>
      <c s="13" r="P3605"/>
      <c s="13" r="Q3605"/>
      <c s="13" r="R3605"/>
      <c s="13" r="S3605"/>
      <c s="11" r="T3605"/>
      <c s="11" r="U3605"/>
      <c s="4" r="V3605"/>
      <c s="13" r="W3605"/>
      <c s="24" r="X3605"/>
    </row>
    <row r="3606">
      <c s="16" r="A3606"/>
      <c s="17" r="B3606"/>
      <c s="19" r="C3606"/>
      <c s="17" r="D3606"/>
      <c s="28" r="E3606"/>
      <c s="10" r="F3606"/>
      <c s="21" r="G3606"/>
      <c s="21" r="H3606"/>
      <c s="21" r="I3606"/>
      <c s="21" r="J3606"/>
      <c s="21" r="K3606"/>
      <c s="5" r="L3606"/>
      <c s="21" r="M3606"/>
      <c s="3" r="N3606"/>
      <c s="10" r="O3606"/>
      <c s="13" r="P3606"/>
      <c s="13" r="Q3606"/>
      <c s="13" r="R3606"/>
      <c s="13" r="S3606"/>
      <c s="11" r="T3606"/>
      <c s="11" r="U3606"/>
      <c s="4" r="V3606"/>
      <c s="13" r="W3606"/>
      <c s="24" r="X3606"/>
    </row>
    <row r="3607">
      <c s="16" r="A3607"/>
      <c s="17" r="B3607"/>
      <c s="19" r="C3607"/>
      <c s="17" r="D3607"/>
      <c s="28" r="E3607"/>
      <c s="10" r="F3607"/>
      <c s="21" r="G3607"/>
      <c s="21" r="H3607"/>
      <c s="21" r="I3607"/>
      <c s="21" r="J3607"/>
      <c s="21" r="K3607"/>
      <c s="5" r="L3607"/>
      <c s="21" r="M3607"/>
      <c s="3" r="N3607"/>
      <c s="10" r="O3607"/>
      <c s="13" r="P3607"/>
      <c s="13" r="Q3607"/>
      <c s="13" r="R3607"/>
      <c s="13" r="S3607"/>
      <c s="11" r="T3607"/>
      <c s="11" r="U3607"/>
      <c s="4" r="V3607"/>
      <c s="13" r="W3607"/>
      <c s="24" r="X3607"/>
    </row>
    <row r="3608">
      <c s="16" r="A3608"/>
      <c s="17" r="B3608"/>
      <c s="19" r="C3608"/>
      <c s="17" r="D3608"/>
      <c s="28" r="E3608"/>
      <c s="10" r="F3608"/>
      <c s="21" r="G3608"/>
      <c s="21" r="H3608"/>
      <c s="21" r="I3608"/>
      <c s="21" r="J3608"/>
      <c s="21" r="K3608"/>
      <c s="5" r="L3608"/>
      <c s="21" r="M3608"/>
      <c s="3" r="N3608"/>
      <c s="10" r="O3608"/>
      <c s="13" r="P3608"/>
      <c s="13" r="Q3608"/>
      <c s="13" r="R3608"/>
      <c s="13" r="S3608"/>
      <c s="11" r="T3608"/>
      <c s="11" r="U3608"/>
      <c s="4" r="V3608"/>
      <c s="13" r="W3608"/>
      <c s="24" r="X3608"/>
    </row>
    <row r="3609">
      <c s="16" r="A3609"/>
      <c s="17" r="B3609"/>
      <c s="19" r="C3609"/>
      <c s="17" r="D3609"/>
      <c s="28" r="E3609"/>
      <c s="10" r="F3609"/>
      <c s="21" r="G3609"/>
      <c s="21" r="H3609"/>
      <c s="21" r="I3609"/>
      <c s="21" r="J3609"/>
      <c s="21" r="K3609"/>
      <c s="5" r="L3609"/>
      <c s="21" r="M3609"/>
      <c s="3" r="N3609"/>
      <c s="10" r="O3609"/>
      <c s="13" r="P3609"/>
      <c s="13" r="Q3609"/>
      <c s="13" r="R3609"/>
      <c s="13" r="S3609"/>
      <c s="11" r="T3609"/>
      <c s="11" r="U3609"/>
      <c s="4" r="V3609"/>
      <c s="13" r="W3609"/>
      <c s="24" r="X3609"/>
    </row>
    <row r="3610">
      <c s="16" r="A3610"/>
      <c s="17" r="B3610"/>
      <c s="19" r="C3610"/>
      <c s="17" r="D3610"/>
      <c s="28" r="E3610"/>
      <c s="10" r="F3610"/>
      <c s="21" r="G3610"/>
      <c s="21" r="H3610"/>
      <c s="21" r="I3610"/>
      <c s="21" r="J3610"/>
      <c s="21" r="K3610"/>
      <c s="5" r="L3610"/>
      <c s="21" r="M3610"/>
      <c s="3" r="N3610"/>
      <c s="10" r="O3610"/>
      <c s="13" r="P3610"/>
      <c s="13" r="Q3610"/>
      <c s="13" r="R3610"/>
      <c s="13" r="S3610"/>
      <c s="11" r="T3610"/>
      <c s="11" r="U3610"/>
      <c s="4" r="V3610"/>
      <c s="13" r="W3610"/>
      <c s="24" r="X3610"/>
    </row>
    <row r="3611">
      <c s="16" r="A3611"/>
      <c s="17" r="B3611"/>
      <c s="19" r="C3611"/>
      <c s="17" r="D3611"/>
      <c s="28" r="E3611"/>
      <c s="10" r="F3611"/>
      <c s="21" r="G3611"/>
      <c s="21" r="H3611"/>
      <c s="21" r="I3611"/>
      <c s="21" r="J3611"/>
      <c s="21" r="K3611"/>
      <c s="5" r="L3611"/>
      <c s="21" r="M3611"/>
      <c s="3" r="N3611"/>
      <c s="10" r="O3611"/>
      <c s="13" r="P3611"/>
      <c s="13" r="Q3611"/>
      <c s="13" r="R3611"/>
      <c s="13" r="S3611"/>
      <c s="11" r="T3611"/>
      <c s="11" r="U3611"/>
      <c s="4" r="V3611"/>
      <c s="13" r="W3611"/>
      <c s="24" r="X3611"/>
    </row>
    <row r="3612">
      <c s="16" r="A3612"/>
      <c s="17" r="B3612"/>
      <c s="19" r="C3612"/>
      <c s="17" r="D3612"/>
      <c s="28" r="E3612"/>
      <c s="10" r="F3612"/>
      <c s="21" r="G3612"/>
      <c s="21" r="H3612"/>
      <c s="21" r="I3612"/>
      <c s="21" r="J3612"/>
      <c s="21" r="K3612"/>
      <c s="5" r="L3612"/>
      <c s="21" r="M3612"/>
      <c s="3" r="N3612"/>
      <c s="10" r="O3612"/>
      <c s="13" r="P3612"/>
      <c s="13" r="Q3612"/>
      <c s="13" r="R3612"/>
      <c s="13" r="S3612"/>
      <c s="11" r="T3612"/>
      <c s="11" r="U3612"/>
      <c s="4" r="V3612"/>
      <c s="13" r="W3612"/>
      <c s="24" r="X3612"/>
    </row>
    <row r="3613">
      <c s="16" r="A3613"/>
      <c s="17" r="B3613"/>
      <c s="19" r="C3613"/>
      <c s="17" r="D3613"/>
      <c s="28" r="E3613"/>
      <c s="10" r="F3613"/>
      <c s="21" r="G3613"/>
      <c s="21" r="H3613"/>
      <c s="21" r="I3613"/>
      <c s="21" r="J3613"/>
      <c s="21" r="K3613"/>
      <c s="5" r="L3613"/>
      <c s="21" r="M3613"/>
      <c s="3" r="N3613"/>
      <c s="10" r="O3613"/>
      <c s="13" r="P3613"/>
      <c s="13" r="Q3613"/>
      <c s="13" r="R3613"/>
      <c s="13" r="S3613"/>
      <c s="11" r="T3613"/>
      <c s="11" r="U3613"/>
      <c s="4" r="V3613"/>
      <c s="13" r="W3613"/>
      <c s="24" r="X3613"/>
    </row>
    <row r="3614">
      <c s="16" r="A3614"/>
      <c s="17" r="B3614"/>
      <c s="19" r="C3614"/>
      <c s="17" r="D3614"/>
      <c s="28" r="E3614"/>
      <c s="10" r="F3614"/>
      <c s="21" r="G3614"/>
      <c s="21" r="H3614"/>
      <c s="21" r="I3614"/>
      <c s="21" r="J3614"/>
      <c s="21" r="K3614"/>
      <c s="5" r="L3614"/>
      <c s="21" r="M3614"/>
      <c s="3" r="N3614"/>
      <c s="10" r="O3614"/>
      <c s="13" r="P3614"/>
      <c s="13" r="Q3614"/>
      <c s="13" r="R3614"/>
      <c s="13" r="S3614"/>
      <c s="11" r="T3614"/>
      <c s="11" r="U3614"/>
      <c s="4" r="V3614"/>
      <c s="13" r="W3614"/>
      <c s="24" r="X3614"/>
    </row>
    <row r="3615">
      <c s="16" r="A3615"/>
      <c s="17" r="B3615"/>
      <c s="19" r="C3615"/>
      <c s="17" r="D3615"/>
      <c s="28" r="E3615"/>
      <c s="10" r="F3615"/>
      <c s="21" r="G3615"/>
      <c s="21" r="H3615"/>
      <c s="21" r="I3615"/>
      <c s="21" r="J3615"/>
      <c s="21" r="K3615"/>
      <c s="5" r="L3615"/>
      <c s="21" r="M3615"/>
      <c s="3" r="N3615"/>
      <c s="10" r="O3615"/>
      <c s="13" r="P3615"/>
      <c s="13" r="Q3615"/>
      <c s="13" r="R3615"/>
      <c s="13" r="S3615"/>
      <c s="11" r="T3615"/>
      <c s="11" r="U3615"/>
      <c s="4" r="V3615"/>
      <c s="13" r="W3615"/>
      <c s="24" r="X3615"/>
    </row>
    <row r="3616">
      <c s="16" r="A3616"/>
      <c s="17" r="B3616"/>
      <c s="19" r="C3616"/>
      <c s="17" r="D3616"/>
      <c s="28" r="E3616"/>
      <c s="10" r="F3616"/>
      <c s="21" r="G3616"/>
      <c s="21" r="H3616"/>
      <c s="21" r="I3616"/>
      <c s="21" r="J3616"/>
      <c s="21" r="K3616"/>
      <c s="5" r="L3616"/>
      <c s="21" r="M3616"/>
      <c s="3" r="N3616"/>
      <c s="10" r="O3616"/>
      <c s="13" r="P3616"/>
      <c s="13" r="Q3616"/>
      <c s="13" r="R3616"/>
      <c s="13" r="S3616"/>
      <c s="11" r="T3616"/>
      <c s="11" r="U3616"/>
      <c s="4" r="V3616"/>
      <c s="13" r="W3616"/>
      <c s="24" r="X3616"/>
    </row>
    <row r="3617">
      <c s="16" r="A3617"/>
      <c s="17" r="B3617"/>
      <c s="19" r="C3617"/>
      <c s="17" r="D3617"/>
      <c s="28" r="E3617"/>
      <c s="10" r="F3617"/>
      <c s="21" r="G3617"/>
      <c s="21" r="H3617"/>
      <c s="21" r="I3617"/>
      <c s="21" r="J3617"/>
      <c s="21" r="K3617"/>
      <c s="5" r="L3617"/>
      <c s="21" r="M3617"/>
      <c s="3" r="N3617"/>
      <c s="10" r="O3617"/>
      <c s="13" r="P3617"/>
      <c s="13" r="Q3617"/>
      <c s="13" r="R3617"/>
      <c s="13" r="S3617"/>
      <c s="11" r="T3617"/>
      <c s="11" r="U3617"/>
      <c s="4" r="V3617"/>
      <c s="13" r="W3617"/>
      <c s="24" r="X3617"/>
    </row>
    <row r="3618">
      <c s="16" r="A3618"/>
      <c s="17" r="B3618"/>
      <c s="19" r="C3618"/>
      <c s="17" r="D3618"/>
      <c s="28" r="E3618"/>
      <c s="10" r="F3618"/>
      <c s="21" r="G3618"/>
      <c s="21" r="H3618"/>
      <c s="21" r="I3618"/>
      <c s="21" r="J3618"/>
      <c s="21" r="K3618"/>
      <c s="5" r="L3618"/>
      <c s="21" r="M3618"/>
      <c s="3" r="N3618"/>
      <c s="10" r="O3618"/>
      <c s="13" r="P3618"/>
      <c s="13" r="Q3618"/>
      <c s="13" r="R3618"/>
      <c s="13" r="S3618"/>
      <c s="11" r="T3618"/>
      <c s="11" r="U3618"/>
      <c s="4" r="V3618"/>
      <c s="13" r="W3618"/>
      <c s="24" r="X3618"/>
    </row>
    <row r="3619">
      <c s="16" r="A3619"/>
      <c s="17" r="B3619"/>
      <c s="19" r="C3619"/>
      <c s="17" r="D3619"/>
      <c s="28" r="E3619"/>
      <c s="10" r="F3619"/>
      <c s="21" r="G3619"/>
      <c s="21" r="H3619"/>
      <c s="21" r="I3619"/>
      <c s="21" r="J3619"/>
      <c s="21" r="K3619"/>
      <c s="5" r="L3619"/>
      <c s="21" r="M3619"/>
      <c s="3" r="N3619"/>
      <c s="10" r="O3619"/>
      <c s="13" r="P3619"/>
      <c s="13" r="Q3619"/>
      <c s="13" r="R3619"/>
      <c s="13" r="S3619"/>
      <c s="11" r="T3619"/>
      <c s="11" r="U3619"/>
      <c s="4" r="V3619"/>
      <c s="13" r="W3619"/>
      <c s="24" r="X3619"/>
    </row>
    <row r="3620">
      <c s="16" r="A3620"/>
      <c s="17" r="B3620"/>
      <c s="19" r="C3620"/>
      <c s="17" r="D3620"/>
      <c s="28" r="E3620"/>
      <c s="10" r="F3620"/>
      <c s="21" r="G3620"/>
      <c s="21" r="H3620"/>
      <c s="21" r="I3620"/>
      <c s="21" r="J3620"/>
      <c s="21" r="K3620"/>
      <c s="5" r="L3620"/>
      <c s="21" r="M3620"/>
      <c s="3" r="N3620"/>
      <c s="10" r="O3620"/>
      <c s="13" r="P3620"/>
      <c s="13" r="Q3620"/>
      <c s="13" r="R3620"/>
      <c s="13" r="S3620"/>
      <c s="11" r="T3620"/>
      <c s="11" r="U3620"/>
      <c s="4" r="V3620"/>
      <c s="13" r="W3620"/>
      <c s="24" r="X3620"/>
    </row>
    <row r="3621">
      <c s="16" r="A3621"/>
      <c s="17" r="B3621"/>
      <c s="19" r="C3621"/>
      <c s="17" r="D3621"/>
      <c s="28" r="E3621"/>
      <c s="10" r="F3621"/>
      <c s="21" r="G3621"/>
      <c s="21" r="H3621"/>
      <c s="21" r="I3621"/>
      <c s="21" r="J3621"/>
      <c s="21" r="K3621"/>
      <c s="5" r="L3621"/>
      <c s="21" r="M3621"/>
      <c s="3" r="N3621"/>
      <c s="10" r="O3621"/>
      <c s="13" r="P3621"/>
      <c s="13" r="Q3621"/>
      <c s="13" r="R3621"/>
      <c s="13" r="S3621"/>
      <c s="11" r="T3621"/>
      <c s="11" r="U3621"/>
      <c s="4" r="V3621"/>
      <c s="13" r="W3621"/>
      <c s="24" r="X3621"/>
    </row>
    <row r="3622">
      <c s="16" r="A3622"/>
      <c s="17" r="B3622"/>
      <c s="19" r="C3622"/>
      <c s="17" r="D3622"/>
      <c s="28" r="E3622"/>
      <c s="10" r="F3622"/>
      <c s="21" r="G3622"/>
      <c s="21" r="H3622"/>
      <c s="21" r="I3622"/>
      <c s="21" r="J3622"/>
      <c s="21" r="K3622"/>
      <c s="5" r="L3622"/>
      <c s="21" r="M3622"/>
      <c s="3" r="N3622"/>
      <c s="10" r="O3622"/>
      <c s="13" r="P3622"/>
      <c s="13" r="Q3622"/>
      <c s="13" r="R3622"/>
      <c s="13" r="S3622"/>
      <c s="11" r="T3622"/>
      <c s="11" r="U3622"/>
      <c s="4" r="V3622"/>
      <c s="13" r="W3622"/>
      <c s="24" r="X3622"/>
    </row>
    <row r="3623">
      <c s="16" r="A3623"/>
      <c s="17" r="B3623"/>
      <c s="19" r="C3623"/>
      <c s="17" r="D3623"/>
      <c s="28" r="E3623"/>
      <c s="10" r="F3623"/>
      <c s="21" r="G3623"/>
      <c s="21" r="H3623"/>
      <c s="21" r="I3623"/>
      <c s="21" r="J3623"/>
      <c s="21" r="K3623"/>
      <c s="5" r="L3623"/>
      <c s="21" r="M3623"/>
      <c s="3" r="N3623"/>
      <c s="10" r="O3623"/>
      <c s="13" r="P3623"/>
      <c s="13" r="Q3623"/>
      <c s="13" r="R3623"/>
      <c s="13" r="S3623"/>
      <c s="11" r="T3623"/>
      <c s="11" r="U3623"/>
      <c s="4" r="V3623"/>
      <c s="13" r="W3623"/>
      <c s="24" r="X3623"/>
    </row>
    <row r="3624">
      <c s="16" r="A3624"/>
      <c s="17" r="B3624"/>
      <c s="19" r="C3624"/>
      <c s="17" r="D3624"/>
      <c s="28" r="E3624"/>
      <c s="10" r="F3624"/>
      <c s="21" r="G3624"/>
      <c s="21" r="H3624"/>
      <c s="21" r="I3624"/>
      <c s="21" r="J3624"/>
      <c s="21" r="K3624"/>
      <c s="5" r="L3624"/>
      <c s="21" r="M3624"/>
      <c s="3" r="N3624"/>
      <c s="10" r="O3624"/>
      <c s="13" r="P3624"/>
      <c s="13" r="Q3624"/>
      <c s="13" r="R3624"/>
      <c s="13" r="S3624"/>
      <c s="11" r="T3624"/>
      <c s="11" r="U3624"/>
      <c s="4" r="V3624"/>
      <c s="13" r="W3624"/>
      <c s="24" r="X3624"/>
    </row>
    <row r="3625">
      <c s="16" r="A3625"/>
      <c s="17" r="B3625"/>
      <c s="19" r="C3625"/>
      <c s="17" r="D3625"/>
      <c s="28" r="E3625"/>
      <c s="10" r="F3625"/>
      <c s="21" r="G3625"/>
      <c s="21" r="H3625"/>
      <c s="21" r="I3625"/>
      <c s="21" r="J3625"/>
      <c s="21" r="K3625"/>
      <c s="5" r="L3625"/>
      <c s="21" r="M3625"/>
      <c s="3" r="N3625"/>
      <c s="10" r="O3625"/>
      <c s="13" r="P3625"/>
      <c s="13" r="Q3625"/>
      <c s="13" r="R3625"/>
      <c s="13" r="S3625"/>
      <c s="11" r="T3625"/>
      <c s="11" r="U3625"/>
      <c s="4" r="V3625"/>
      <c s="13" r="W3625"/>
      <c s="24" r="X3625"/>
    </row>
    <row r="3626">
      <c s="16" r="A3626"/>
      <c s="17" r="B3626"/>
      <c s="19" r="C3626"/>
      <c s="17" r="D3626"/>
      <c s="28" r="E3626"/>
      <c s="10" r="F3626"/>
      <c s="21" r="G3626"/>
      <c s="21" r="H3626"/>
      <c s="21" r="I3626"/>
      <c s="21" r="J3626"/>
      <c s="21" r="K3626"/>
      <c s="5" r="L3626"/>
      <c s="21" r="M3626"/>
      <c s="3" r="N3626"/>
      <c s="10" r="O3626"/>
      <c s="13" r="P3626"/>
      <c s="13" r="Q3626"/>
      <c s="13" r="R3626"/>
      <c s="13" r="S3626"/>
      <c s="11" r="T3626"/>
      <c s="11" r="U3626"/>
      <c s="4" r="V3626"/>
      <c s="13" r="W3626"/>
      <c s="24" r="X3626"/>
    </row>
    <row r="3627">
      <c s="16" r="A3627"/>
      <c s="17" r="B3627"/>
      <c s="19" r="C3627"/>
      <c s="17" r="D3627"/>
      <c s="28" r="E3627"/>
      <c s="10" r="F3627"/>
      <c s="21" r="G3627"/>
      <c s="21" r="H3627"/>
      <c s="21" r="I3627"/>
      <c s="21" r="J3627"/>
      <c s="21" r="K3627"/>
      <c s="5" r="L3627"/>
      <c s="21" r="M3627"/>
      <c s="3" r="N3627"/>
      <c s="10" r="O3627"/>
      <c s="13" r="P3627"/>
      <c s="13" r="Q3627"/>
      <c s="13" r="R3627"/>
      <c s="13" r="S3627"/>
      <c s="11" r="T3627"/>
      <c s="11" r="U3627"/>
      <c s="4" r="V3627"/>
      <c s="13" r="W3627"/>
      <c s="24" r="X3627"/>
    </row>
    <row r="3628">
      <c s="16" r="A3628"/>
      <c s="17" r="B3628"/>
      <c s="19" r="C3628"/>
      <c s="17" r="D3628"/>
      <c s="28" r="E3628"/>
      <c s="10" r="F3628"/>
      <c s="21" r="G3628"/>
      <c s="21" r="H3628"/>
      <c s="21" r="I3628"/>
      <c s="21" r="J3628"/>
      <c s="21" r="K3628"/>
      <c s="5" r="L3628"/>
      <c s="21" r="M3628"/>
      <c s="3" r="N3628"/>
      <c s="10" r="O3628"/>
      <c s="13" r="P3628"/>
      <c s="13" r="Q3628"/>
      <c s="13" r="R3628"/>
      <c s="13" r="S3628"/>
      <c s="11" r="T3628"/>
      <c s="11" r="U3628"/>
      <c s="4" r="V3628"/>
      <c s="13" r="W3628"/>
      <c s="24" r="X3628"/>
    </row>
    <row r="3629">
      <c s="16" r="A3629"/>
      <c s="17" r="B3629"/>
      <c s="19" r="C3629"/>
      <c s="17" r="D3629"/>
      <c s="28" r="E3629"/>
      <c s="10" r="F3629"/>
      <c s="21" r="G3629"/>
      <c s="21" r="H3629"/>
      <c s="21" r="I3629"/>
      <c s="21" r="J3629"/>
      <c s="21" r="K3629"/>
      <c s="5" r="L3629"/>
      <c s="21" r="M3629"/>
      <c s="3" r="N3629"/>
      <c s="10" r="O3629"/>
      <c s="13" r="P3629"/>
      <c s="13" r="Q3629"/>
      <c s="13" r="R3629"/>
      <c s="13" r="S3629"/>
      <c s="11" r="T3629"/>
      <c s="11" r="U3629"/>
      <c s="4" r="V3629"/>
      <c s="13" r="W3629"/>
      <c s="24" r="X3629"/>
    </row>
    <row r="3630">
      <c s="16" r="A3630"/>
      <c s="17" r="B3630"/>
      <c s="19" r="C3630"/>
      <c s="17" r="D3630"/>
      <c s="28" r="E3630"/>
      <c s="10" r="F3630"/>
      <c s="21" r="G3630"/>
      <c s="21" r="H3630"/>
      <c s="21" r="I3630"/>
      <c s="21" r="J3630"/>
      <c s="21" r="K3630"/>
      <c s="5" r="L3630"/>
      <c s="21" r="M3630"/>
      <c s="3" r="N3630"/>
      <c s="10" r="O3630"/>
      <c s="13" r="P3630"/>
      <c s="13" r="Q3630"/>
      <c s="13" r="R3630"/>
      <c s="13" r="S3630"/>
      <c s="11" r="T3630"/>
      <c s="11" r="U3630"/>
      <c s="4" r="V3630"/>
      <c s="13" r="W3630"/>
      <c s="24" r="X3630"/>
    </row>
  </sheetData>
  <dataValidations>
    <dataValidation showErrorMessage="1" sqref="R1" allowBlank="1" prompt="validationFailedEnter a number between 0 and 10000000" type="whole" showInputMessage="1">
      <formula1>0</formula1>
      <formula2>10000000</formula2>
    </dataValidation>
  </dataValidations>
</worksheet>
</file>