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definedNames>
    <definedName name="_xlnm.Print_Area" localSheetId="0">Sheet1!$A$1:$K$209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2" i="1" l="1"/>
  <c r="I93" i="1"/>
  <c r="I94" i="1"/>
  <c r="I91" i="1"/>
  <c r="E78" i="1"/>
  <c r="I78" i="1"/>
  <c r="E77" i="1"/>
  <c r="I77" i="1" s="1"/>
  <c r="G68" i="1"/>
  <c r="E68" i="1"/>
  <c r="I66" i="1"/>
  <c r="I67" i="1"/>
  <c r="F61" i="1"/>
  <c r="E69" i="1" l="1"/>
  <c r="I64" i="1"/>
  <c r="I65" i="1"/>
  <c r="I68" i="1" l="1"/>
  <c r="H59" i="1"/>
  <c r="H60" i="1"/>
  <c r="H61" i="1"/>
  <c r="H58" i="1"/>
  <c r="E82" i="1" l="1"/>
  <c r="E76" i="1"/>
  <c r="I76" i="1" s="1"/>
  <c r="I75" i="1"/>
  <c r="I81" i="1" l="1"/>
  <c r="I73" i="1"/>
  <c r="I82" i="1" l="1"/>
  <c r="I83" i="1" s="1"/>
  <c r="I86" i="1" s="1"/>
  <c r="I85" i="1" l="1"/>
  <c r="I88" i="1" s="1"/>
  <c r="I89" i="1" l="1"/>
</calcChain>
</file>

<file path=xl/sharedStrings.xml><?xml version="1.0" encoding="utf-8"?>
<sst xmlns="http://schemas.openxmlformats.org/spreadsheetml/2006/main" count="196" uniqueCount="163">
  <si>
    <t>Aditya Birla Housing Finance Limited.</t>
  </si>
  <si>
    <t>Address as per request</t>
  </si>
  <si>
    <t>Address at site</t>
  </si>
  <si>
    <t>Address as per document</t>
  </si>
  <si>
    <t>Pin code</t>
  </si>
  <si>
    <t>Main Locality of the property</t>
  </si>
  <si>
    <t>Sub Locality of the property</t>
  </si>
  <si>
    <t>Has the valuator done valuation of this property before
this? If yes, when, for whom?</t>
  </si>
  <si>
    <t>Type of Case</t>
  </si>
  <si>
    <t xml:space="preserve">Case Ref. No : </t>
  </si>
  <si>
    <t>Valuer Name :</t>
  </si>
  <si>
    <t>Branch Name :</t>
  </si>
  <si>
    <t>Date of Report</t>
  </si>
  <si>
    <t>Date of Visit</t>
  </si>
  <si>
    <t>Type (Comm., Res, Ind, Mix)</t>
  </si>
  <si>
    <t>Locality (Low, Medium, Posh)</t>
  </si>
  <si>
    <t>Site is (Dev, Under Dev)</t>
  </si>
  <si>
    <t>Proximity to civic amenities/public transport</t>
  </si>
  <si>
    <t>Railway Station</t>
  </si>
  <si>
    <t>Location</t>
  </si>
  <si>
    <t>Near by Land Mark</t>
  </si>
  <si>
    <t>Distance from City Centre</t>
  </si>
  <si>
    <t>Physical approach to the property as per
site visit ( Clear / Not Clear)</t>
  </si>
  <si>
    <t>Legal approach to the property as per
documents (Clear / Not Clear)</t>
  </si>
  <si>
    <t>Any other features like board of other
financier indicating mortgage, notice of
Court/any authority which may effect the
security</t>
  </si>
  <si>
    <t>Details</t>
  </si>
  <si>
    <t>As per Document</t>
  </si>
  <si>
    <t>As per Actual</t>
  </si>
  <si>
    <t>East</t>
  </si>
  <si>
    <t>West</t>
  </si>
  <si>
    <t>North</t>
  </si>
  <si>
    <t>South</t>
  </si>
  <si>
    <t>I. General Details</t>
  </si>
  <si>
    <t>II. SOUROUNDING &amp; LOCALITY DETAILS</t>
  </si>
  <si>
    <t>Occupant Details</t>
  </si>
  <si>
    <t>Vacant / Occupied</t>
  </si>
  <si>
    <t>Name of Occupant</t>
  </si>
  <si>
    <t>Relation with Occupant</t>
  </si>
  <si>
    <t>Property Identified Through</t>
  </si>
  <si>
    <t>Actual BUA in Sft</t>
  </si>
  <si>
    <t>Sanction / Permissible BUA in Sft</t>
  </si>
  <si>
    <t>GF</t>
  </si>
  <si>
    <t>FF</t>
  </si>
  <si>
    <t>Ownershp Type (Leasehold / Freehold)</t>
  </si>
  <si>
    <t>Is the Property within the municipal Limits</t>
  </si>
  <si>
    <t>Permissible Usage allow as per Master plan</t>
  </si>
  <si>
    <t>Weheather Property Under Demolition list as per Authorith (Yes / No)</t>
  </si>
  <si>
    <t>Deviation in %</t>
  </si>
  <si>
    <t xml:space="preserve">VI. Valuation </t>
  </si>
  <si>
    <t>Area in Sft</t>
  </si>
  <si>
    <t>Amount in Rs</t>
  </si>
  <si>
    <t>Rate per Sft in Rs</t>
  </si>
  <si>
    <t>Land</t>
  </si>
  <si>
    <t>Value of Building After Depreciated</t>
  </si>
  <si>
    <t xml:space="preserve">Depreciation Value
 (% of Depreciation)  </t>
  </si>
  <si>
    <t>Total Market Value of the Property as on Date</t>
  </si>
  <si>
    <t>Total Market Value of the Property after 100% completion (If Under Construction)</t>
  </si>
  <si>
    <t>Realizable Value</t>
  </si>
  <si>
    <t>Distress Value</t>
  </si>
  <si>
    <t>Date</t>
  </si>
  <si>
    <t>Place</t>
  </si>
  <si>
    <t>(Authorized Signatory)</t>
  </si>
  <si>
    <t>Remarks : -</t>
  </si>
  <si>
    <t>Location Map</t>
  </si>
  <si>
    <t>Photos of the Property</t>
  </si>
  <si>
    <t>N A</t>
  </si>
  <si>
    <t>III. Property Details</t>
  </si>
  <si>
    <t>Building Details</t>
  </si>
  <si>
    <t>Property Demarcated (Y/N)</t>
  </si>
  <si>
    <t>Property Identified  (Y/N)</t>
  </si>
  <si>
    <t>Type Of Structure</t>
  </si>
  <si>
    <t>Total</t>
  </si>
  <si>
    <t>No of Blocks if Applicable</t>
  </si>
  <si>
    <t>No of Units on Floor</t>
  </si>
  <si>
    <t>No of Floor</t>
  </si>
  <si>
    <t>No of Lift</t>
  </si>
  <si>
    <t>Amenities Available (E.g Swimming Pool, Club House, Etc…)</t>
  </si>
  <si>
    <t>Delevery Agency (Public Sector Agency, Co-Operative Society, Pvt. Builders, Self Construction Etc.,)</t>
  </si>
  <si>
    <t>Unit Details</t>
  </si>
  <si>
    <t>Property Located on Floor Number</t>
  </si>
  <si>
    <t>No. of Rooms</t>
  </si>
  <si>
    <t>Applicable Area as per Measurement</t>
  </si>
  <si>
    <t>Area as per Document remarks on view from property (park/Main Road/Other Building/ Sea Etc..)</t>
  </si>
  <si>
    <t>Sft</t>
  </si>
  <si>
    <t xml:space="preserve">Residual Life Considering Max Age of property as 60 yrs </t>
  </si>
  <si>
    <t>IV. Sanction Plan Approval &amp; Other Document Details</t>
  </si>
  <si>
    <t>Property Documents Verified</t>
  </si>
  <si>
    <t>Sanction Plan Verified with Approval No</t>
  </si>
  <si>
    <t>Setbacks</t>
  </si>
  <si>
    <t>As per Plan / Bye Laws</t>
  </si>
  <si>
    <t>Actual At Site</t>
  </si>
  <si>
    <t>Remarks</t>
  </si>
  <si>
    <t>Floor Wise Area in Sft</t>
  </si>
  <si>
    <t>Floor</t>
  </si>
  <si>
    <t>Deviation</t>
  </si>
  <si>
    <t>Risk of Demolition</t>
  </si>
  <si>
    <t>Interiors</t>
  </si>
  <si>
    <t>Bore Well, Compound wall, Gate, Sump, OHT Etc.,</t>
  </si>
  <si>
    <t>Value of the Building Before Depreciation</t>
  </si>
  <si>
    <t>Stage of Construction in %</t>
  </si>
  <si>
    <t>Stage of Recommendation in %</t>
  </si>
  <si>
    <t>Guideline Value of the property of Land Rs. -----/- Per Sft</t>
  </si>
  <si>
    <t>Boundaries</t>
  </si>
  <si>
    <t>Boundaries Matching</t>
  </si>
  <si>
    <t>Specification : -</t>
  </si>
  <si>
    <t>Flooring</t>
  </si>
  <si>
    <t>Doors &amp; Windows</t>
  </si>
  <si>
    <t>Kitchen</t>
  </si>
  <si>
    <t>Toilets</t>
  </si>
  <si>
    <t>List of Documents produced :-</t>
  </si>
  <si>
    <t>Comparable:-</t>
  </si>
  <si>
    <t>Declaration :-</t>
  </si>
  <si>
    <t>Condition and approx width of approach road to reach the property</t>
  </si>
  <si>
    <t>Applicant/s Name/s</t>
  </si>
  <si>
    <t>Document Holder Name ( Owner)</t>
  </si>
  <si>
    <t>a.</t>
  </si>
  <si>
    <t>Originally type of property</t>
  </si>
  <si>
    <t>Current Usage:</t>
  </si>
  <si>
    <t>Quality of Construction (Good/Avg / Bad)</t>
  </si>
  <si>
    <t>Google Co-ordinates</t>
  </si>
  <si>
    <t>ABHFL</t>
  </si>
  <si>
    <t>NA</t>
  </si>
  <si>
    <t>HL/LAP/BT</t>
  </si>
  <si>
    <t>Mr. Sharath Chandra</t>
  </si>
  <si>
    <t>Residential</t>
  </si>
  <si>
    <t>No.06, 1st Main, PID No. 59-112-6, Jayanagar, 7th Block Bangalore – 560082</t>
  </si>
  <si>
    <t>Latitude-Longitude</t>
  </si>
  <si>
    <t>12.3156,77.2136</t>
  </si>
  <si>
    <t>Jayanagar</t>
  </si>
  <si>
    <r>
      <t>Yes/</t>
    </r>
    <r>
      <rPr>
        <b/>
        <u/>
        <sz val="11"/>
        <color theme="1"/>
        <rFont val="Calibri"/>
        <family val="2"/>
        <scheme val="minor"/>
      </rPr>
      <t>NO</t>
    </r>
  </si>
  <si>
    <t>Posh</t>
  </si>
  <si>
    <t>Developed</t>
  </si>
  <si>
    <t>Good</t>
  </si>
  <si>
    <t>5 Kms</t>
  </si>
  <si>
    <t>1km</t>
  </si>
  <si>
    <t>Bus Stop</t>
  </si>
  <si>
    <t>Jayanagar Metro</t>
  </si>
  <si>
    <t>10.25 Kms</t>
  </si>
  <si>
    <t>30 Feet Tar Road</t>
  </si>
  <si>
    <t>Clear</t>
  </si>
  <si>
    <t>No</t>
  </si>
  <si>
    <t>Vacant</t>
  </si>
  <si>
    <t>Yes</t>
  </si>
  <si>
    <t>Property number</t>
  </si>
  <si>
    <t>RCC</t>
  </si>
  <si>
    <t>Land Area / UDS (sft)</t>
  </si>
  <si>
    <t>G+02F</t>
  </si>
  <si>
    <t>Not provided</t>
  </si>
  <si>
    <t>Freehold</t>
  </si>
  <si>
    <t>Sale Deed</t>
  </si>
  <si>
    <t>Plan Not provided</t>
  </si>
  <si>
    <t>SF</t>
  </si>
  <si>
    <t>TF</t>
  </si>
  <si>
    <t>Age of the Property (Yrs)</t>
  </si>
  <si>
    <t>Road</t>
  </si>
  <si>
    <r>
      <rPr>
        <b/>
        <u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/No</t>
    </r>
  </si>
  <si>
    <t>Marble/Granite/Vitrified</t>
  </si>
  <si>
    <t>Granite</t>
  </si>
  <si>
    <t>Tiles</t>
  </si>
  <si>
    <t>Wood</t>
  </si>
  <si>
    <t>Name of Engineer who visited the property : Mr. Mahesh</t>
  </si>
  <si>
    <t>Bengaluru</t>
  </si>
  <si>
    <t>Klarheit Valuer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</si>
</sst>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9" fontId="0" fillId="0" borderId="4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view="pageLayout" topLeftCell="A118" zoomScaleNormal="100" zoomScaleSheetLayoutView="100" workbookViewId="0">
      <selection activeCell="B116" sqref="B116:K116"/>
    </sheetView>
  </sheetViews>
  <sheetFormatPr defaultRowHeight="15" x14ac:dyDescent="0.25"/>
  <cols>
    <col min="1" max="1" width="3.42578125" style="4" customWidth="1"/>
    <col min="2" max="2" width="9.140625" style="4"/>
    <col min="3" max="3" width="8.85546875" style="4" customWidth="1"/>
    <col min="4" max="4" width="12.7109375" style="4" customWidth="1"/>
    <col min="5" max="5" width="7.140625" style="4" customWidth="1"/>
    <col min="6" max="6" width="9.28515625" style="4" customWidth="1"/>
    <col min="7" max="7" width="9.140625" style="4"/>
    <col min="8" max="8" width="7.28515625" style="4" customWidth="1"/>
    <col min="9" max="9" width="9.5703125" style="4" customWidth="1"/>
    <col min="10" max="10" width="9.140625" style="4"/>
    <col min="11" max="11" width="8.42578125" style="4" customWidth="1"/>
    <col min="12" max="16384" width="9.140625" style="4"/>
  </cols>
  <sheetData>
    <row r="1" spans="1:11" x14ac:dyDescent="0.2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7" t="s">
        <v>11</v>
      </c>
      <c r="B2" s="7"/>
      <c r="C2" s="7"/>
      <c r="D2" s="10" t="s">
        <v>120</v>
      </c>
      <c r="E2" s="10"/>
      <c r="F2" s="10"/>
      <c r="G2" s="7" t="s">
        <v>8</v>
      </c>
      <c r="H2" s="7"/>
      <c r="I2" s="7"/>
      <c r="J2" s="7" t="s">
        <v>122</v>
      </c>
      <c r="K2" s="7"/>
    </row>
    <row r="3" spans="1:11" x14ac:dyDescent="0.25">
      <c r="A3" s="7" t="s">
        <v>10</v>
      </c>
      <c r="B3" s="7"/>
      <c r="C3" s="7"/>
      <c r="D3" s="10" t="s">
        <v>162</v>
      </c>
      <c r="E3" s="10"/>
      <c r="F3" s="10"/>
      <c r="G3" s="7" t="s">
        <v>12</v>
      </c>
      <c r="H3" s="7"/>
      <c r="I3" s="7"/>
      <c r="J3" s="18">
        <v>43485</v>
      </c>
      <c r="K3" s="7"/>
    </row>
    <row r="4" spans="1:11" x14ac:dyDescent="0.25">
      <c r="A4" s="7" t="s">
        <v>9</v>
      </c>
      <c r="B4" s="7"/>
      <c r="C4" s="7"/>
      <c r="D4" s="10" t="s">
        <v>121</v>
      </c>
      <c r="E4" s="10"/>
      <c r="F4" s="10"/>
      <c r="G4" s="7" t="s">
        <v>13</v>
      </c>
      <c r="H4" s="7"/>
      <c r="I4" s="7"/>
      <c r="J4" s="18">
        <v>43485</v>
      </c>
      <c r="K4" s="7"/>
    </row>
    <row r="5" spans="1:11" x14ac:dyDescent="0.25">
      <c r="A5" s="19" t="s">
        <v>32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3">
        <v>1</v>
      </c>
      <c r="B6" s="14" t="s">
        <v>113</v>
      </c>
      <c r="C6" s="8"/>
      <c r="D6" s="8"/>
      <c r="E6" s="7" t="s">
        <v>123</v>
      </c>
      <c r="F6" s="7"/>
      <c r="G6" s="7"/>
      <c r="H6" s="7"/>
      <c r="I6" s="7"/>
      <c r="J6" s="7"/>
      <c r="K6" s="7"/>
    </row>
    <row r="7" spans="1:11" x14ac:dyDescent="0.25">
      <c r="A7" s="3" t="s">
        <v>115</v>
      </c>
      <c r="B7" s="14" t="s">
        <v>114</v>
      </c>
      <c r="C7" s="8"/>
      <c r="D7" s="8"/>
      <c r="E7" s="7" t="s">
        <v>123</v>
      </c>
      <c r="F7" s="7"/>
      <c r="G7" s="7"/>
      <c r="H7" s="7"/>
      <c r="I7" s="7"/>
      <c r="J7" s="7"/>
      <c r="K7" s="7"/>
    </row>
    <row r="8" spans="1:11" ht="34.5" customHeight="1" x14ac:dyDescent="0.25">
      <c r="A8" s="3">
        <v>2</v>
      </c>
      <c r="B8" s="17" t="s">
        <v>116</v>
      </c>
      <c r="C8" s="6"/>
      <c r="D8" s="6"/>
      <c r="E8" s="9" t="s">
        <v>124</v>
      </c>
      <c r="F8" s="10"/>
      <c r="G8" s="11"/>
      <c r="H8" s="9" t="s">
        <v>117</v>
      </c>
      <c r="I8" s="11"/>
      <c r="J8" s="9" t="s">
        <v>124</v>
      </c>
      <c r="K8" s="11"/>
    </row>
    <row r="9" spans="1:11" ht="27" customHeight="1" x14ac:dyDescent="0.25">
      <c r="A9" s="34">
        <v>3</v>
      </c>
      <c r="B9" s="14" t="s">
        <v>1</v>
      </c>
      <c r="C9" s="8"/>
      <c r="D9" s="8"/>
      <c r="E9" s="6" t="s">
        <v>125</v>
      </c>
      <c r="F9" s="6"/>
      <c r="G9" s="6"/>
      <c r="H9" s="6"/>
      <c r="I9" s="6"/>
      <c r="J9" s="6"/>
      <c r="K9" s="6"/>
    </row>
    <row r="10" spans="1:11" ht="34.5" customHeight="1" x14ac:dyDescent="0.25">
      <c r="A10" s="59"/>
      <c r="B10" s="14" t="s">
        <v>2</v>
      </c>
      <c r="C10" s="8"/>
      <c r="D10" s="8"/>
      <c r="E10" s="6" t="s">
        <v>125</v>
      </c>
      <c r="F10" s="6"/>
      <c r="G10" s="6"/>
      <c r="H10" s="6"/>
      <c r="I10" s="6"/>
      <c r="J10" s="6"/>
      <c r="K10" s="6"/>
    </row>
    <row r="11" spans="1:11" ht="29.25" customHeight="1" x14ac:dyDescent="0.25">
      <c r="A11" s="59"/>
      <c r="B11" s="14" t="s">
        <v>3</v>
      </c>
      <c r="C11" s="8"/>
      <c r="D11" s="8"/>
      <c r="E11" s="6" t="s">
        <v>125</v>
      </c>
      <c r="F11" s="6"/>
      <c r="G11" s="6"/>
      <c r="H11" s="6"/>
      <c r="I11" s="6"/>
      <c r="J11" s="6"/>
      <c r="K11" s="6"/>
    </row>
    <row r="12" spans="1:11" x14ac:dyDescent="0.25">
      <c r="A12" s="59"/>
      <c r="B12" s="14" t="s">
        <v>4</v>
      </c>
      <c r="C12" s="8"/>
      <c r="D12" s="8"/>
      <c r="E12" s="7">
        <v>560082</v>
      </c>
      <c r="F12" s="7"/>
      <c r="G12" s="7"/>
      <c r="H12" s="7"/>
      <c r="I12" s="7"/>
      <c r="J12" s="7"/>
      <c r="K12" s="7"/>
    </row>
    <row r="13" spans="1:11" x14ac:dyDescent="0.25">
      <c r="A13" s="59"/>
      <c r="B13" s="14" t="s">
        <v>119</v>
      </c>
      <c r="C13" s="8"/>
      <c r="D13" s="8"/>
      <c r="E13" s="9" t="s">
        <v>126</v>
      </c>
      <c r="F13" s="10"/>
      <c r="G13" s="10"/>
      <c r="H13" s="11"/>
      <c r="I13" s="9" t="s">
        <v>127</v>
      </c>
      <c r="J13" s="10"/>
      <c r="K13" s="11"/>
    </row>
    <row r="14" spans="1:11" ht="39" customHeight="1" x14ac:dyDescent="0.25">
      <c r="A14" s="60"/>
      <c r="B14" s="36" t="s">
        <v>5</v>
      </c>
      <c r="C14" s="37"/>
      <c r="D14" s="36" t="s">
        <v>128</v>
      </c>
      <c r="E14" s="37"/>
      <c r="F14" s="9" t="s">
        <v>6</v>
      </c>
      <c r="G14" s="10"/>
      <c r="H14" s="10"/>
      <c r="I14" s="11"/>
      <c r="J14" s="9" t="s">
        <v>128</v>
      </c>
      <c r="K14" s="11"/>
    </row>
    <row r="15" spans="1:11" ht="27.75" customHeight="1" x14ac:dyDescent="0.25">
      <c r="A15" s="3">
        <v>4</v>
      </c>
      <c r="B15" s="15" t="s">
        <v>7</v>
      </c>
      <c r="C15" s="16"/>
      <c r="D15" s="16"/>
      <c r="E15" s="16"/>
      <c r="F15" s="16"/>
      <c r="G15" s="16"/>
      <c r="H15" s="16"/>
      <c r="I15" s="17"/>
      <c r="J15" s="9" t="s">
        <v>129</v>
      </c>
      <c r="K15" s="11"/>
    </row>
    <row r="16" spans="1:11" x14ac:dyDescent="0.25">
      <c r="A16" s="21" t="s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23"/>
    </row>
    <row r="17" spans="1:11" x14ac:dyDescent="0.25">
      <c r="A17" s="7">
        <v>5</v>
      </c>
      <c r="B17" s="24" t="s">
        <v>19</v>
      </c>
      <c r="C17" s="25"/>
      <c r="D17" s="26"/>
      <c r="E17" s="12" t="s">
        <v>14</v>
      </c>
      <c r="F17" s="13"/>
      <c r="G17" s="13"/>
      <c r="H17" s="14"/>
      <c r="I17" s="9" t="s">
        <v>124</v>
      </c>
      <c r="J17" s="10"/>
      <c r="K17" s="11"/>
    </row>
    <row r="18" spans="1:11" x14ac:dyDescent="0.25">
      <c r="A18" s="7"/>
      <c r="B18" s="27"/>
      <c r="C18" s="28"/>
      <c r="D18" s="29"/>
      <c r="E18" s="12" t="s">
        <v>15</v>
      </c>
      <c r="F18" s="13"/>
      <c r="G18" s="13"/>
      <c r="H18" s="14"/>
      <c r="I18" s="9" t="s">
        <v>130</v>
      </c>
      <c r="J18" s="10"/>
      <c r="K18" s="11"/>
    </row>
    <row r="19" spans="1:11" x14ac:dyDescent="0.25">
      <c r="A19" s="7"/>
      <c r="B19" s="27"/>
      <c r="C19" s="28"/>
      <c r="D19" s="29"/>
      <c r="E19" s="12" t="s">
        <v>16</v>
      </c>
      <c r="F19" s="13"/>
      <c r="G19" s="13"/>
      <c r="H19" s="14"/>
      <c r="I19" s="9" t="s">
        <v>131</v>
      </c>
      <c r="J19" s="10"/>
      <c r="K19" s="11"/>
    </row>
    <row r="20" spans="1:11" ht="29.25" customHeight="1" x14ac:dyDescent="0.25">
      <c r="A20" s="7"/>
      <c r="B20" s="27"/>
      <c r="C20" s="28"/>
      <c r="D20" s="29"/>
      <c r="E20" s="15" t="s">
        <v>17</v>
      </c>
      <c r="F20" s="16"/>
      <c r="G20" s="16"/>
      <c r="H20" s="17"/>
      <c r="I20" s="9" t="s">
        <v>132</v>
      </c>
      <c r="J20" s="10"/>
      <c r="K20" s="11"/>
    </row>
    <row r="21" spans="1:11" x14ac:dyDescent="0.25">
      <c r="A21" s="7"/>
      <c r="B21" s="27"/>
      <c r="C21" s="28"/>
      <c r="D21" s="29"/>
      <c r="E21" s="12" t="s">
        <v>18</v>
      </c>
      <c r="F21" s="13"/>
      <c r="G21" s="13"/>
      <c r="H21" s="14"/>
      <c r="I21" s="9" t="s">
        <v>133</v>
      </c>
      <c r="J21" s="10"/>
      <c r="K21" s="11"/>
    </row>
    <row r="22" spans="1:11" x14ac:dyDescent="0.25">
      <c r="A22" s="7"/>
      <c r="B22" s="30"/>
      <c r="C22" s="31"/>
      <c r="D22" s="32"/>
      <c r="E22" s="12" t="s">
        <v>135</v>
      </c>
      <c r="F22" s="13"/>
      <c r="G22" s="13"/>
      <c r="H22" s="14"/>
      <c r="I22" s="9" t="s">
        <v>134</v>
      </c>
      <c r="J22" s="10"/>
      <c r="K22" s="11"/>
    </row>
    <row r="23" spans="1:11" x14ac:dyDescent="0.25">
      <c r="A23" s="3">
        <v>6</v>
      </c>
      <c r="B23" s="12" t="s">
        <v>20</v>
      </c>
      <c r="C23" s="13"/>
      <c r="D23" s="14"/>
      <c r="E23" s="9" t="s">
        <v>136</v>
      </c>
      <c r="F23" s="10"/>
      <c r="G23" s="10"/>
      <c r="H23" s="10"/>
      <c r="I23" s="10"/>
      <c r="J23" s="10"/>
      <c r="K23" s="11"/>
    </row>
    <row r="24" spans="1:11" x14ac:dyDescent="0.25">
      <c r="A24" s="3">
        <v>7</v>
      </c>
      <c r="B24" s="8" t="s">
        <v>21</v>
      </c>
      <c r="C24" s="8"/>
      <c r="D24" s="8"/>
      <c r="E24" s="8"/>
      <c r="F24" s="8"/>
      <c r="G24" s="7" t="s">
        <v>137</v>
      </c>
      <c r="H24" s="7"/>
      <c r="I24" s="7"/>
      <c r="J24" s="7"/>
      <c r="K24" s="7"/>
    </row>
    <row r="25" spans="1:11" ht="56.25" customHeight="1" x14ac:dyDescent="0.25">
      <c r="A25" s="3">
        <v>8</v>
      </c>
      <c r="B25" s="6" t="s">
        <v>112</v>
      </c>
      <c r="C25" s="6"/>
      <c r="D25" s="6"/>
      <c r="E25" s="6"/>
      <c r="F25" s="6"/>
      <c r="G25" s="7" t="s">
        <v>138</v>
      </c>
      <c r="H25" s="7"/>
      <c r="I25" s="7"/>
      <c r="J25" s="7"/>
      <c r="K25" s="7"/>
    </row>
    <row r="26" spans="1:11" ht="49.5" customHeight="1" x14ac:dyDescent="0.25">
      <c r="A26" s="1">
        <v>9</v>
      </c>
      <c r="B26" s="6" t="s">
        <v>22</v>
      </c>
      <c r="C26" s="6"/>
      <c r="D26" s="6"/>
      <c r="E26" s="6"/>
      <c r="F26" s="6"/>
      <c r="G26" s="7" t="s">
        <v>139</v>
      </c>
      <c r="H26" s="7"/>
      <c r="I26" s="7"/>
      <c r="J26" s="7"/>
      <c r="K26" s="7"/>
    </row>
    <row r="27" spans="1:11" ht="48" customHeight="1" x14ac:dyDescent="0.25">
      <c r="A27" s="1">
        <v>10</v>
      </c>
      <c r="B27" s="6" t="s">
        <v>23</v>
      </c>
      <c r="C27" s="6"/>
      <c r="D27" s="6"/>
      <c r="E27" s="6"/>
      <c r="F27" s="6"/>
      <c r="G27" s="7" t="s">
        <v>139</v>
      </c>
      <c r="H27" s="7"/>
      <c r="I27" s="7"/>
      <c r="J27" s="7"/>
      <c r="K27" s="7"/>
    </row>
    <row r="28" spans="1:11" ht="68.25" customHeight="1" x14ac:dyDescent="0.25">
      <c r="A28" s="1">
        <v>11</v>
      </c>
      <c r="B28" s="33" t="s">
        <v>24</v>
      </c>
      <c r="C28" s="33"/>
      <c r="D28" s="33"/>
      <c r="E28" s="33"/>
      <c r="F28" s="33"/>
      <c r="G28" s="34" t="s">
        <v>140</v>
      </c>
      <c r="H28" s="34"/>
      <c r="I28" s="34"/>
      <c r="J28" s="34"/>
      <c r="K28" s="34"/>
    </row>
    <row r="29" spans="1:11" x14ac:dyDescent="0.25">
      <c r="A29" s="19" t="s">
        <v>66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7.25" customHeight="1" x14ac:dyDescent="0.25">
      <c r="A30" s="7">
        <v>12</v>
      </c>
      <c r="B30" s="8" t="s">
        <v>34</v>
      </c>
      <c r="C30" s="8"/>
      <c r="D30" s="8"/>
      <c r="E30" s="8"/>
      <c r="F30" s="8" t="s">
        <v>35</v>
      </c>
      <c r="G30" s="8"/>
      <c r="H30" s="8"/>
      <c r="I30" s="7" t="s">
        <v>141</v>
      </c>
      <c r="J30" s="7"/>
      <c r="K30" s="7"/>
    </row>
    <row r="31" spans="1:11" ht="17.25" customHeight="1" x14ac:dyDescent="0.25">
      <c r="A31" s="7"/>
      <c r="B31" s="8"/>
      <c r="C31" s="8"/>
      <c r="D31" s="8"/>
      <c r="E31" s="8"/>
      <c r="F31" s="8" t="s">
        <v>36</v>
      </c>
      <c r="G31" s="8"/>
      <c r="H31" s="8"/>
      <c r="I31" s="7" t="s">
        <v>141</v>
      </c>
      <c r="J31" s="7"/>
      <c r="K31" s="7"/>
    </row>
    <row r="32" spans="1:11" ht="17.25" customHeight="1" x14ac:dyDescent="0.25">
      <c r="A32" s="7"/>
      <c r="B32" s="8"/>
      <c r="C32" s="8"/>
      <c r="D32" s="8"/>
      <c r="E32" s="8"/>
      <c r="F32" s="8" t="s">
        <v>37</v>
      </c>
      <c r="G32" s="8"/>
      <c r="H32" s="8"/>
      <c r="I32" s="7" t="s">
        <v>141</v>
      </c>
      <c r="J32" s="7"/>
      <c r="K32" s="7"/>
    </row>
    <row r="33" spans="1:11" ht="15" customHeight="1" x14ac:dyDescent="0.25">
      <c r="A33" s="7">
        <v>13</v>
      </c>
      <c r="B33" s="7" t="s">
        <v>67</v>
      </c>
      <c r="C33" s="7"/>
      <c r="D33" s="7"/>
      <c r="E33" s="7"/>
      <c r="F33" s="6" t="s">
        <v>68</v>
      </c>
      <c r="G33" s="6"/>
      <c r="H33" s="6"/>
      <c r="I33" s="7" t="s">
        <v>142</v>
      </c>
      <c r="J33" s="7"/>
      <c r="K33" s="7"/>
    </row>
    <row r="34" spans="1:11" x14ac:dyDescent="0.25">
      <c r="A34" s="7"/>
      <c r="B34" s="7"/>
      <c r="C34" s="7"/>
      <c r="D34" s="7"/>
      <c r="E34" s="7"/>
      <c r="F34" s="8" t="s">
        <v>69</v>
      </c>
      <c r="G34" s="8"/>
      <c r="H34" s="8"/>
      <c r="I34" s="7" t="s">
        <v>142</v>
      </c>
      <c r="J34" s="7"/>
      <c r="K34" s="7"/>
    </row>
    <row r="35" spans="1:11" x14ac:dyDescent="0.25">
      <c r="A35" s="7"/>
      <c r="B35" s="7"/>
      <c r="C35" s="7"/>
      <c r="D35" s="7"/>
      <c r="E35" s="7"/>
      <c r="F35" s="7" t="s">
        <v>38</v>
      </c>
      <c r="G35" s="7"/>
      <c r="H35" s="7"/>
      <c r="I35" s="7" t="s">
        <v>143</v>
      </c>
      <c r="J35" s="7"/>
      <c r="K35" s="7"/>
    </row>
    <row r="36" spans="1:11" x14ac:dyDescent="0.25">
      <c r="A36" s="7"/>
      <c r="B36" s="7"/>
      <c r="C36" s="7"/>
      <c r="D36" s="7"/>
      <c r="E36" s="7"/>
      <c r="F36" s="8" t="s">
        <v>70</v>
      </c>
      <c r="G36" s="8"/>
      <c r="H36" s="8"/>
      <c r="I36" s="7" t="s">
        <v>144</v>
      </c>
      <c r="J36" s="7"/>
      <c r="K36" s="7"/>
    </row>
    <row r="37" spans="1:11" x14ac:dyDescent="0.25">
      <c r="A37" s="7"/>
      <c r="B37" s="7"/>
      <c r="C37" s="7"/>
      <c r="D37" s="7"/>
      <c r="E37" s="7"/>
      <c r="F37" s="8" t="s">
        <v>145</v>
      </c>
      <c r="G37" s="8"/>
      <c r="H37" s="8"/>
      <c r="I37" s="7">
        <v>1900</v>
      </c>
      <c r="J37" s="7"/>
      <c r="K37" s="7"/>
    </row>
    <row r="38" spans="1:11" x14ac:dyDescent="0.25">
      <c r="A38" s="7"/>
      <c r="B38" s="7"/>
      <c r="C38" s="7"/>
      <c r="D38" s="7"/>
      <c r="E38" s="7"/>
      <c r="F38" s="8" t="s">
        <v>72</v>
      </c>
      <c r="G38" s="8"/>
      <c r="H38" s="8"/>
      <c r="I38" s="7" t="s">
        <v>65</v>
      </c>
      <c r="J38" s="7"/>
      <c r="K38" s="7"/>
    </row>
    <row r="39" spans="1:11" x14ac:dyDescent="0.25">
      <c r="A39" s="7"/>
      <c r="B39" s="7"/>
      <c r="C39" s="7"/>
      <c r="D39" s="7"/>
      <c r="E39" s="7"/>
      <c r="F39" s="8" t="s">
        <v>73</v>
      </c>
      <c r="G39" s="8"/>
      <c r="H39" s="8"/>
      <c r="I39" s="7" t="s">
        <v>121</v>
      </c>
      <c r="J39" s="7"/>
      <c r="K39" s="7"/>
    </row>
    <row r="40" spans="1:11" x14ac:dyDescent="0.25">
      <c r="A40" s="7"/>
      <c r="B40" s="7"/>
      <c r="C40" s="7"/>
      <c r="D40" s="7"/>
      <c r="E40" s="7"/>
      <c r="F40" s="8" t="s">
        <v>74</v>
      </c>
      <c r="G40" s="8"/>
      <c r="H40" s="8"/>
      <c r="I40" s="7" t="s">
        <v>146</v>
      </c>
      <c r="J40" s="7"/>
      <c r="K40" s="7"/>
    </row>
    <row r="41" spans="1:11" x14ac:dyDescent="0.25">
      <c r="A41" s="7"/>
      <c r="B41" s="7"/>
      <c r="C41" s="7"/>
      <c r="D41" s="7"/>
      <c r="E41" s="7"/>
      <c r="F41" s="8" t="s">
        <v>75</v>
      </c>
      <c r="G41" s="8"/>
      <c r="H41" s="8"/>
      <c r="I41" s="7">
        <v>0</v>
      </c>
      <c r="J41" s="7"/>
      <c r="K41" s="7"/>
    </row>
    <row r="42" spans="1:11" ht="46.5" customHeight="1" x14ac:dyDescent="0.25">
      <c r="A42" s="7"/>
      <c r="B42" s="7"/>
      <c r="C42" s="7"/>
      <c r="D42" s="7"/>
      <c r="E42" s="7"/>
      <c r="F42" s="6" t="s">
        <v>76</v>
      </c>
      <c r="G42" s="6"/>
      <c r="H42" s="6"/>
      <c r="I42" s="7" t="s">
        <v>121</v>
      </c>
      <c r="J42" s="7"/>
      <c r="K42" s="7"/>
    </row>
    <row r="43" spans="1:11" ht="75" customHeight="1" x14ac:dyDescent="0.25">
      <c r="A43" s="7"/>
      <c r="B43" s="7"/>
      <c r="C43" s="7"/>
      <c r="D43" s="7"/>
      <c r="E43" s="7"/>
      <c r="F43" s="6" t="s">
        <v>77</v>
      </c>
      <c r="G43" s="6"/>
      <c r="H43" s="6"/>
      <c r="I43" s="7" t="s">
        <v>121</v>
      </c>
      <c r="J43" s="7"/>
      <c r="K43" s="7"/>
    </row>
    <row r="44" spans="1:11" ht="32.25" customHeight="1" x14ac:dyDescent="0.25">
      <c r="A44" s="7">
        <v>14</v>
      </c>
      <c r="B44" s="7" t="s">
        <v>78</v>
      </c>
      <c r="C44" s="7"/>
      <c r="D44" s="7"/>
      <c r="E44" s="7"/>
      <c r="F44" s="6" t="s">
        <v>79</v>
      </c>
      <c r="G44" s="6"/>
      <c r="H44" s="6"/>
      <c r="I44" s="7" t="s">
        <v>146</v>
      </c>
      <c r="J44" s="7"/>
      <c r="K44" s="7"/>
    </row>
    <row r="45" spans="1:11" x14ac:dyDescent="0.25">
      <c r="A45" s="7"/>
      <c r="B45" s="7"/>
      <c r="C45" s="7"/>
      <c r="D45" s="7"/>
      <c r="E45" s="7"/>
      <c r="F45" s="8" t="s">
        <v>80</v>
      </c>
      <c r="G45" s="8"/>
      <c r="H45" s="8"/>
      <c r="I45" s="7" t="s">
        <v>121</v>
      </c>
      <c r="J45" s="7"/>
      <c r="K45" s="7"/>
    </row>
    <row r="46" spans="1:11" ht="38.25" customHeight="1" x14ac:dyDescent="0.25">
      <c r="A46" s="7"/>
      <c r="B46" s="7"/>
      <c r="C46" s="7"/>
      <c r="D46" s="7"/>
      <c r="E46" s="7"/>
      <c r="F46" s="52" t="s">
        <v>81</v>
      </c>
      <c r="G46" s="52"/>
      <c r="H46" s="52"/>
      <c r="I46" s="9">
        <v>1200</v>
      </c>
      <c r="J46" s="11"/>
      <c r="K46" s="3" t="s">
        <v>83</v>
      </c>
    </row>
    <row r="47" spans="1:11" ht="60" customHeight="1" x14ac:dyDescent="0.25">
      <c r="A47" s="7"/>
      <c r="B47" s="7"/>
      <c r="C47" s="7"/>
      <c r="D47" s="7"/>
      <c r="E47" s="7"/>
      <c r="F47" s="52" t="s">
        <v>82</v>
      </c>
      <c r="G47" s="52"/>
      <c r="H47" s="52"/>
      <c r="I47" s="7">
        <v>1200</v>
      </c>
      <c r="J47" s="7"/>
      <c r="K47" s="7"/>
    </row>
    <row r="48" spans="1:11" ht="30" customHeight="1" x14ac:dyDescent="0.25">
      <c r="A48" s="3">
        <v>15</v>
      </c>
      <c r="B48" s="6" t="s">
        <v>118</v>
      </c>
      <c r="C48" s="6"/>
      <c r="D48" s="6"/>
      <c r="E48" s="6"/>
      <c r="F48" s="9" t="s">
        <v>132</v>
      </c>
      <c r="G48" s="10"/>
      <c r="H48" s="10"/>
      <c r="I48" s="10"/>
      <c r="J48" s="10"/>
      <c r="K48" s="11"/>
    </row>
    <row r="49" spans="1:11" ht="40.5" customHeight="1" x14ac:dyDescent="0.25">
      <c r="A49" s="3">
        <v>16</v>
      </c>
      <c r="B49" s="15" t="s">
        <v>153</v>
      </c>
      <c r="C49" s="17"/>
      <c r="D49" s="9">
        <v>2</v>
      </c>
      <c r="E49" s="11"/>
      <c r="F49" s="36" t="s">
        <v>84</v>
      </c>
      <c r="G49" s="51"/>
      <c r="H49" s="51"/>
      <c r="I49" s="37"/>
      <c r="J49" s="9">
        <v>58</v>
      </c>
      <c r="K49" s="11"/>
    </row>
    <row r="50" spans="1:11" x14ac:dyDescent="0.25">
      <c r="A50" s="38" t="s">
        <v>85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ht="24" customHeight="1" x14ac:dyDescent="0.25">
      <c r="A51" s="3">
        <v>17</v>
      </c>
      <c r="B51" s="6" t="s">
        <v>87</v>
      </c>
      <c r="C51" s="6"/>
      <c r="D51" s="6"/>
      <c r="E51" s="6"/>
      <c r="F51" s="6"/>
      <c r="G51" s="7" t="s">
        <v>147</v>
      </c>
      <c r="H51" s="7"/>
      <c r="I51" s="7"/>
      <c r="J51" s="7"/>
      <c r="K51" s="7"/>
    </row>
    <row r="52" spans="1:11" ht="21" customHeight="1" x14ac:dyDescent="0.25">
      <c r="A52" s="3">
        <v>18</v>
      </c>
      <c r="B52" s="8" t="s">
        <v>43</v>
      </c>
      <c r="C52" s="8"/>
      <c r="D52" s="8"/>
      <c r="E52" s="8"/>
      <c r="F52" s="8"/>
      <c r="G52" s="7" t="s">
        <v>148</v>
      </c>
      <c r="H52" s="7"/>
      <c r="I52" s="7"/>
      <c r="J52" s="7"/>
      <c r="K52" s="7"/>
    </row>
    <row r="53" spans="1:11" ht="21" customHeight="1" x14ac:dyDescent="0.25">
      <c r="A53" s="3">
        <v>19</v>
      </c>
      <c r="B53" s="8" t="s">
        <v>86</v>
      </c>
      <c r="C53" s="8"/>
      <c r="D53" s="8"/>
      <c r="E53" s="8"/>
      <c r="F53" s="8"/>
      <c r="G53" s="7" t="s">
        <v>149</v>
      </c>
      <c r="H53" s="7"/>
      <c r="I53" s="7"/>
      <c r="J53" s="7"/>
      <c r="K53" s="7"/>
    </row>
    <row r="54" spans="1:11" x14ac:dyDescent="0.25">
      <c r="A54" s="3">
        <v>20</v>
      </c>
      <c r="B54" s="8" t="s">
        <v>44</v>
      </c>
      <c r="C54" s="8"/>
      <c r="D54" s="8"/>
      <c r="E54" s="8"/>
      <c r="F54" s="8"/>
      <c r="G54" s="7" t="s">
        <v>142</v>
      </c>
      <c r="H54" s="7"/>
      <c r="I54" s="7"/>
      <c r="J54" s="7"/>
      <c r="K54" s="7"/>
    </row>
    <row r="55" spans="1:11" x14ac:dyDescent="0.25">
      <c r="A55" s="3">
        <v>21</v>
      </c>
      <c r="B55" s="8" t="s">
        <v>45</v>
      </c>
      <c r="C55" s="8"/>
      <c r="D55" s="8"/>
      <c r="E55" s="8"/>
      <c r="F55" s="8"/>
      <c r="G55" s="7" t="s">
        <v>150</v>
      </c>
      <c r="H55" s="7"/>
      <c r="I55" s="7"/>
      <c r="J55" s="7"/>
      <c r="K55" s="7"/>
    </row>
    <row r="56" spans="1:11" ht="35.25" customHeight="1" x14ac:dyDescent="0.25">
      <c r="A56" s="3">
        <v>22</v>
      </c>
      <c r="B56" s="6" t="s">
        <v>46</v>
      </c>
      <c r="C56" s="6"/>
      <c r="D56" s="6"/>
      <c r="E56" s="6"/>
      <c r="F56" s="6"/>
      <c r="G56" s="7" t="s">
        <v>140</v>
      </c>
      <c r="H56" s="7"/>
      <c r="I56" s="7"/>
      <c r="J56" s="7"/>
      <c r="K56" s="7"/>
    </row>
    <row r="57" spans="1:11" ht="27.75" customHeight="1" x14ac:dyDescent="0.25">
      <c r="A57" s="34">
        <v>23</v>
      </c>
      <c r="B57" s="9" t="s">
        <v>88</v>
      </c>
      <c r="C57" s="11"/>
      <c r="D57" s="36" t="s">
        <v>89</v>
      </c>
      <c r="E57" s="37"/>
      <c r="F57" s="36" t="s">
        <v>90</v>
      </c>
      <c r="G57" s="37"/>
      <c r="H57" s="39" t="s">
        <v>47</v>
      </c>
      <c r="I57" s="40"/>
      <c r="J57" s="36" t="s">
        <v>91</v>
      </c>
      <c r="K57" s="37"/>
    </row>
    <row r="58" spans="1:11" x14ac:dyDescent="0.25">
      <c r="A58" s="59"/>
      <c r="B58" s="9" t="s">
        <v>28</v>
      </c>
      <c r="C58" s="11"/>
      <c r="D58" s="36">
        <v>2</v>
      </c>
      <c r="E58" s="37"/>
      <c r="F58" s="36">
        <v>2</v>
      </c>
      <c r="G58" s="37"/>
      <c r="H58" s="41">
        <f>(D58/F58)-1</f>
        <v>0</v>
      </c>
      <c r="I58" s="42"/>
      <c r="J58" s="53"/>
      <c r="K58" s="54"/>
    </row>
    <row r="59" spans="1:11" x14ac:dyDescent="0.25">
      <c r="A59" s="59"/>
      <c r="B59" s="9" t="s">
        <v>29</v>
      </c>
      <c r="C59" s="11"/>
      <c r="D59" s="36">
        <v>2</v>
      </c>
      <c r="E59" s="37"/>
      <c r="F59" s="36">
        <v>2</v>
      </c>
      <c r="G59" s="37"/>
      <c r="H59" s="41">
        <f t="shared" ref="H59:H61" si="0">(D59/F59)-1</f>
        <v>0</v>
      </c>
      <c r="I59" s="42"/>
      <c r="J59" s="55"/>
      <c r="K59" s="56"/>
    </row>
    <row r="60" spans="1:11" x14ac:dyDescent="0.25">
      <c r="A60" s="59"/>
      <c r="B60" s="9" t="s">
        <v>30</v>
      </c>
      <c r="C60" s="11"/>
      <c r="D60" s="36">
        <v>2</v>
      </c>
      <c r="E60" s="37"/>
      <c r="F60" s="36">
        <v>2</v>
      </c>
      <c r="G60" s="37"/>
      <c r="H60" s="41">
        <f t="shared" si="0"/>
        <v>0</v>
      </c>
      <c r="I60" s="42"/>
      <c r="J60" s="55"/>
      <c r="K60" s="56"/>
    </row>
    <row r="61" spans="1:11" x14ac:dyDescent="0.25">
      <c r="A61" s="60"/>
      <c r="B61" s="9" t="s">
        <v>31</v>
      </c>
      <c r="C61" s="11"/>
      <c r="D61" s="36">
        <v>2</v>
      </c>
      <c r="E61" s="37"/>
      <c r="F61" s="36">
        <f t="shared" ref="F61" si="1">D61</f>
        <v>2</v>
      </c>
      <c r="G61" s="37"/>
      <c r="H61" s="41">
        <f t="shared" si="0"/>
        <v>0</v>
      </c>
      <c r="I61" s="42"/>
      <c r="J61" s="57"/>
      <c r="K61" s="58"/>
    </row>
    <row r="62" spans="1:11" x14ac:dyDescent="0.25">
      <c r="A62" s="34">
        <v>24</v>
      </c>
      <c r="B62" s="9" t="s">
        <v>92</v>
      </c>
      <c r="C62" s="10"/>
      <c r="D62" s="10"/>
      <c r="E62" s="10"/>
      <c r="F62" s="10"/>
      <c r="G62" s="10"/>
      <c r="H62" s="10"/>
      <c r="I62" s="10"/>
      <c r="J62" s="10"/>
      <c r="K62" s="11"/>
    </row>
    <row r="63" spans="1:11" ht="44.25" customHeight="1" x14ac:dyDescent="0.25">
      <c r="A63" s="59"/>
      <c r="B63" s="12" t="s">
        <v>93</v>
      </c>
      <c r="C63" s="13"/>
      <c r="D63" s="14"/>
      <c r="E63" s="36" t="s">
        <v>40</v>
      </c>
      <c r="F63" s="37"/>
      <c r="G63" s="9" t="s">
        <v>39</v>
      </c>
      <c r="H63" s="11"/>
      <c r="I63" s="9" t="s">
        <v>47</v>
      </c>
      <c r="J63" s="10"/>
      <c r="K63" s="11"/>
    </row>
    <row r="64" spans="1:11" x14ac:dyDescent="0.25">
      <c r="A64" s="59"/>
      <c r="B64" s="8" t="s">
        <v>41</v>
      </c>
      <c r="C64" s="8"/>
      <c r="D64" s="8"/>
      <c r="E64" s="7">
        <v>1200</v>
      </c>
      <c r="F64" s="7"/>
      <c r="G64" s="7">
        <v>1200</v>
      </c>
      <c r="H64" s="7"/>
      <c r="I64" s="43">
        <f>(G64/E64)-1</f>
        <v>0</v>
      </c>
      <c r="J64" s="43"/>
      <c r="K64" s="43"/>
    </row>
    <row r="65" spans="1:11" x14ac:dyDescent="0.25">
      <c r="A65" s="59"/>
      <c r="B65" s="8" t="s">
        <v>42</v>
      </c>
      <c r="C65" s="8"/>
      <c r="D65" s="8"/>
      <c r="E65" s="7">
        <v>1200</v>
      </c>
      <c r="F65" s="7"/>
      <c r="G65" s="7">
        <v>1200</v>
      </c>
      <c r="H65" s="7"/>
      <c r="I65" s="43">
        <f t="shared" ref="I65:I68" si="2">(G65/E65)-1</f>
        <v>0</v>
      </c>
      <c r="J65" s="43"/>
      <c r="K65" s="43"/>
    </row>
    <row r="66" spans="1:11" x14ac:dyDescent="0.25">
      <c r="A66" s="59"/>
      <c r="B66" s="8" t="s">
        <v>151</v>
      </c>
      <c r="C66" s="8"/>
      <c r="D66" s="8"/>
      <c r="E66" s="7">
        <v>1200</v>
      </c>
      <c r="F66" s="7"/>
      <c r="G66" s="7">
        <v>1200</v>
      </c>
      <c r="H66" s="7"/>
      <c r="I66" s="43">
        <f t="shared" ref="I66:I67" si="3">(G66/E66)-1</f>
        <v>0</v>
      </c>
      <c r="J66" s="43"/>
      <c r="K66" s="43"/>
    </row>
    <row r="67" spans="1:11" x14ac:dyDescent="0.25">
      <c r="A67" s="59"/>
      <c r="B67" s="8" t="s">
        <v>152</v>
      </c>
      <c r="C67" s="8"/>
      <c r="D67" s="8"/>
      <c r="E67" s="7">
        <v>1200</v>
      </c>
      <c r="F67" s="7"/>
      <c r="G67" s="7">
        <v>1200</v>
      </c>
      <c r="H67" s="7"/>
      <c r="I67" s="43">
        <f t="shared" si="3"/>
        <v>0</v>
      </c>
      <c r="J67" s="43"/>
      <c r="K67" s="43"/>
    </row>
    <row r="68" spans="1:11" x14ac:dyDescent="0.25">
      <c r="A68" s="59"/>
      <c r="B68" s="8" t="s">
        <v>71</v>
      </c>
      <c r="C68" s="8"/>
      <c r="D68" s="8"/>
      <c r="E68" s="7">
        <f>SUM(E64:F67)</f>
        <v>4800</v>
      </c>
      <c r="F68" s="7"/>
      <c r="G68" s="7">
        <f>SUM(G64:H67)</f>
        <v>4800</v>
      </c>
      <c r="H68" s="7"/>
      <c r="I68" s="43">
        <f t="shared" si="2"/>
        <v>0</v>
      </c>
      <c r="J68" s="43"/>
      <c r="K68" s="43"/>
    </row>
    <row r="69" spans="1:11" x14ac:dyDescent="0.25">
      <c r="A69" s="59"/>
      <c r="B69" s="12" t="s">
        <v>94</v>
      </c>
      <c r="C69" s="13"/>
      <c r="D69" s="14"/>
      <c r="E69" s="9">
        <f>(G68-E68)/E68</f>
        <v>0</v>
      </c>
      <c r="F69" s="10"/>
      <c r="G69" s="10"/>
      <c r="H69" s="10"/>
      <c r="I69" s="10"/>
      <c r="J69" s="10"/>
      <c r="K69" s="11"/>
    </row>
    <row r="70" spans="1:11" x14ac:dyDescent="0.25">
      <c r="A70" s="60"/>
      <c r="B70" s="12" t="s">
        <v>95</v>
      </c>
      <c r="C70" s="13"/>
      <c r="D70" s="14"/>
      <c r="E70" s="9" t="s">
        <v>140</v>
      </c>
      <c r="F70" s="10"/>
      <c r="G70" s="10"/>
      <c r="H70" s="10"/>
      <c r="I70" s="10"/>
      <c r="J70" s="10"/>
      <c r="K70" s="11"/>
    </row>
    <row r="71" spans="1:11" x14ac:dyDescent="0.25">
      <c r="A71" s="19" t="s">
        <v>48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25">
      <c r="A72" s="34">
        <v>25</v>
      </c>
      <c r="B72" s="8" t="s">
        <v>25</v>
      </c>
      <c r="C72" s="8"/>
      <c r="D72" s="8"/>
      <c r="E72" s="7" t="s">
        <v>49</v>
      </c>
      <c r="F72" s="7"/>
      <c r="G72" s="7" t="s">
        <v>51</v>
      </c>
      <c r="H72" s="7"/>
      <c r="I72" s="7" t="s">
        <v>50</v>
      </c>
      <c r="J72" s="7"/>
      <c r="K72" s="7"/>
    </row>
    <row r="73" spans="1:11" x14ac:dyDescent="0.25">
      <c r="A73" s="59"/>
      <c r="B73" s="8" t="s">
        <v>52</v>
      </c>
      <c r="C73" s="8"/>
      <c r="D73" s="8"/>
      <c r="E73" s="7">
        <v>1900</v>
      </c>
      <c r="F73" s="7"/>
      <c r="G73" s="7">
        <v>1200</v>
      </c>
      <c r="H73" s="7"/>
      <c r="I73" s="35">
        <f>G73*E73</f>
        <v>2280000</v>
      </c>
      <c r="J73" s="35"/>
      <c r="K73" s="35"/>
    </row>
    <row r="74" spans="1:11" x14ac:dyDescent="0.25">
      <c r="A74" s="59"/>
      <c r="B74" s="12" t="s">
        <v>67</v>
      </c>
      <c r="C74" s="13"/>
      <c r="D74" s="13"/>
      <c r="E74" s="13"/>
      <c r="F74" s="13"/>
      <c r="G74" s="13"/>
      <c r="H74" s="13"/>
      <c r="I74" s="13"/>
      <c r="J74" s="13"/>
      <c r="K74" s="14"/>
    </row>
    <row r="75" spans="1:11" x14ac:dyDescent="0.25">
      <c r="A75" s="59"/>
      <c r="B75" s="8" t="s">
        <v>41</v>
      </c>
      <c r="C75" s="8"/>
      <c r="D75" s="8"/>
      <c r="E75" s="7">
        <v>1200</v>
      </c>
      <c r="F75" s="7"/>
      <c r="G75" s="7">
        <v>1800</v>
      </c>
      <c r="H75" s="7"/>
      <c r="I75" s="35">
        <f>G75*E75</f>
        <v>2160000</v>
      </c>
      <c r="J75" s="35"/>
      <c r="K75" s="35"/>
    </row>
    <row r="76" spans="1:11" x14ac:dyDescent="0.25">
      <c r="A76" s="59"/>
      <c r="B76" s="8" t="s">
        <v>152</v>
      </c>
      <c r="C76" s="8"/>
      <c r="D76" s="8"/>
      <c r="E76" s="7">
        <f>E65</f>
        <v>1200</v>
      </c>
      <c r="F76" s="7"/>
      <c r="G76" s="7">
        <v>1800</v>
      </c>
      <c r="H76" s="7"/>
      <c r="I76" s="35">
        <f>G76*E76</f>
        <v>2160000</v>
      </c>
      <c r="J76" s="35"/>
      <c r="K76" s="35"/>
    </row>
    <row r="77" spans="1:11" x14ac:dyDescent="0.25">
      <c r="A77" s="59"/>
      <c r="B77" s="8" t="s">
        <v>151</v>
      </c>
      <c r="C77" s="8"/>
      <c r="D77" s="8"/>
      <c r="E77" s="7">
        <f>E66</f>
        <v>1200</v>
      </c>
      <c r="F77" s="7"/>
      <c r="G77" s="7">
        <v>1801</v>
      </c>
      <c r="H77" s="7"/>
      <c r="I77" s="35">
        <f>G77*E77</f>
        <v>2161200</v>
      </c>
      <c r="J77" s="35"/>
      <c r="K77" s="35"/>
    </row>
    <row r="78" spans="1:11" x14ac:dyDescent="0.25">
      <c r="A78" s="59"/>
      <c r="B78" s="8" t="s">
        <v>42</v>
      </c>
      <c r="C78" s="8"/>
      <c r="D78" s="8"/>
      <c r="E78" s="7">
        <f>E67</f>
        <v>1200</v>
      </c>
      <c r="F78" s="7"/>
      <c r="G78" s="7">
        <v>1802</v>
      </c>
      <c r="H78" s="7"/>
      <c r="I78" s="35">
        <f>G78*E78</f>
        <v>2162400</v>
      </c>
      <c r="J78" s="35"/>
      <c r="K78" s="35"/>
    </row>
    <row r="79" spans="1:11" x14ac:dyDescent="0.25">
      <c r="A79" s="59"/>
      <c r="B79" s="12" t="s">
        <v>96</v>
      </c>
      <c r="C79" s="13"/>
      <c r="D79" s="13"/>
      <c r="E79" s="13"/>
      <c r="F79" s="13"/>
      <c r="G79" s="13"/>
      <c r="H79" s="14"/>
      <c r="I79" s="35">
        <v>0</v>
      </c>
      <c r="J79" s="35"/>
      <c r="K79" s="35"/>
    </row>
    <row r="80" spans="1:11" x14ac:dyDescent="0.25">
      <c r="A80" s="59"/>
      <c r="B80" s="12" t="s">
        <v>97</v>
      </c>
      <c r="C80" s="13"/>
      <c r="D80" s="13"/>
      <c r="E80" s="13"/>
      <c r="F80" s="13"/>
      <c r="G80" s="13"/>
      <c r="H80" s="14"/>
      <c r="I80" s="35"/>
      <c r="J80" s="35"/>
      <c r="K80" s="35"/>
    </row>
    <row r="81" spans="1:11" x14ac:dyDescent="0.25">
      <c r="A81" s="59"/>
      <c r="B81" s="12" t="s">
        <v>98</v>
      </c>
      <c r="C81" s="13"/>
      <c r="D81" s="13"/>
      <c r="E81" s="13"/>
      <c r="F81" s="13"/>
      <c r="G81" s="13"/>
      <c r="H81" s="14"/>
      <c r="I81" s="35">
        <f>SUM(I75:K78)</f>
        <v>8643600</v>
      </c>
      <c r="J81" s="35"/>
      <c r="K81" s="35"/>
    </row>
    <row r="82" spans="1:11" ht="46.5" customHeight="1" x14ac:dyDescent="0.25">
      <c r="A82" s="59"/>
      <c r="B82" s="6" t="s">
        <v>54</v>
      </c>
      <c r="C82" s="6"/>
      <c r="D82" s="6"/>
      <c r="E82" s="7">
        <f>D49*1.5%</f>
        <v>0.03</v>
      </c>
      <c r="F82" s="7"/>
      <c r="G82" s="7"/>
      <c r="H82" s="7"/>
      <c r="I82" s="35">
        <f>E82*I81</f>
        <v>259308</v>
      </c>
      <c r="J82" s="35"/>
      <c r="K82" s="35"/>
    </row>
    <row r="83" spans="1:11" x14ac:dyDescent="0.25">
      <c r="A83" s="59"/>
      <c r="B83" s="8" t="s">
        <v>53</v>
      </c>
      <c r="C83" s="8"/>
      <c r="D83" s="8"/>
      <c r="E83" s="8"/>
      <c r="F83" s="8"/>
      <c r="G83" s="8"/>
      <c r="H83" s="8"/>
      <c r="I83" s="35">
        <f>I81-I82</f>
        <v>8384292</v>
      </c>
      <c r="J83" s="35"/>
      <c r="K83" s="35"/>
    </row>
    <row r="84" spans="1:11" ht="33" customHeight="1" x14ac:dyDescent="0.25">
      <c r="A84" s="59"/>
      <c r="B84" s="9" t="s">
        <v>99</v>
      </c>
      <c r="C84" s="10"/>
      <c r="D84" s="11"/>
      <c r="E84" s="43">
        <v>1</v>
      </c>
      <c r="F84" s="43"/>
      <c r="G84" s="44" t="s">
        <v>100</v>
      </c>
      <c r="H84" s="44"/>
      <c r="I84" s="44"/>
      <c r="J84" s="45">
        <v>1</v>
      </c>
      <c r="K84" s="7"/>
    </row>
    <row r="85" spans="1:11" x14ac:dyDescent="0.25">
      <c r="A85" s="59"/>
      <c r="B85" s="19" t="s">
        <v>55</v>
      </c>
      <c r="C85" s="19"/>
      <c r="D85" s="19"/>
      <c r="E85" s="19"/>
      <c r="F85" s="19"/>
      <c r="G85" s="19"/>
      <c r="H85" s="19"/>
      <c r="I85" s="35">
        <f>(I83+I73+I79)*E84</f>
        <v>10664292</v>
      </c>
      <c r="J85" s="35"/>
      <c r="K85" s="35"/>
    </row>
    <row r="86" spans="1:11" ht="36" customHeight="1" x14ac:dyDescent="0.25">
      <c r="A86" s="59"/>
      <c r="B86" s="6" t="s">
        <v>56</v>
      </c>
      <c r="C86" s="6"/>
      <c r="D86" s="6"/>
      <c r="E86" s="6"/>
      <c r="F86" s="6"/>
      <c r="G86" s="6"/>
      <c r="H86" s="6"/>
      <c r="I86" s="35">
        <f>(I73+I83+I79)</f>
        <v>10664292</v>
      </c>
      <c r="J86" s="35"/>
      <c r="K86" s="35"/>
    </row>
    <row r="87" spans="1:11" ht="20.25" customHeight="1" x14ac:dyDescent="0.25">
      <c r="A87" s="59"/>
      <c r="B87" s="15" t="s">
        <v>101</v>
      </c>
      <c r="C87" s="16"/>
      <c r="D87" s="16"/>
      <c r="E87" s="16"/>
      <c r="F87" s="16"/>
      <c r="G87" s="16"/>
      <c r="H87" s="17"/>
      <c r="I87" s="46">
        <v>0</v>
      </c>
      <c r="J87" s="47"/>
      <c r="K87" s="48"/>
    </row>
    <row r="88" spans="1:11" x14ac:dyDescent="0.25">
      <c r="A88" s="59"/>
      <c r="B88" s="8" t="s">
        <v>57</v>
      </c>
      <c r="C88" s="8"/>
      <c r="D88" s="8"/>
      <c r="E88" s="8"/>
      <c r="F88" s="8"/>
      <c r="G88" s="8"/>
      <c r="H88" s="8"/>
      <c r="I88" s="35">
        <f>I85*0.9</f>
        <v>9597862.8000000007</v>
      </c>
      <c r="J88" s="35"/>
      <c r="K88" s="35"/>
    </row>
    <row r="89" spans="1:11" x14ac:dyDescent="0.25">
      <c r="A89" s="60"/>
      <c r="B89" s="8" t="s">
        <v>58</v>
      </c>
      <c r="C89" s="8"/>
      <c r="D89" s="8"/>
      <c r="E89" s="8"/>
      <c r="F89" s="8"/>
      <c r="G89" s="8"/>
      <c r="H89" s="8"/>
      <c r="I89" s="35">
        <f>I85*0.8</f>
        <v>8531433.5999999996</v>
      </c>
      <c r="J89" s="35"/>
      <c r="K89" s="35"/>
    </row>
    <row r="90" spans="1:11" x14ac:dyDescent="0.25">
      <c r="A90" s="34">
        <v>26</v>
      </c>
      <c r="B90" s="9" t="s">
        <v>102</v>
      </c>
      <c r="C90" s="10"/>
      <c r="D90" s="11"/>
      <c r="E90" s="9" t="s">
        <v>26</v>
      </c>
      <c r="F90" s="10"/>
      <c r="G90" s="10"/>
      <c r="H90" s="11"/>
      <c r="I90" s="9" t="s">
        <v>27</v>
      </c>
      <c r="J90" s="10"/>
      <c r="K90" s="11"/>
    </row>
    <row r="91" spans="1:11" x14ac:dyDescent="0.25">
      <c r="A91" s="59"/>
      <c r="B91" s="9" t="s">
        <v>28</v>
      </c>
      <c r="C91" s="10"/>
      <c r="D91" s="11"/>
      <c r="E91" s="9" t="s">
        <v>154</v>
      </c>
      <c r="F91" s="10"/>
      <c r="G91" s="10"/>
      <c r="H91" s="11"/>
      <c r="I91" s="9" t="str">
        <f>E91</f>
        <v>Road</v>
      </c>
      <c r="J91" s="10"/>
      <c r="K91" s="11"/>
    </row>
    <row r="92" spans="1:11" x14ac:dyDescent="0.25">
      <c r="A92" s="59"/>
      <c r="B92" s="9" t="s">
        <v>29</v>
      </c>
      <c r="C92" s="10"/>
      <c r="D92" s="11"/>
      <c r="E92" s="9" t="s">
        <v>154</v>
      </c>
      <c r="F92" s="10"/>
      <c r="G92" s="10"/>
      <c r="H92" s="11"/>
      <c r="I92" s="9" t="str">
        <f t="shared" ref="I92:I94" si="4">E92</f>
        <v>Road</v>
      </c>
      <c r="J92" s="10"/>
      <c r="K92" s="11"/>
    </row>
    <row r="93" spans="1:11" x14ac:dyDescent="0.25">
      <c r="A93" s="59"/>
      <c r="B93" s="9" t="s">
        <v>30</v>
      </c>
      <c r="C93" s="10"/>
      <c r="D93" s="11"/>
      <c r="E93" s="9" t="s">
        <v>154</v>
      </c>
      <c r="F93" s="10"/>
      <c r="G93" s="10"/>
      <c r="H93" s="11"/>
      <c r="I93" s="9" t="str">
        <f t="shared" si="4"/>
        <v>Road</v>
      </c>
      <c r="J93" s="10"/>
      <c r="K93" s="11"/>
    </row>
    <row r="94" spans="1:11" x14ac:dyDescent="0.25">
      <c r="A94" s="59"/>
      <c r="B94" s="9" t="s">
        <v>31</v>
      </c>
      <c r="C94" s="10"/>
      <c r="D94" s="11"/>
      <c r="E94" s="9" t="s">
        <v>154</v>
      </c>
      <c r="F94" s="10"/>
      <c r="G94" s="10"/>
      <c r="H94" s="11"/>
      <c r="I94" s="9" t="str">
        <f t="shared" si="4"/>
        <v>Road</v>
      </c>
      <c r="J94" s="10"/>
      <c r="K94" s="11"/>
    </row>
    <row r="95" spans="1:11" x14ac:dyDescent="0.25">
      <c r="A95" s="60"/>
      <c r="B95" s="9" t="s">
        <v>103</v>
      </c>
      <c r="C95" s="10"/>
      <c r="D95" s="11"/>
      <c r="E95" s="9" t="s">
        <v>155</v>
      </c>
      <c r="F95" s="10"/>
      <c r="G95" s="10"/>
      <c r="H95" s="10"/>
      <c r="I95" s="10"/>
      <c r="J95" s="10"/>
      <c r="K95" s="11"/>
    </row>
    <row r="96" spans="1:11" x14ac:dyDescent="0.25">
      <c r="A96" s="2"/>
      <c r="B96" s="19" t="s">
        <v>62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x14ac:dyDescent="0.25">
      <c r="A97" s="3">
        <v>1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5">
        <v>2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5">
        <v>3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5">
        <v>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5">
        <v>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5">
        <v>6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3"/>
      <c r="B103" s="19" t="s">
        <v>104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3">
        <v>1</v>
      </c>
      <c r="B104" s="12" t="s">
        <v>105</v>
      </c>
      <c r="C104" s="13"/>
      <c r="D104" s="14"/>
      <c r="E104" s="9" t="s">
        <v>156</v>
      </c>
      <c r="F104" s="10"/>
      <c r="G104" s="10"/>
      <c r="H104" s="10"/>
      <c r="I104" s="10"/>
      <c r="J104" s="10"/>
      <c r="K104" s="11"/>
    </row>
    <row r="105" spans="1:11" x14ac:dyDescent="0.25">
      <c r="A105" s="3">
        <v>2</v>
      </c>
      <c r="B105" s="12" t="s">
        <v>106</v>
      </c>
      <c r="C105" s="13"/>
      <c r="D105" s="14"/>
      <c r="E105" s="9" t="s">
        <v>159</v>
      </c>
      <c r="F105" s="10"/>
      <c r="G105" s="10"/>
      <c r="H105" s="10"/>
      <c r="I105" s="10"/>
      <c r="J105" s="10"/>
      <c r="K105" s="11"/>
    </row>
    <row r="106" spans="1:11" x14ac:dyDescent="0.25">
      <c r="A106" s="3">
        <v>3</v>
      </c>
      <c r="B106" s="12" t="s">
        <v>107</v>
      </c>
      <c r="C106" s="13"/>
      <c r="D106" s="14"/>
      <c r="E106" s="9" t="s">
        <v>157</v>
      </c>
      <c r="F106" s="10"/>
      <c r="G106" s="10"/>
      <c r="H106" s="10"/>
      <c r="I106" s="10"/>
      <c r="J106" s="10"/>
      <c r="K106" s="11"/>
    </row>
    <row r="107" spans="1:11" x14ac:dyDescent="0.25">
      <c r="A107" s="3">
        <v>4</v>
      </c>
      <c r="B107" s="12" t="s">
        <v>108</v>
      </c>
      <c r="C107" s="13"/>
      <c r="D107" s="14"/>
      <c r="E107" s="9" t="s">
        <v>158</v>
      </c>
      <c r="F107" s="10"/>
      <c r="G107" s="10"/>
      <c r="H107" s="10"/>
      <c r="I107" s="10"/>
      <c r="J107" s="10"/>
      <c r="K107" s="11"/>
    </row>
    <row r="108" spans="1:11" x14ac:dyDescent="0.25">
      <c r="A108" s="3"/>
      <c r="B108" s="21" t="s">
        <v>110</v>
      </c>
      <c r="C108" s="22"/>
      <c r="D108" s="22"/>
      <c r="E108" s="22"/>
      <c r="F108" s="22"/>
      <c r="G108" s="22"/>
      <c r="H108" s="22"/>
      <c r="I108" s="22"/>
      <c r="J108" s="22"/>
      <c r="K108" s="23"/>
    </row>
    <row r="109" spans="1:11" x14ac:dyDescent="0.25">
      <c r="A109" s="3">
        <v>1</v>
      </c>
      <c r="B109" s="9"/>
      <c r="C109" s="10"/>
      <c r="D109" s="10"/>
      <c r="E109" s="10"/>
      <c r="F109" s="10"/>
      <c r="G109" s="10"/>
      <c r="H109" s="10"/>
      <c r="I109" s="10"/>
      <c r="J109" s="10"/>
      <c r="K109" s="11"/>
    </row>
    <row r="110" spans="1:11" x14ac:dyDescent="0.25">
      <c r="A110" s="3">
        <v>2</v>
      </c>
      <c r="B110" s="9"/>
      <c r="C110" s="10"/>
      <c r="D110" s="10"/>
      <c r="E110" s="10"/>
      <c r="F110" s="10"/>
      <c r="G110" s="10"/>
      <c r="H110" s="10"/>
      <c r="I110" s="10"/>
      <c r="J110" s="10"/>
      <c r="K110" s="11"/>
    </row>
    <row r="111" spans="1:11" x14ac:dyDescent="0.25">
      <c r="A111" s="3"/>
      <c r="B111" s="21" t="s">
        <v>109</v>
      </c>
      <c r="C111" s="22"/>
      <c r="D111" s="22"/>
      <c r="E111" s="22"/>
      <c r="F111" s="22"/>
      <c r="G111" s="22"/>
      <c r="H111" s="22"/>
      <c r="I111" s="22"/>
      <c r="J111" s="22"/>
      <c r="K111" s="23"/>
    </row>
    <row r="112" spans="1:11" x14ac:dyDescent="0.25">
      <c r="A112" s="3">
        <v>1</v>
      </c>
      <c r="B112" s="12" t="s">
        <v>149</v>
      </c>
      <c r="C112" s="13"/>
      <c r="D112" s="13"/>
      <c r="E112" s="13"/>
      <c r="F112" s="13"/>
      <c r="G112" s="13"/>
      <c r="H112" s="13"/>
      <c r="I112" s="13"/>
      <c r="J112" s="13"/>
      <c r="K112" s="14"/>
    </row>
    <row r="113" spans="1:11" x14ac:dyDescent="0.25">
      <c r="A113" s="3">
        <v>2</v>
      </c>
      <c r="B113" s="12"/>
      <c r="C113" s="13"/>
      <c r="D113" s="13"/>
      <c r="E113" s="13"/>
      <c r="F113" s="13"/>
      <c r="G113" s="13"/>
      <c r="H113" s="13"/>
      <c r="I113" s="13"/>
      <c r="J113" s="13"/>
      <c r="K113" s="14"/>
    </row>
    <row r="114" spans="1:11" x14ac:dyDescent="0.25">
      <c r="A114" s="3">
        <v>3</v>
      </c>
      <c r="B114" s="12"/>
      <c r="C114" s="13"/>
      <c r="D114" s="13"/>
      <c r="E114" s="13"/>
      <c r="F114" s="13"/>
      <c r="G114" s="13"/>
      <c r="H114" s="13"/>
      <c r="I114" s="13"/>
      <c r="J114" s="13"/>
      <c r="K114" s="14"/>
    </row>
    <row r="115" spans="1:11" x14ac:dyDescent="0.25">
      <c r="A115" s="2"/>
      <c r="B115" s="19" t="s">
        <v>111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30.75" customHeight="1" x14ac:dyDescent="0.25">
      <c r="A116" s="3">
        <v>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3">
        <v>2</v>
      </c>
      <c r="B117" s="8" t="s">
        <v>160</v>
      </c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49.5" customHeight="1" x14ac:dyDescent="0.25">
      <c r="A118" s="3">
        <v>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20" spans="1:11" x14ac:dyDescent="0.25">
      <c r="B120" s="4" t="s">
        <v>59</v>
      </c>
      <c r="C120" s="50">
        <v>43850</v>
      </c>
      <c r="D120" s="20"/>
      <c r="H120" s="20" t="s">
        <v>61</v>
      </c>
      <c r="I120" s="20"/>
      <c r="J120" s="20"/>
      <c r="K120" s="20"/>
    </row>
    <row r="121" spans="1:11" x14ac:dyDescent="0.25">
      <c r="B121" s="4" t="s">
        <v>60</v>
      </c>
      <c r="C121" s="20" t="s">
        <v>161</v>
      </c>
      <c r="D121" s="20"/>
    </row>
    <row r="122" spans="1:11" x14ac:dyDescent="0.25">
      <c r="H122" s="20"/>
      <c r="I122" s="20"/>
      <c r="J122" s="20"/>
      <c r="K122" s="20"/>
    </row>
    <row r="124" spans="1:11" x14ac:dyDescent="0.25">
      <c r="A124" s="49" t="s">
        <v>64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55" spans="1:11" x14ac:dyDescent="0.25">
      <c r="A155" s="7" t="s">
        <v>63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</row>
  </sheetData>
  <mergeCells count="285">
    <mergeCell ref="B99:K99"/>
    <mergeCell ref="B95:D95"/>
    <mergeCell ref="E95:K95"/>
    <mergeCell ref="E94:H94"/>
    <mergeCell ref="I94:K94"/>
    <mergeCell ref="I79:K79"/>
    <mergeCell ref="B79:H79"/>
    <mergeCell ref="B80:H80"/>
    <mergeCell ref="I80:K80"/>
    <mergeCell ref="B88:H88"/>
    <mergeCell ref="I88:K88"/>
    <mergeCell ref="B89:H89"/>
    <mergeCell ref="I89:K89"/>
    <mergeCell ref="B85:H85"/>
    <mergeCell ref="I85:K85"/>
    <mergeCell ref="B86:H86"/>
    <mergeCell ref="A29:K29"/>
    <mergeCell ref="B23:D23"/>
    <mergeCell ref="E23:K23"/>
    <mergeCell ref="B77:D77"/>
    <mergeCell ref="E77:F77"/>
    <mergeCell ref="G77:H77"/>
    <mergeCell ref="I77:K77"/>
    <mergeCell ref="B78:D78"/>
    <mergeCell ref="E78:F78"/>
    <mergeCell ref="G78:H78"/>
    <mergeCell ref="I78:K78"/>
    <mergeCell ref="A9:A14"/>
    <mergeCell ref="F37:H37"/>
    <mergeCell ref="I37:K37"/>
    <mergeCell ref="E70:K70"/>
    <mergeCell ref="B118:K118"/>
    <mergeCell ref="B90:D90"/>
    <mergeCell ref="E90:H90"/>
    <mergeCell ref="I90:K90"/>
    <mergeCell ref="A72:A89"/>
    <mergeCell ref="A90:A95"/>
    <mergeCell ref="B91:D91"/>
    <mergeCell ref="E91:H91"/>
    <mergeCell ref="I91:K91"/>
    <mergeCell ref="B92:D92"/>
    <mergeCell ref="E92:H92"/>
    <mergeCell ref="I92:K92"/>
    <mergeCell ref="B93:D93"/>
    <mergeCell ref="E93:H93"/>
    <mergeCell ref="I93:K93"/>
    <mergeCell ref="B94:D94"/>
    <mergeCell ref="E13:H13"/>
    <mergeCell ref="I13:K13"/>
    <mergeCell ref="B66:D66"/>
    <mergeCell ref="E66:F66"/>
    <mergeCell ref="B105:D105"/>
    <mergeCell ref="E105:K105"/>
    <mergeCell ref="B106:D106"/>
    <mergeCell ref="E106:K106"/>
    <mergeCell ref="B100:K100"/>
    <mergeCell ref="B101:K101"/>
    <mergeCell ref="B102:K102"/>
    <mergeCell ref="H8:I8"/>
    <mergeCell ref="E8:G8"/>
    <mergeCell ref="J8:K8"/>
    <mergeCell ref="G66:H66"/>
    <mergeCell ref="I66:K66"/>
    <mergeCell ref="B67:D67"/>
    <mergeCell ref="E67:F67"/>
    <mergeCell ref="G67:H67"/>
    <mergeCell ref="I67:K67"/>
    <mergeCell ref="B30:E32"/>
    <mergeCell ref="F30:H30"/>
    <mergeCell ref="I30:K30"/>
    <mergeCell ref="F31:H31"/>
    <mergeCell ref="I31:K31"/>
    <mergeCell ref="F32:H32"/>
    <mergeCell ref="I32:K32"/>
    <mergeCell ref="F33:H33"/>
    <mergeCell ref="B74:K74"/>
    <mergeCell ref="B75:D75"/>
    <mergeCell ref="B76:D76"/>
    <mergeCell ref="E76:F76"/>
    <mergeCell ref="G76:H76"/>
    <mergeCell ref="I76:K76"/>
    <mergeCell ref="E75:F75"/>
    <mergeCell ref="G75:H75"/>
    <mergeCell ref="I75:K75"/>
    <mergeCell ref="I86:K86"/>
    <mergeCell ref="B84:D84"/>
    <mergeCell ref="B68:D68"/>
    <mergeCell ref="E68:F68"/>
    <mergeCell ref="G68:H68"/>
    <mergeCell ref="I68:K68"/>
    <mergeCell ref="A57:A61"/>
    <mergeCell ref="B62:K62"/>
    <mergeCell ref="B63:D63"/>
    <mergeCell ref="E63:F63"/>
    <mergeCell ref="G63:H63"/>
    <mergeCell ref="I63:K63"/>
    <mergeCell ref="B64:D64"/>
    <mergeCell ref="E64:F64"/>
    <mergeCell ref="G64:H64"/>
    <mergeCell ref="I64:K64"/>
    <mergeCell ref="B60:C60"/>
    <mergeCell ref="D60:E60"/>
    <mergeCell ref="F60:G60"/>
    <mergeCell ref="H60:I60"/>
    <mergeCell ref="B61:C61"/>
    <mergeCell ref="D61:E61"/>
    <mergeCell ref="A62:A70"/>
    <mergeCell ref="B69:D69"/>
    <mergeCell ref="E69:K69"/>
    <mergeCell ref="B70:D70"/>
    <mergeCell ref="B65:D65"/>
    <mergeCell ref="E65:F65"/>
    <mergeCell ref="G65:H65"/>
    <mergeCell ref="I65:K65"/>
    <mergeCell ref="I35:K35"/>
    <mergeCell ref="F36:H36"/>
    <mergeCell ref="I36:K36"/>
    <mergeCell ref="F61:G61"/>
    <mergeCell ref="H61:I61"/>
    <mergeCell ref="J58:K61"/>
    <mergeCell ref="I39:K39"/>
    <mergeCell ref="F40:H40"/>
    <mergeCell ref="I40:K40"/>
    <mergeCell ref="F35:H35"/>
    <mergeCell ref="B33:E43"/>
    <mergeCell ref="F38:H38"/>
    <mergeCell ref="I38:K38"/>
    <mergeCell ref="F39:H39"/>
    <mergeCell ref="I33:K33"/>
    <mergeCell ref="F34:H34"/>
    <mergeCell ref="I34:K34"/>
    <mergeCell ref="A33:A43"/>
    <mergeCell ref="A44:A47"/>
    <mergeCell ref="F48:K48"/>
    <mergeCell ref="I46:J46"/>
    <mergeCell ref="B49:C49"/>
    <mergeCell ref="D49:E49"/>
    <mergeCell ref="F49:I49"/>
    <mergeCell ref="J49:K49"/>
    <mergeCell ref="B53:F53"/>
    <mergeCell ref="G53:K53"/>
    <mergeCell ref="F43:H43"/>
    <mergeCell ref="I43:K43"/>
    <mergeCell ref="F44:H44"/>
    <mergeCell ref="I44:K44"/>
    <mergeCell ref="F45:H45"/>
    <mergeCell ref="I45:K45"/>
    <mergeCell ref="F46:H46"/>
    <mergeCell ref="F47:H47"/>
    <mergeCell ref="I47:K47"/>
    <mergeCell ref="B44:E47"/>
    <mergeCell ref="F41:H41"/>
    <mergeCell ref="I41:K41"/>
    <mergeCell ref="F42:H42"/>
    <mergeCell ref="I42:K42"/>
    <mergeCell ref="A155:K155"/>
    <mergeCell ref="A124:K124"/>
    <mergeCell ref="C121:D121"/>
    <mergeCell ref="B115:K115"/>
    <mergeCell ref="B116:K116"/>
    <mergeCell ref="B117:K117"/>
    <mergeCell ref="C120:D120"/>
    <mergeCell ref="H122:K122"/>
    <mergeCell ref="B96:K96"/>
    <mergeCell ref="B97:K97"/>
    <mergeCell ref="B98:K98"/>
    <mergeCell ref="B107:D107"/>
    <mergeCell ref="E107:K107"/>
    <mergeCell ref="B108:K108"/>
    <mergeCell ref="B109:K109"/>
    <mergeCell ref="B110:K110"/>
    <mergeCell ref="B111:K111"/>
    <mergeCell ref="B112:K112"/>
    <mergeCell ref="B113:K113"/>
    <mergeCell ref="B114:K114"/>
    <mergeCell ref="H120:K120"/>
    <mergeCell ref="B103:K103"/>
    <mergeCell ref="B104:D104"/>
    <mergeCell ref="E104:K104"/>
    <mergeCell ref="E84:F84"/>
    <mergeCell ref="G84:I84"/>
    <mergeCell ref="J84:K84"/>
    <mergeCell ref="B87:H87"/>
    <mergeCell ref="I87:K87"/>
    <mergeCell ref="B48:E48"/>
    <mergeCell ref="E82:H82"/>
    <mergeCell ref="B83:H83"/>
    <mergeCell ref="B72:D72"/>
    <mergeCell ref="E72:F72"/>
    <mergeCell ref="G72:H72"/>
    <mergeCell ref="I72:K72"/>
    <mergeCell ref="B51:F51"/>
    <mergeCell ref="G51:K51"/>
    <mergeCell ref="B52:F52"/>
    <mergeCell ref="G52:K52"/>
    <mergeCell ref="B54:F54"/>
    <mergeCell ref="G54:K54"/>
    <mergeCell ref="B55:F55"/>
    <mergeCell ref="G55:K55"/>
    <mergeCell ref="B82:D82"/>
    <mergeCell ref="I82:K82"/>
    <mergeCell ref="I83:K83"/>
    <mergeCell ref="B73:D73"/>
    <mergeCell ref="E73:F73"/>
    <mergeCell ref="G73:H73"/>
    <mergeCell ref="I73:K73"/>
    <mergeCell ref="B81:H81"/>
    <mergeCell ref="I81:K81"/>
    <mergeCell ref="B56:F56"/>
    <mergeCell ref="G56:K56"/>
    <mergeCell ref="B14:C14"/>
    <mergeCell ref="D14:E14"/>
    <mergeCell ref="A71:K71"/>
    <mergeCell ref="A50:K50"/>
    <mergeCell ref="J57:K57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A30:A32"/>
    <mergeCell ref="A16:K16"/>
    <mergeCell ref="B8:D8"/>
    <mergeCell ref="B15:I15"/>
    <mergeCell ref="J15:K15"/>
    <mergeCell ref="B12:D12"/>
    <mergeCell ref="E12:K12"/>
    <mergeCell ref="B13:D13"/>
    <mergeCell ref="E17:H17"/>
    <mergeCell ref="I17:K17"/>
    <mergeCell ref="B17:D22"/>
    <mergeCell ref="E18:H18"/>
    <mergeCell ref="F14:I14"/>
    <mergeCell ref="J14:K14"/>
    <mergeCell ref="B9:D9"/>
    <mergeCell ref="E9:K9"/>
    <mergeCell ref="B10:D10"/>
    <mergeCell ref="E10:K10"/>
    <mergeCell ref="B11:D11"/>
    <mergeCell ref="E11:K11"/>
    <mergeCell ref="B27:F27"/>
    <mergeCell ref="G27:K27"/>
    <mergeCell ref="B28:F28"/>
    <mergeCell ref="G28:K28"/>
    <mergeCell ref="G3:I3"/>
    <mergeCell ref="J3:K3"/>
    <mergeCell ref="A4:C4"/>
    <mergeCell ref="A5:K5"/>
    <mergeCell ref="B1:K1"/>
    <mergeCell ref="B6:D6"/>
    <mergeCell ref="E6:K6"/>
    <mergeCell ref="B7:D7"/>
    <mergeCell ref="E7:K7"/>
    <mergeCell ref="A2:C2"/>
    <mergeCell ref="G2:I2"/>
    <mergeCell ref="J2:K2"/>
    <mergeCell ref="D2:F2"/>
    <mergeCell ref="A3:C3"/>
    <mergeCell ref="D3:F3"/>
    <mergeCell ref="D4:F4"/>
    <mergeCell ref="G4:I4"/>
    <mergeCell ref="J4:K4"/>
    <mergeCell ref="B25:F25"/>
    <mergeCell ref="G25:K25"/>
    <mergeCell ref="B24:F24"/>
    <mergeCell ref="G24:K24"/>
    <mergeCell ref="B26:F26"/>
    <mergeCell ref="G26:K26"/>
    <mergeCell ref="A17:A22"/>
    <mergeCell ref="I18:K18"/>
    <mergeCell ref="I19:K19"/>
    <mergeCell ref="I20:K20"/>
    <mergeCell ref="I21:K21"/>
    <mergeCell ref="I22:K22"/>
    <mergeCell ref="E19:H19"/>
    <mergeCell ref="E20:H20"/>
    <mergeCell ref="E21:H21"/>
    <mergeCell ref="E22:H22"/>
  </mergeCells>
  <pageMargins left="0.7" right="0.7" top="1.0349999999999999" bottom="0.75" header="0.3" footer="0.3"/>
  <pageSetup paperSize="9" scale="92" orientation="portrait" horizontalDpi="300" verticalDpi="300" r:id="rId1"/>
  <headerFooter>
    <oddHeader>&amp;R&amp;G</oddHeader>
  </headerFooter>
  <rowBreaks count="2" manualBreakCount="2">
    <brk id="61" max="10" man="1"/>
    <brk id="107" max="10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2020-03-10T15:02:53Z</dcterms:modified>
</cp:coreProperties>
</file>