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nal mini project file\comparision tables\"/>
    </mc:Choice>
  </mc:AlternateContent>
  <xr:revisionPtr revIDLastSave="0" documentId="13_ncr:1_{1BECB9CD-5267-4094-8E39-88D3F8B6E993}" xr6:coauthVersionLast="47" xr6:coauthVersionMax="47" xr10:uidLastSave="{00000000-0000-0000-0000-000000000000}"/>
  <bookViews>
    <workbookView xWindow="-108" yWindow="-108" windowWidth="23256" windowHeight="12456" xr2:uid="{47677926-26F3-485B-ABC5-A0C3835286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</calcChain>
</file>

<file path=xl/sharedStrings.xml><?xml version="1.0" encoding="utf-8"?>
<sst xmlns="http://schemas.openxmlformats.org/spreadsheetml/2006/main" count="26" uniqueCount="26">
  <si>
    <t>D</t>
  </si>
  <si>
    <r>
      <t>V</t>
    </r>
    <r>
      <rPr>
        <b/>
        <vertAlign val="subscript"/>
        <sz val="14"/>
        <color rgb="FF000000"/>
        <rFont val="Calibri"/>
        <family val="2"/>
        <scheme val="minor"/>
      </rPr>
      <t>o</t>
    </r>
    <r>
      <rPr>
        <b/>
        <sz val="14"/>
        <color rgb="FF000000"/>
        <rFont val="Calibri"/>
        <family val="2"/>
        <scheme val="minor"/>
      </rPr>
      <t>(Th)</t>
    </r>
  </si>
  <si>
    <r>
      <t>I</t>
    </r>
    <r>
      <rPr>
        <b/>
        <vertAlign val="subscript"/>
        <sz val="14"/>
        <color rgb="FF000000"/>
        <rFont val="Calibri"/>
        <family val="2"/>
        <scheme val="minor"/>
      </rPr>
      <t>o</t>
    </r>
    <r>
      <rPr>
        <b/>
        <sz val="14"/>
        <color rgb="FF000000"/>
        <rFont val="Calibri"/>
        <family val="2"/>
        <scheme val="minor"/>
      </rPr>
      <t>(Th)</t>
    </r>
  </si>
  <si>
    <r>
      <t>I</t>
    </r>
    <r>
      <rPr>
        <b/>
        <vertAlign val="subscript"/>
        <sz val="14"/>
        <color rgb="FF000000"/>
        <rFont val="Calibri"/>
        <family val="2"/>
        <scheme val="minor"/>
      </rPr>
      <t>o</t>
    </r>
    <r>
      <rPr>
        <b/>
        <sz val="14"/>
        <color rgb="FF000000"/>
        <rFont val="Calibri"/>
        <family val="2"/>
        <scheme val="minor"/>
      </rPr>
      <t>(sim)</t>
    </r>
  </si>
  <si>
    <r>
      <t>P</t>
    </r>
    <r>
      <rPr>
        <b/>
        <vertAlign val="subscript"/>
        <sz val="14"/>
        <color rgb="FF000000"/>
        <rFont val="Calibri"/>
        <family val="2"/>
        <scheme val="minor"/>
      </rPr>
      <t>o</t>
    </r>
    <r>
      <rPr>
        <b/>
        <sz val="14"/>
        <color rgb="FF000000"/>
        <rFont val="Calibri"/>
        <family val="2"/>
        <scheme val="minor"/>
      </rPr>
      <t>(Th)</t>
    </r>
  </si>
  <si>
    <r>
      <t>P</t>
    </r>
    <r>
      <rPr>
        <b/>
        <vertAlign val="subscript"/>
        <sz val="14"/>
        <color rgb="FF000000"/>
        <rFont val="Calibri"/>
        <family val="2"/>
        <scheme val="minor"/>
      </rPr>
      <t>o</t>
    </r>
    <r>
      <rPr>
        <b/>
        <sz val="14"/>
        <color rgb="FF000000"/>
        <rFont val="Calibri"/>
        <family val="2"/>
        <scheme val="minor"/>
      </rPr>
      <t>(sim)</t>
    </r>
  </si>
  <si>
    <r>
      <t>P</t>
    </r>
    <r>
      <rPr>
        <b/>
        <vertAlign val="subscript"/>
        <sz val="14"/>
        <color rgb="FF000000"/>
        <rFont val="Calibri"/>
        <family val="2"/>
        <scheme val="minor"/>
      </rPr>
      <t>in</t>
    </r>
  </si>
  <si>
    <t>%η</t>
  </si>
  <si>
    <t>%R</t>
  </si>
  <si>
    <r>
      <t>V</t>
    </r>
    <r>
      <rPr>
        <b/>
        <vertAlign val="subscript"/>
        <sz val="14"/>
        <color rgb="FF000000"/>
        <rFont val="Calibri"/>
        <family val="2"/>
        <scheme val="minor"/>
      </rPr>
      <t>s1</t>
    </r>
    <r>
      <rPr>
        <b/>
        <sz val="14"/>
        <color rgb="FF000000"/>
        <rFont val="Calibri"/>
        <family val="2"/>
        <scheme val="minor"/>
      </rPr>
      <t>(Th)</t>
    </r>
  </si>
  <si>
    <r>
      <t>V</t>
    </r>
    <r>
      <rPr>
        <b/>
        <vertAlign val="subscript"/>
        <sz val="14"/>
        <color rgb="FF000000"/>
        <rFont val="Calibri"/>
        <family val="2"/>
        <scheme val="minor"/>
      </rPr>
      <t>s1</t>
    </r>
    <r>
      <rPr>
        <b/>
        <sz val="14"/>
        <color rgb="FF000000"/>
        <rFont val="Calibri"/>
        <family val="2"/>
        <scheme val="minor"/>
      </rPr>
      <t>(si)</t>
    </r>
  </si>
  <si>
    <r>
      <t>V</t>
    </r>
    <r>
      <rPr>
        <b/>
        <vertAlign val="subscript"/>
        <sz val="14"/>
        <color rgb="FF000000"/>
        <rFont val="Calibri"/>
        <family val="2"/>
        <scheme val="minor"/>
      </rPr>
      <t>s2</t>
    </r>
    <r>
      <rPr>
        <b/>
        <sz val="14"/>
        <color rgb="FF000000"/>
        <rFont val="Calibri"/>
        <family val="2"/>
        <scheme val="minor"/>
      </rPr>
      <t>(Th)</t>
    </r>
  </si>
  <si>
    <r>
      <t>V</t>
    </r>
    <r>
      <rPr>
        <b/>
        <vertAlign val="subscript"/>
        <sz val="14"/>
        <color rgb="FF000000"/>
        <rFont val="Calibri"/>
        <family val="2"/>
        <scheme val="minor"/>
      </rPr>
      <t>s2(sim)</t>
    </r>
  </si>
  <si>
    <r>
      <t>V</t>
    </r>
    <r>
      <rPr>
        <b/>
        <vertAlign val="subscript"/>
        <sz val="14"/>
        <color rgb="FF000000"/>
        <rFont val="Calibri"/>
        <family val="2"/>
        <scheme val="minor"/>
      </rPr>
      <t>s3</t>
    </r>
    <r>
      <rPr>
        <b/>
        <sz val="14"/>
        <color rgb="FF000000"/>
        <rFont val="Calibri"/>
        <family val="2"/>
        <scheme val="minor"/>
      </rPr>
      <t>(Th)</t>
    </r>
  </si>
  <si>
    <r>
      <t>V</t>
    </r>
    <r>
      <rPr>
        <b/>
        <vertAlign val="subscript"/>
        <sz val="14"/>
        <color rgb="FF000000"/>
        <rFont val="Calibri"/>
        <family val="2"/>
        <scheme val="minor"/>
      </rPr>
      <t>s3(sim)</t>
    </r>
  </si>
  <si>
    <r>
      <t>I</t>
    </r>
    <r>
      <rPr>
        <b/>
        <vertAlign val="subscript"/>
        <sz val="14"/>
        <color rgb="FF000000"/>
        <rFont val="Calibri"/>
        <family val="2"/>
        <scheme val="minor"/>
      </rPr>
      <t>s1(sim)</t>
    </r>
  </si>
  <si>
    <r>
      <t>I</t>
    </r>
    <r>
      <rPr>
        <b/>
        <vertAlign val="subscript"/>
        <sz val="14"/>
        <color rgb="FF000000"/>
        <rFont val="Calibri"/>
        <family val="2"/>
        <scheme val="minor"/>
      </rPr>
      <t>s2(sim)</t>
    </r>
  </si>
  <si>
    <r>
      <t>I</t>
    </r>
    <r>
      <rPr>
        <b/>
        <vertAlign val="subscript"/>
        <sz val="14"/>
        <color rgb="FF000000"/>
        <rFont val="Calibri"/>
        <family val="2"/>
        <scheme val="minor"/>
      </rPr>
      <t>s3(sim)</t>
    </r>
  </si>
  <si>
    <r>
      <t>I</t>
    </r>
    <r>
      <rPr>
        <b/>
        <vertAlign val="subscript"/>
        <sz val="14"/>
        <color theme="1"/>
        <rFont val="Calibri"/>
        <family val="2"/>
        <scheme val="minor"/>
      </rPr>
      <t>L</t>
    </r>
    <r>
      <rPr>
        <b/>
        <sz val="14"/>
        <color theme="1"/>
        <rFont val="Calibri"/>
        <family val="2"/>
        <scheme val="minor"/>
      </rPr>
      <t>=I</t>
    </r>
    <r>
      <rPr>
        <b/>
        <vertAlign val="subscript"/>
        <sz val="14"/>
        <color theme="1"/>
        <rFont val="Calibri"/>
        <family val="2"/>
        <scheme val="minor"/>
      </rPr>
      <t>in</t>
    </r>
  </si>
  <si>
    <r>
      <t>V</t>
    </r>
    <r>
      <rPr>
        <b/>
        <vertAlign val="subscript"/>
        <sz val="14"/>
        <color theme="1"/>
        <rFont val="Calibri"/>
        <family val="2"/>
        <scheme val="minor"/>
      </rPr>
      <t>D1</t>
    </r>
    <r>
      <rPr>
        <b/>
        <sz val="14"/>
        <color theme="1"/>
        <rFont val="Calibri"/>
        <family val="2"/>
        <scheme val="minor"/>
      </rPr>
      <t>(sim)</t>
    </r>
  </si>
  <si>
    <r>
      <rPr>
        <b/>
        <sz val="12"/>
        <color rgb="FF000000"/>
        <rFont val="Calibri"/>
        <family val="2"/>
        <scheme val="minor"/>
      </rPr>
      <t>V</t>
    </r>
    <r>
      <rPr>
        <b/>
        <vertAlign val="sub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>(sim)</t>
    </r>
  </si>
  <si>
    <r>
      <t>V</t>
    </r>
    <r>
      <rPr>
        <b/>
        <vertAlign val="subscript"/>
        <sz val="14"/>
        <color theme="1"/>
        <rFont val="Calibri"/>
        <family val="2"/>
        <scheme val="minor"/>
      </rPr>
      <t>D1</t>
    </r>
    <r>
      <rPr>
        <b/>
        <sz val="14"/>
        <color theme="1"/>
        <rFont val="Calibri"/>
        <family val="2"/>
        <scheme val="minor"/>
      </rPr>
      <t>(th)</t>
    </r>
  </si>
  <si>
    <r>
      <t>V</t>
    </r>
    <r>
      <rPr>
        <b/>
        <vertAlign val="subscript"/>
        <sz val="14"/>
        <color theme="1"/>
        <rFont val="Calibri"/>
        <family val="2"/>
        <scheme val="minor"/>
      </rPr>
      <t>D2</t>
    </r>
    <r>
      <rPr>
        <b/>
        <sz val="14"/>
        <color theme="1"/>
        <rFont val="Calibri"/>
        <family val="2"/>
        <scheme val="minor"/>
      </rPr>
      <t>(th)</t>
    </r>
  </si>
  <si>
    <r>
      <t>V</t>
    </r>
    <r>
      <rPr>
        <b/>
        <vertAlign val="subscript"/>
        <sz val="14"/>
        <color rgb="FF000000"/>
        <rFont val="Calibri"/>
        <family val="2"/>
        <scheme val="minor"/>
      </rPr>
      <t>D2</t>
    </r>
    <r>
      <rPr>
        <b/>
        <sz val="14"/>
        <color rgb="FF000000"/>
        <rFont val="Calibri"/>
        <family val="2"/>
        <scheme val="minor"/>
      </rPr>
      <t>(sim)</t>
    </r>
  </si>
  <si>
    <r>
      <t>I</t>
    </r>
    <r>
      <rPr>
        <b/>
        <vertAlign val="subscript"/>
        <sz val="14"/>
        <color rgb="FF000000"/>
        <rFont val="Calibri"/>
        <family val="2"/>
        <scheme val="minor"/>
      </rPr>
      <t>D1</t>
    </r>
    <r>
      <rPr>
        <b/>
        <sz val="14"/>
        <color rgb="FF000000"/>
        <rFont val="Calibri"/>
        <family val="2"/>
        <scheme val="minor"/>
      </rPr>
      <t>(th)</t>
    </r>
  </si>
  <si>
    <r>
      <t>I</t>
    </r>
    <r>
      <rPr>
        <b/>
        <vertAlign val="subscript"/>
        <sz val="14"/>
        <color rgb="FF000000"/>
        <rFont val="Calibri"/>
        <family val="2"/>
        <scheme val="minor"/>
      </rPr>
      <t>D2</t>
    </r>
    <r>
      <rPr>
        <b/>
        <sz val="14"/>
        <color rgb="FF000000"/>
        <rFont val="Calibri"/>
        <family val="2"/>
        <scheme val="minor"/>
      </rPr>
      <t>(th)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</si>
</sst>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vertAlign val="subscript"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9D54-0879-4188-B0C1-1F0D2E3274ED}">
  <dimension ref="A1:AA22"/>
  <sheetViews>
    <sheetView tabSelected="1" zoomScale="70" zoomScaleNormal="80" workbookViewId="0">
      <selection activeCell="R29" sqref="R29"/>
    </sheetView>
  </sheetViews>
  <sheetFormatPr defaultRowHeight="14.4" x14ac:dyDescent="0.3"/>
  <cols>
    <col min="1" max="16" width="8.88671875" style="11"/>
    <col min="17" max="17" width="11.5546875" style="11" bestFit="1" customWidth="1"/>
    <col min="18" max="23" width="8.88671875" style="11"/>
    <col min="24" max="25" width="11.21875" style="11" customWidth="1"/>
    <col min="26" max="26" width="11.77734375" style="11" customWidth="1"/>
    <col min="27" max="27" width="10.109375" style="11" customWidth="1"/>
    <col min="28" max="16384" width="8.88671875" style="11"/>
  </cols>
  <sheetData>
    <row r="1" spans="1:27" ht="20.399999999999999" x14ac:dyDescent="0.3">
      <c r="A1" s="2" t="s">
        <v>0</v>
      </c>
      <c r="B1" s="2" t="s">
        <v>1</v>
      </c>
      <c r="C1" s="7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8" t="s">
        <v>18</v>
      </c>
      <c r="U1" s="8" t="s">
        <v>19</v>
      </c>
      <c r="V1" s="8" t="s">
        <v>21</v>
      </c>
      <c r="W1" s="9" t="s">
        <v>23</v>
      </c>
      <c r="X1" s="8" t="s">
        <v>22</v>
      </c>
      <c r="Y1" s="9" t="s">
        <v>24</v>
      </c>
      <c r="Z1" s="9" t="s">
        <v>25</v>
      </c>
      <c r="AA1" s="9"/>
    </row>
    <row r="2" spans="1:27" x14ac:dyDescent="0.3">
      <c r="A2" s="3">
        <v>10</v>
      </c>
      <c r="B2" s="4">
        <v>27.160489999999999</v>
      </c>
      <c r="C2" s="4">
        <v>25.9</v>
      </c>
      <c r="D2" s="4">
        <v>18.777270000000001</v>
      </c>
      <c r="E2" s="4">
        <v>18.03</v>
      </c>
      <c r="F2" s="4">
        <v>510</v>
      </c>
      <c r="G2" s="4">
        <v>468.23</v>
      </c>
      <c r="H2" s="4">
        <v>489.6</v>
      </c>
      <c r="I2" s="4">
        <v>95.6</v>
      </c>
      <c r="J2" s="4">
        <v>3.405405</v>
      </c>
      <c r="K2" s="4">
        <v>22.22222</v>
      </c>
      <c r="L2" s="4">
        <v>22.28</v>
      </c>
      <c r="M2" s="4">
        <v>24.69136</v>
      </c>
      <c r="N2" s="4">
        <v>24.18</v>
      </c>
      <c r="O2" s="4">
        <v>24.69136</v>
      </c>
      <c r="P2" s="4">
        <v>24.18</v>
      </c>
      <c r="Q2" s="4">
        <v>24.16</v>
      </c>
      <c r="R2" s="4">
        <v>20.11</v>
      </c>
      <c r="S2" s="4">
        <v>20.11</v>
      </c>
      <c r="T2" s="10">
        <v>24.48</v>
      </c>
      <c r="U2" s="10">
        <v>21.1</v>
      </c>
      <c r="V2" s="11">
        <f>((B2*(1-(A2/100))/(1+(A2/100))))</f>
        <v>22.222219090909089</v>
      </c>
      <c r="W2" s="11">
        <v>47.6</v>
      </c>
      <c r="X2" s="11">
        <f>2*B2/(1+(A2/100))</f>
        <v>49.382709090909088</v>
      </c>
      <c r="Y2" s="11">
        <f>T2*(1-(A2/100))</f>
        <v>22.032</v>
      </c>
      <c r="Z2" s="11">
        <f>(1-(A2/100))^2*T2/2</f>
        <v>9.9144000000000005</v>
      </c>
    </row>
    <row r="3" spans="1:27" x14ac:dyDescent="0.3">
      <c r="A3" s="5">
        <v>15</v>
      </c>
      <c r="B3" s="6">
        <v>31.833909999999999</v>
      </c>
      <c r="C3" s="6">
        <v>30.38</v>
      </c>
      <c r="D3" s="6">
        <v>22.059809999999999</v>
      </c>
      <c r="E3" s="6">
        <v>21.09</v>
      </c>
      <c r="F3" s="6">
        <v>702.25</v>
      </c>
      <c r="G3" s="6">
        <v>640.71</v>
      </c>
      <c r="H3" s="6">
        <v>671</v>
      </c>
      <c r="I3" s="6">
        <v>95.4</v>
      </c>
      <c r="J3" s="6">
        <v>5.0855829999999997</v>
      </c>
      <c r="K3" s="6">
        <v>23.529409999999999</v>
      </c>
      <c r="L3" s="6">
        <v>23.69</v>
      </c>
      <c r="M3" s="6">
        <v>27.681660000000001</v>
      </c>
      <c r="N3" s="6">
        <v>26.82</v>
      </c>
      <c r="O3" s="6">
        <v>27.681660000000001</v>
      </c>
      <c r="P3" s="6">
        <v>26.82</v>
      </c>
      <c r="Q3" s="6">
        <v>33.1</v>
      </c>
      <c r="R3" s="6">
        <v>24.83</v>
      </c>
      <c r="S3" s="6">
        <v>24.83</v>
      </c>
      <c r="T3" s="12">
        <v>33.549999999999997</v>
      </c>
      <c r="U3" s="12">
        <v>22.7</v>
      </c>
      <c r="V3" s="11">
        <f>((B3*(1-(A3/100))/(1+(A3/100))))</f>
        <v>23.529411739130435</v>
      </c>
      <c r="W3" s="11">
        <v>53.2</v>
      </c>
      <c r="X3" s="11">
        <f>2*B3/(1+(A3/100))</f>
        <v>55.363321739130441</v>
      </c>
      <c r="Y3" s="11">
        <f>T3*(1-(A3/100))</f>
        <v>28.517499999999998</v>
      </c>
      <c r="Z3" s="11">
        <f>(1-(A3/100))^2*T3/2</f>
        <v>12.119937499999997</v>
      </c>
    </row>
    <row r="4" spans="1:27" x14ac:dyDescent="0.3">
      <c r="A4" s="3">
        <v>20</v>
      </c>
      <c r="B4" s="4">
        <v>37.5</v>
      </c>
      <c r="C4" s="4">
        <v>35.659999999999997</v>
      </c>
      <c r="D4" s="4">
        <v>26.04</v>
      </c>
      <c r="E4" s="4">
        <v>24.77</v>
      </c>
      <c r="F4" s="4">
        <v>976.5</v>
      </c>
      <c r="G4" s="4">
        <v>883.29</v>
      </c>
      <c r="H4" s="4">
        <v>928.4</v>
      </c>
      <c r="I4" s="4">
        <v>95.1</v>
      </c>
      <c r="J4" s="4">
        <v>6.7779020000000001</v>
      </c>
      <c r="K4" s="4">
        <v>25</v>
      </c>
      <c r="L4" s="4">
        <v>24.9</v>
      </c>
      <c r="M4" s="4">
        <v>31.25</v>
      </c>
      <c r="N4" s="4">
        <v>30.38</v>
      </c>
      <c r="O4" s="4">
        <v>31.25</v>
      </c>
      <c r="P4" s="4">
        <v>30.38</v>
      </c>
      <c r="Q4" s="4">
        <v>45.6</v>
      </c>
      <c r="R4" s="4">
        <v>31.25</v>
      </c>
      <c r="S4" s="4">
        <v>31.25</v>
      </c>
      <c r="T4" s="10">
        <v>46.42</v>
      </c>
      <c r="U4" s="10">
        <v>23.3</v>
      </c>
      <c r="V4" s="11">
        <f>((B4*(1-(A4/100))/(1+(A4/100))))</f>
        <v>25</v>
      </c>
      <c r="W4" s="11">
        <v>59.32</v>
      </c>
      <c r="X4" s="11">
        <f>2*B4/(1+(A4/100))</f>
        <v>62.5</v>
      </c>
      <c r="Y4" s="11">
        <f>T4*(1-(A4/100))</f>
        <v>37.136000000000003</v>
      </c>
      <c r="Z4" s="11">
        <f>(1-(A4/100))^2*T4/2</f>
        <v>14.854400000000004</v>
      </c>
    </row>
    <row r="5" spans="1:27" x14ac:dyDescent="0.3">
      <c r="A5" s="5">
        <v>25</v>
      </c>
      <c r="B5" s="6">
        <v>44.44444</v>
      </c>
      <c r="C5" s="6">
        <v>42.11</v>
      </c>
      <c r="D5" s="6">
        <v>30.857849999999999</v>
      </c>
      <c r="E5" s="6">
        <v>29.25</v>
      </c>
      <c r="F5" s="6">
        <v>1371.46</v>
      </c>
      <c r="G5" s="6">
        <v>1231.71</v>
      </c>
      <c r="H5" s="6">
        <v>1301.4000000000001</v>
      </c>
      <c r="I5" s="6">
        <v>94.6</v>
      </c>
      <c r="J5" s="6">
        <v>8.4706720000000004</v>
      </c>
      <c r="K5" s="6">
        <v>26.66667</v>
      </c>
      <c r="L5" s="6">
        <v>26.6</v>
      </c>
      <c r="M5" s="6">
        <v>35.55556</v>
      </c>
      <c r="N5" s="6">
        <v>34.799999999999997</v>
      </c>
      <c r="O5" s="6">
        <v>35.55556</v>
      </c>
      <c r="P5" s="6">
        <v>34.799999999999997</v>
      </c>
      <c r="Q5" s="6">
        <v>64.099999999999994</v>
      </c>
      <c r="R5" s="6">
        <v>39.880000000000003</v>
      </c>
      <c r="S5" s="6">
        <v>39.880000000000003</v>
      </c>
      <c r="T5" s="12">
        <v>67.459999999999994</v>
      </c>
      <c r="U5" s="12">
        <v>25.2</v>
      </c>
      <c r="V5" s="11">
        <f>((B5*(1-(A5/100))/(1+(A5/100))))</f>
        <v>26.666664000000004</v>
      </c>
      <c r="W5" s="11">
        <v>68</v>
      </c>
      <c r="X5" s="11">
        <f>2*B5/(1+(A5/100))</f>
        <v>71.111103999999997</v>
      </c>
      <c r="Y5" s="11">
        <f>T5*(1-(A5/100))</f>
        <v>50.594999999999999</v>
      </c>
      <c r="Z5" s="11">
        <f>(1-(A5/100))^2*T5/2</f>
        <v>18.973125</v>
      </c>
    </row>
    <row r="6" spans="1:27" x14ac:dyDescent="0.3">
      <c r="A6" s="3">
        <v>30</v>
      </c>
      <c r="B6" s="4">
        <v>53.061219999999999</v>
      </c>
      <c r="C6" s="4">
        <v>49.97</v>
      </c>
      <c r="D6" s="4">
        <v>36.762999999999998</v>
      </c>
      <c r="E6" s="4">
        <v>34.700000000000003</v>
      </c>
      <c r="F6" s="4">
        <v>1950.69</v>
      </c>
      <c r="G6" s="4">
        <v>1733.9</v>
      </c>
      <c r="H6" s="4">
        <v>1847.6</v>
      </c>
      <c r="I6" s="4">
        <v>93.8</v>
      </c>
      <c r="J6" s="4">
        <v>10.162100000000001</v>
      </c>
      <c r="K6" s="4">
        <v>28.571429999999999</v>
      </c>
      <c r="L6" s="4">
        <v>27.2</v>
      </c>
      <c r="M6" s="4">
        <v>40.816330000000001</v>
      </c>
      <c r="N6" s="4">
        <v>39.799999999999997</v>
      </c>
      <c r="O6" s="4">
        <v>40.816330000000001</v>
      </c>
      <c r="P6" s="4">
        <v>39.799999999999997</v>
      </c>
      <c r="Q6" s="4">
        <v>91.14</v>
      </c>
      <c r="R6" s="4">
        <v>50.75</v>
      </c>
      <c r="S6" s="4">
        <v>50.75</v>
      </c>
      <c r="T6" s="10">
        <v>95.48</v>
      </c>
      <c r="U6" s="10">
        <v>26.65</v>
      </c>
      <c r="V6" s="11">
        <f>((B6*(1-(A6/100))/(1+(A6/100))))</f>
        <v>28.571426153846154</v>
      </c>
      <c r="W6" s="11">
        <v>78.2</v>
      </c>
      <c r="X6" s="11">
        <f>2*B6/(1+(A6/100))</f>
        <v>81.632646153846153</v>
      </c>
      <c r="Y6" s="11">
        <f>T6*(1-(A6/100))</f>
        <v>66.835999999999999</v>
      </c>
      <c r="Z6" s="11">
        <f>(1-(A6/100))^2*T6/2</f>
        <v>23.392599999999998</v>
      </c>
    </row>
    <row r="7" spans="1:27" x14ac:dyDescent="0.3">
      <c r="A7" s="5">
        <v>34</v>
      </c>
      <c r="B7" s="6">
        <v>61.524329999999999</v>
      </c>
      <c r="C7" s="6">
        <v>57.56</v>
      </c>
      <c r="D7" s="6">
        <v>42.690429999999999</v>
      </c>
      <c r="E7" s="6">
        <v>39.97</v>
      </c>
      <c r="F7" s="6">
        <v>2626.5</v>
      </c>
      <c r="G7" s="6">
        <v>2300.67</v>
      </c>
      <c r="H7" s="6">
        <v>2476</v>
      </c>
      <c r="I7" s="6">
        <v>92.91</v>
      </c>
      <c r="J7" s="6">
        <v>11.541</v>
      </c>
      <c r="K7" s="6">
        <v>30.30303</v>
      </c>
      <c r="L7" s="6">
        <v>30.35</v>
      </c>
      <c r="M7" s="6">
        <v>45.913679999999999</v>
      </c>
      <c r="N7" s="6">
        <v>44.1</v>
      </c>
      <c r="O7" s="6">
        <v>45.913679999999999</v>
      </c>
      <c r="P7" s="6">
        <v>44.1</v>
      </c>
      <c r="Q7" s="6">
        <v>122</v>
      </c>
      <c r="R7" s="6">
        <v>62.4</v>
      </c>
      <c r="S7" s="6">
        <v>62.4</v>
      </c>
      <c r="T7" s="12">
        <v>127.3</v>
      </c>
      <c r="U7" s="12">
        <v>30.7</v>
      </c>
      <c r="V7" s="11">
        <f>((B7*(1-(A7/100))/(1+(A7/100))))</f>
        <v>30.303028208955219</v>
      </c>
      <c r="W7" s="11">
        <v>82.5</v>
      </c>
      <c r="X7" s="11">
        <f>2*B7/(1+(A7/100))</f>
        <v>91.827358208955218</v>
      </c>
      <c r="Y7" s="11">
        <f>T7*(1-(A7/100))</f>
        <v>84.017999999999986</v>
      </c>
      <c r="Z7" s="11">
        <f>(1-(A7/100))^2*T7/2</f>
        <v>27.725939999999991</v>
      </c>
    </row>
    <row r="8" spans="1:27" x14ac:dyDescent="0.3">
      <c r="A8" s="3">
        <v>35</v>
      </c>
      <c r="B8" s="4">
        <v>63.905329999999999</v>
      </c>
      <c r="C8" s="4">
        <v>59.67</v>
      </c>
      <c r="D8" s="4">
        <v>44.371259999999999</v>
      </c>
      <c r="E8" s="4">
        <v>41.44</v>
      </c>
      <c r="F8" s="4">
        <v>2835.56</v>
      </c>
      <c r="G8" s="4">
        <v>2472.6999999999998</v>
      </c>
      <c r="H8" s="4">
        <v>2668</v>
      </c>
      <c r="I8" s="4">
        <v>92.6</v>
      </c>
      <c r="J8" s="4">
        <v>11.875310000000001</v>
      </c>
      <c r="K8" s="4">
        <v>30.76923</v>
      </c>
      <c r="L8" s="4">
        <v>32.799999999999997</v>
      </c>
      <c r="M8" s="4">
        <v>47.33728</v>
      </c>
      <c r="N8" s="4">
        <v>45.4</v>
      </c>
      <c r="O8" s="4">
        <v>47.33728</v>
      </c>
      <c r="P8" s="4">
        <v>45.4</v>
      </c>
      <c r="Q8" s="4">
        <v>131.19999999999999</v>
      </c>
      <c r="R8" s="4">
        <v>65.900000000000006</v>
      </c>
      <c r="S8" s="4">
        <v>65.900000000000006</v>
      </c>
      <c r="T8" s="10">
        <v>137</v>
      </c>
      <c r="U8" s="10">
        <v>33.18</v>
      </c>
      <c r="V8" s="11">
        <f>((B8*(1-(A8/100))/(1+(A8/100))))</f>
        <v>30.769232962962963</v>
      </c>
      <c r="W8" s="11">
        <v>86.7</v>
      </c>
      <c r="X8" s="11">
        <f>2*B8/(1+(A8/100))</f>
        <v>94.674562962962952</v>
      </c>
      <c r="Y8" s="11">
        <f>T8*(1-(A8/100))</f>
        <v>89.05</v>
      </c>
      <c r="Z8" s="11">
        <f>(1-(A8/100))^2*T8/2</f>
        <v>28.941250000000004</v>
      </c>
    </row>
    <row r="9" spans="1:27" x14ac:dyDescent="0.3">
      <c r="A9" s="5">
        <v>40</v>
      </c>
      <c r="B9" s="6">
        <v>77.777780000000007</v>
      </c>
      <c r="C9" s="6">
        <v>71.59</v>
      </c>
      <c r="D9" s="6">
        <v>53.903570000000002</v>
      </c>
      <c r="E9" s="6">
        <v>49.72</v>
      </c>
      <c r="F9" s="6">
        <v>4192.5</v>
      </c>
      <c r="G9" s="6">
        <v>3559.4</v>
      </c>
      <c r="H9" s="6">
        <v>3912</v>
      </c>
      <c r="I9" s="6">
        <v>90.9</v>
      </c>
      <c r="J9" s="6">
        <v>13.578709999999999</v>
      </c>
      <c r="K9" s="6">
        <v>33.333329999999997</v>
      </c>
      <c r="L9" s="6">
        <v>35.5</v>
      </c>
      <c r="M9" s="6">
        <v>55.55556</v>
      </c>
      <c r="N9" s="6">
        <v>53.7</v>
      </c>
      <c r="O9" s="6">
        <v>55.55556</v>
      </c>
      <c r="P9" s="6">
        <v>53.7</v>
      </c>
      <c r="Q9" s="6">
        <v>192.9</v>
      </c>
      <c r="R9" s="6">
        <v>86.4</v>
      </c>
      <c r="S9" s="6">
        <v>86.4</v>
      </c>
      <c r="T9" s="12">
        <v>200.1</v>
      </c>
      <c r="U9" s="12">
        <v>33.799999999999997</v>
      </c>
      <c r="V9" s="11">
        <f>((B9*(1-(A9/100))/(1+(A9/100))))</f>
        <v>33.333334285714287</v>
      </c>
      <c r="W9" s="11">
        <v>94.8</v>
      </c>
      <c r="X9" s="11">
        <f>2*B9/(1+(A9/100))</f>
        <v>111.11111428571431</v>
      </c>
      <c r="Y9" s="11">
        <f>T9*(1-(A9/100))</f>
        <v>120.05999999999999</v>
      </c>
      <c r="Z9" s="11">
        <f>(1-(A9/100))^2*T9/2</f>
        <v>36.018000000000001</v>
      </c>
    </row>
    <row r="10" spans="1:27" x14ac:dyDescent="0.3">
      <c r="A10" s="3">
        <v>45</v>
      </c>
      <c r="B10" s="4">
        <v>95.867769999999993</v>
      </c>
      <c r="C10" s="4">
        <v>82.26</v>
      </c>
      <c r="D10" s="4">
        <v>66.480739999999997</v>
      </c>
      <c r="E10" s="4">
        <v>57.12</v>
      </c>
      <c r="F10" s="4">
        <v>6373.36</v>
      </c>
      <c r="G10" s="4">
        <v>4698.6000000000004</v>
      </c>
      <c r="H10" s="4">
        <v>5276</v>
      </c>
      <c r="I10" s="4">
        <v>89.05</v>
      </c>
      <c r="J10" s="4">
        <v>15.295400000000001</v>
      </c>
      <c r="K10" s="4">
        <v>36.363639999999997</v>
      </c>
      <c r="L10" s="4">
        <v>40.4</v>
      </c>
      <c r="M10" s="4">
        <v>66.115700000000004</v>
      </c>
      <c r="N10" s="4">
        <v>60.7</v>
      </c>
      <c r="O10" s="4">
        <v>66.115700000000004</v>
      </c>
      <c r="P10" s="4">
        <v>60.7</v>
      </c>
      <c r="Q10" s="4">
        <v>260.39999999999998</v>
      </c>
      <c r="R10" s="4">
        <v>109.35</v>
      </c>
      <c r="S10" s="4">
        <v>109.35</v>
      </c>
      <c r="T10" s="10">
        <v>269.3</v>
      </c>
      <c r="U10" s="10">
        <v>41.7</v>
      </c>
      <c r="V10" s="11">
        <f>((B10*(1-(A10/100))/(1+(A10/100))))</f>
        <v>36.363636896551725</v>
      </c>
      <c r="W10" s="11">
        <v>122.4</v>
      </c>
      <c r="X10" s="11">
        <f>2*B10/(1+(A10/100))</f>
        <v>132.23140689655173</v>
      </c>
      <c r="Y10" s="11">
        <f>T10*(1-(A10/100))</f>
        <v>148.11500000000001</v>
      </c>
      <c r="Z10" s="11">
        <f>(1-(A10/100))^2*T10/2</f>
        <v>40.731625000000008</v>
      </c>
    </row>
    <row r="11" spans="1:27" x14ac:dyDescent="0.3">
      <c r="A11" s="5">
        <v>50</v>
      </c>
      <c r="B11" s="6">
        <v>120</v>
      </c>
      <c r="C11" s="6">
        <v>89.24</v>
      </c>
      <c r="D11" s="6">
        <v>83.333330000000004</v>
      </c>
      <c r="E11" s="6">
        <v>61.98</v>
      </c>
      <c r="F11" s="6">
        <v>10000</v>
      </c>
      <c r="G11" s="6">
        <v>5531</v>
      </c>
      <c r="H11" s="6">
        <v>6340</v>
      </c>
      <c r="I11" s="6">
        <v>87.7</v>
      </c>
      <c r="J11" s="6">
        <v>16.975570000000001</v>
      </c>
      <c r="K11" s="6">
        <v>40</v>
      </c>
      <c r="L11" s="6">
        <v>41.12</v>
      </c>
      <c r="M11" s="6">
        <v>80</v>
      </c>
      <c r="N11" s="6">
        <v>67.42</v>
      </c>
      <c r="O11" s="6">
        <v>80</v>
      </c>
      <c r="P11" s="6">
        <v>67.42</v>
      </c>
      <c r="Q11" s="6">
        <v>313</v>
      </c>
      <c r="R11" s="6">
        <v>131</v>
      </c>
      <c r="S11" s="6">
        <v>131</v>
      </c>
      <c r="T11" s="12">
        <v>322.8</v>
      </c>
      <c r="U11" s="12">
        <v>44.9</v>
      </c>
      <c r="V11" s="11">
        <f>((B11*(1-(A11/100))/(1+(A11/100))))</f>
        <v>40</v>
      </c>
      <c r="W11" s="11">
        <v>132.9</v>
      </c>
      <c r="X11" s="11">
        <f>2*B11/(1+(A11/100))</f>
        <v>160</v>
      </c>
      <c r="Y11" s="11">
        <f>T11*(1-(A11/100))</f>
        <v>161.4</v>
      </c>
      <c r="Z11" s="11">
        <f>(1-(A11/100))^2*T11/2</f>
        <v>40.35</v>
      </c>
    </row>
    <row r="12" spans="1:27" x14ac:dyDescent="0.3">
      <c r="A12" s="3">
        <v>55</v>
      </c>
      <c r="B12" s="4">
        <v>153.0864</v>
      </c>
      <c r="C12" s="4">
        <v>97.34</v>
      </c>
      <c r="D12" s="4">
        <v>106.1897</v>
      </c>
      <c r="E12" s="4">
        <v>67.599999999999994</v>
      </c>
      <c r="F12" s="4">
        <v>16256.2</v>
      </c>
      <c r="G12" s="4">
        <v>6580.1</v>
      </c>
      <c r="H12" s="4">
        <v>7752</v>
      </c>
      <c r="I12" s="4">
        <v>84.8</v>
      </c>
      <c r="J12" s="4">
        <v>18.69632</v>
      </c>
      <c r="K12" s="4">
        <v>44.44444</v>
      </c>
      <c r="L12" s="4">
        <v>46</v>
      </c>
      <c r="M12" s="4">
        <v>98.765429999999995</v>
      </c>
      <c r="N12" s="4">
        <v>70.760000000000005</v>
      </c>
      <c r="O12" s="4">
        <v>98.765429999999995</v>
      </c>
      <c r="P12" s="4">
        <v>70.760000000000005</v>
      </c>
      <c r="Q12" s="4">
        <v>381</v>
      </c>
      <c r="R12" s="4">
        <v>157</v>
      </c>
      <c r="S12" s="4">
        <v>157</v>
      </c>
      <c r="T12" s="10">
        <v>394.1</v>
      </c>
      <c r="U12" s="10">
        <v>48.3</v>
      </c>
      <c r="V12" s="11">
        <f>((B12*(1-(A12/100))/(1+(A12/100))))</f>
        <v>44.444438709677407</v>
      </c>
      <c r="W12" s="11">
        <v>141.19999999999999</v>
      </c>
      <c r="X12" s="11">
        <f>2*B12/(1+(A12/100))</f>
        <v>197.5308387096774</v>
      </c>
      <c r="Y12" s="11">
        <f>T12*(1-(A12/100))</f>
        <v>177.345</v>
      </c>
      <c r="Z12" s="11">
        <f>(1-(A12/100))^2*T12/2</f>
        <v>39.902624999999993</v>
      </c>
    </row>
    <row r="13" spans="1:27" x14ac:dyDescent="0.3">
      <c r="A13" s="5">
        <v>60</v>
      </c>
      <c r="B13" s="6">
        <v>200</v>
      </c>
      <c r="C13" s="6">
        <v>106.9</v>
      </c>
      <c r="D13" s="6">
        <v>138.88849999999999</v>
      </c>
      <c r="E13" s="6">
        <v>74.2</v>
      </c>
      <c r="F13" s="6">
        <v>27777.7</v>
      </c>
      <c r="G13" s="6">
        <v>7931.9</v>
      </c>
      <c r="H13" s="6">
        <v>9692</v>
      </c>
      <c r="I13" s="6">
        <v>81.8</v>
      </c>
      <c r="J13" s="6">
        <v>20.306830000000001</v>
      </c>
      <c r="K13" s="6">
        <v>50</v>
      </c>
      <c r="L13" s="6">
        <v>54.4</v>
      </c>
      <c r="M13" s="6">
        <v>125</v>
      </c>
      <c r="N13" s="6">
        <v>77.2</v>
      </c>
      <c r="O13" s="6">
        <v>125</v>
      </c>
      <c r="P13" s="6">
        <v>77.2</v>
      </c>
      <c r="Q13" s="6">
        <v>478</v>
      </c>
      <c r="R13" s="6">
        <v>194.1</v>
      </c>
      <c r="S13" s="6">
        <v>194.1</v>
      </c>
      <c r="T13" s="12">
        <v>491</v>
      </c>
      <c r="U13" s="12">
        <v>57.7</v>
      </c>
      <c r="V13" s="11">
        <f>((B13*(1-(A13/100))/(1+(A13/100))))</f>
        <v>50</v>
      </c>
      <c r="W13" s="11">
        <v>150.19999999999999</v>
      </c>
      <c r="X13" s="11">
        <f>2*B13/(1+(A13/100))</f>
        <v>250</v>
      </c>
      <c r="Y13" s="11">
        <f>T13*(1-(A13/100))</f>
        <v>196.4</v>
      </c>
      <c r="Z13" s="11">
        <f>(1-(A13/100))^2*T13/2</f>
        <v>39.280000000000008</v>
      </c>
    </row>
    <row r="14" spans="1:27" x14ac:dyDescent="0.3">
      <c r="A14" s="3">
        <v>65</v>
      </c>
      <c r="B14" s="4">
        <v>269.38780000000003</v>
      </c>
      <c r="C14" s="4">
        <v>118</v>
      </c>
      <c r="D14" s="4">
        <v>187.06399999999999</v>
      </c>
      <c r="E14" s="4">
        <v>81.95</v>
      </c>
      <c r="F14" s="4">
        <v>50392.76</v>
      </c>
      <c r="G14" s="4">
        <v>9670.1</v>
      </c>
      <c r="H14" s="4">
        <v>12444</v>
      </c>
      <c r="I14" s="4">
        <v>77.7</v>
      </c>
      <c r="J14" s="4">
        <v>22.068639999999998</v>
      </c>
      <c r="K14" s="4">
        <v>57.142859999999999</v>
      </c>
      <c r="L14" s="4">
        <v>62.6</v>
      </c>
      <c r="M14" s="4">
        <v>163.2653</v>
      </c>
      <c r="N14" s="4">
        <v>88</v>
      </c>
      <c r="O14" s="4">
        <v>163.2653</v>
      </c>
      <c r="P14" s="4">
        <v>88</v>
      </c>
      <c r="Q14" s="4">
        <v>615</v>
      </c>
      <c r="R14" s="4">
        <v>242</v>
      </c>
      <c r="S14" s="4">
        <v>242</v>
      </c>
      <c r="T14" s="10">
        <v>629</v>
      </c>
      <c r="U14" s="10">
        <v>66.599999999999994</v>
      </c>
      <c r="V14" s="11">
        <f>((B14*(1-(A14/100))/(1+(A14/100))))</f>
        <v>57.14286666666667</v>
      </c>
      <c r="W14" s="11">
        <v>163.30000000000001</v>
      </c>
      <c r="X14" s="11">
        <f>2*B14/(1+(A14/100))</f>
        <v>326.53066666666672</v>
      </c>
      <c r="Y14" s="11">
        <f>T14*(1-(A14/100))</f>
        <v>220.14999999999998</v>
      </c>
      <c r="Z14" s="11">
        <f>(1-(A14/100))^2*T14/2</f>
        <v>38.526249999999997</v>
      </c>
    </row>
    <row r="15" spans="1:27" x14ac:dyDescent="0.3">
      <c r="A15" s="5">
        <v>70</v>
      </c>
      <c r="B15" s="6">
        <v>377.77780000000001</v>
      </c>
      <c r="C15" s="6">
        <v>131</v>
      </c>
      <c r="D15" s="6">
        <v>262.23750000000001</v>
      </c>
      <c r="E15" s="6">
        <v>91</v>
      </c>
      <c r="F15" s="6">
        <v>99067.5</v>
      </c>
      <c r="G15" s="6">
        <v>11921</v>
      </c>
      <c r="H15" s="6">
        <v>16532</v>
      </c>
      <c r="I15" s="6">
        <v>72.099999999999994</v>
      </c>
      <c r="J15" s="6">
        <v>23.80153</v>
      </c>
      <c r="K15" s="6">
        <v>66.666669999999996</v>
      </c>
      <c r="L15" s="6">
        <v>71.349999999999994</v>
      </c>
      <c r="M15" s="6">
        <v>222.22219999999999</v>
      </c>
      <c r="N15" s="6">
        <v>98.8</v>
      </c>
      <c r="O15" s="6">
        <v>222.22219999999999</v>
      </c>
      <c r="P15" s="6">
        <v>98.8</v>
      </c>
      <c r="Q15" s="6">
        <v>818</v>
      </c>
      <c r="R15" s="6">
        <v>312.60000000000002</v>
      </c>
      <c r="S15" s="6">
        <v>312.60000000000002</v>
      </c>
      <c r="T15" s="12">
        <v>834</v>
      </c>
      <c r="U15" s="12">
        <v>73.7</v>
      </c>
      <c r="V15" s="11">
        <f>((B15*(1-(A15/100))/(1+(A15/100))))</f>
        <v>66.666670588235306</v>
      </c>
      <c r="W15" s="11">
        <v>208.9</v>
      </c>
      <c r="X15" s="11">
        <f>2*B15/(1+(A15/100))</f>
        <v>444.44447058823533</v>
      </c>
      <c r="Y15" s="11">
        <f>T15*(1-(A15/100))</f>
        <v>250.20000000000005</v>
      </c>
      <c r="Z15" s="11">
        <f>(1-(A15/100))^2*T15/2</f>
        <v>37.530000000000008</v>
      </c>
    </row>
    <row r="16" spans="1:27" x14ac:dyDescent="0.3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0"/>
      <c r="U16" s="10"/>
    </row>
    <row r="17" spans="1:2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2"/>
      <c r="U17" s="12"/>
      <c r="V17" s="12"/>
    </row>
    <row r="18" spans="1:22" x14ac:dyDescent="0.3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0"/>
      <c r="U18" s="10"/>
      <c r="V18" s="10"/>
    </row>
    <row r="19" spans="1:22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x14ac:dyDescent="0.3">
      <c r="A20" s="13"/>
    </row>
    <row r="21" spans="1:22" x14ac:dyDescent="0.3">
      <c r="A21" s="13"/>
    </row>
    <row r="22" spans="1:22" x14ac:dyDescent="0.3">
      <c r="A2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2022-11-10T18:29:51Z</dcterms:created>
  <dcterms:modified xsi:type="dcterms:W3CDTF">2022-12-16T06:47:26Z</dcterms:modified>
</cp:coreProperties>
</file>