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lientServices\InformationLiteracyTeam\ITTrainers\Courses\Office 2016\Excel Further Functions\"/>
    </mc:Choice>
  </mc:AlternateContent>
  <bookViews>
    <workbookView xWindow="0" yWindow="0" windowWidth="28800" windowHeight="12330" tabRatio="886" activeTab="1"/>
  </bookViews>
  <sheets>
    <sheet name="Exams" sheetId="19" r:id="rId1"/>
    <sheet name="Fees" sheetId="22" r:id="rId2"/>
    <sheet name="Fees Extension" sheetId="34" r:id="rId3"/>
    <sheet name="NetworkDays Extension" sheetId="33" r:id="rId4"/>
    <sheet name="Exams Extension" sheetId="35" r:id="rId5"/>
  </sheets>
  <externalReferences>
    <externalReference r:id="rId6"/>
  </externalReferences>
  <definedNames>
    <definedName name="BudgetTab" localSheetId="4">#REF!</definedName>
    <definedName name="BudgetTab" localSheetId="2">#REF!</definedName>
    <definedName name="BudgetTab" localSheetId="3">#REF!</definedName>
    <definedName name="BudgetTab">#REF!</definedName>
    <definedName name="C_">'[1]Engineering Design'!$G$10</definedName>
    <definedName name="DATA" localSheetId="4">#REF!</definedName>
    <definedName name="DATA" localSheetId="2">#REF!</definedName>
    <definedName name="DATA" localSheetId="3">#REF!</definedName>
    <definedName name="DATA">#REF!</definedName>
    <definedName name="L_">'[1]Engineering Design'!$G$9</definedName>
    <definedName name="q0">'[1]Engineering Design'!$G$6</definedName>
    <definedName name="R_">'[1]Engineering Design'!$G$12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100</definedName>
    <definedName name="solver_lhs1" localSheetId="3" hidden="1">'NetworkDays Extension'!#REF!</definedName>
    <definedName name="solver_lhs2" localSheetId="3" hidden="1">'NetworkDays Extension'!#REF!</definedName>
    <definedName name="solver_lhs3" localSheetId="3" hidden="1">'NetworkDays Extension'!#REF!</definedName>
    <definedName name="solver_lin" localSheetId="3" hidden="1">1</definedName>
    <definedName name="solver_neg" localSheetId="3" hidden="1">1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el1" localSheetId="3" hidden="1">3</definedName>
    <definedName name="solver_rel2" localSheetId="3" hidden="1">4</definedName>
    <definedName name="solver_rel3" localSheetId="3" hidden="1">3</definedName>
    <definedName name="solver_rhs1" localSheetId="3" hidden="1">'NetworkDays Extension'!#REF!</definedName>
    <definedName name="solver_rhs2" localSheetId="3" hidden="1">Integer</definedName>
    <definedName name="solver_rhs3" localSheetId="3" hidden="1">0</definedName>
    <definedName name="solver_scl" localSheetId="3" hidden="1">0</definedName>
    <definedName name="solver_sho" localSheetId="3" hidden="1">0</definedName>
    <definedName name="solver_tim" localSheetId="3" hidden="1">100</definedName>
    <definedName name="solver_tmp" localSheetId="3" hidden="1">0</definedName>
    <definedName name="solver_tol" localSheetId="3" hidden="1">0.05</definedName>
    <definedName name="solver_typ" localSheetId="3" hidden="1">1</definedName>
    <definedName name="solver_val" localSheetId="3" hidden="1">0</definedName>
    <definedName name="solver_ver" localSheetId="3" hidden="1">3</definedName>
    <definedName name="t_">'[1]Engineering Design'!$G$8</definedName>
  </definedNames>
  <calcPr calcId="162913"/>
</workbook>
</file>

<file path=xl/calcChain.xml><?xml version="1.0" encoding="utf-8"?>
<calcChain xmlns="http://schemas.openxmlformats.org/spreadsheetml/2006/main">
  <c r="E2" i="22" l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L75" i="34" l="1"/>
  <c r="T62" i="34" l="1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T8" i="34"/>
  <c r="T7" i="34"/>
  <c r="T6" i="34"/>
  <c r="T5" i="34"/>
  <c r="T4" i="34"/>
  <c r="T3" i="34"/>
  <c r="T2" i="34"/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2" i="19"/>
  <c r="H9" i="33" l="1"/>
  <c r="G9" i="33"/>
  <c r="F9" i="33"/>
  <c r="E9" i="33"/>
  <c r="C9" i="33"/>
  <c r="I8" i="33"/>
  <c r="D8" i="33"/>
  <c r="I7" i="33"/>
  <c r="I9" i="33" s="1"/>
  <c r="D7" i="33"/>
  <c r="I6" i="33"/>
  <c r="D6" i="33"/>
  <c r="I5" i="33"/>
  <c r="D5" i="33"/>
  <c r="D9" i="33" s="1"/>
  <c r="B1" i="33" l="1"/>
  <c r="T3" i="22" l="1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2" i="22"/>
</calcChain>
</file>

<file path=xl/sharedStrings.xml><?xml version="1.0" encoding="utf-8"?>
<sst xmlns="http://schemas.openxmlformats.org/spreadsheetml/2006/main" count="1418" uniqueCount="316">
  <si>
    <t>Date Of Birth</t>
  </si>
  <si>
    <t>Status</t>
  </si>
  <si>
    <t>Under Graduate</t>
  </si>
  <si>
    <t>Post Graduate</t>
  </si>
  <si>
    <t>Field of Study</t>
  </si>
  <si>
    <t>Economics</t>
  </si>
  <si>
    <t>Science</t>
  </si>
  <si>
    <t>Accounting</t>
  </si>
  <si>
    <t>Linguistics</t>
  </si>
  <si>
    <t>Faculty</t>
  </si>
  <si>
    <t>Journalism</t>
  </si>
  <si>
    <t>Film &amp; Television</t>
  </si>
  <si>
    <t>Environmental Science</t>
  </si>
  <si>
    <t>Philosophy</t>
  </si>
  <si>
    <t>Degree Type</t>
  </si>
  <si>
    <t>Bachelor</t>
  </si>
  <si>
    <t>Masters</t>
  </si>
  <si>
    <t>Education</t>
  </si>
  <si>
    <t>Grad Cert</t>
  </si>
  <si>
    <t>GradCert</t>
  </si>
  <si>
    <t>Year of Study</t>
  </si>
  <si>
    <t>App No</t>
  </si>
  <si>
    <t>Semester 1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</si>
  <si>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</si>
  <si>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</si>
  <si>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</si>
  <si>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</si>
  <si>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</si>
  <si>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</si>
  <si>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</si>
  <si>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>Age</t>
  </si>
  <si>
    <t xml:space="preserve">Exact Age </t>
  </si>
  <si>
    <t>Student ID</t>
  </si>
  <si>
    <t>Degree</t>
  </si>
  <si>
    <t>Program Type</t>
  </si>
  <si>
    <t>Research</t>
  </si>
  <si>
    <t>Coursework</t>
  </si>
  <si>
    <t>FINAL GPA</t>
  </si>
  <si>
    <t>Phone Number</t>
  </si>
  <si>
    <t>+61211918337</t>
  </si>
  <si>
    <t>+61221918941</t>
  </si>
  <si>
    <t>+61231919545</t>
  </si>
  <si>
    <t>+61241920149</t>
  </si>
  <si>
    <t>+61251920753</t>
  </si>
  <si>
    <t>+61261921357</t>
  </si>
  <si>
    <t>+61271921961</t>
  </si>
  <si>
    <t>+61281922565</t>
  </si>
  <si>
    <t>+61291923169</t>
  </si>
  <si>
    <t>+61301923773</t>
  </si>
  <si>
    <t>+61311924377</t>
  </si>
  <si>
    <t>+61321924981</t>
  </si>
  <si>
    <t>+61331925585</t>
  </si>
  <si>
    <t>+61341926189</t>
  </si>
  <si>
    <t>+61351926793</t>
  </si>
  <si>
    <t>+61361927397</t>
  </si>
  <si>
    <t>+61371928001</t>
  </si>
  <si>
    <t>+61381928605</t>
  </si>
  <si>
    <t>+61391929209</t>
  </si>
  <si>
    <t>+61401929813</t>
  </si>
  <si>
    <t>+61411930417</t>
  </si>
  <si>
    <t>+61421931021</t>
  </si>
  <si>
    <t>+61431931625</t>
  </si>
  <si>
    <t>+61441932229</t>
  </si>
  <si>
    <t>+61451932833</t>
  </si>
  <si>
    <t>+61461933437</t>
  </si>
  <si>
    <t>+61471934041</t>
  </si>
  <si>
    <t>+61481934645</t>
  </si>
  <si>
    <t>+61491935249</t>
  </si>
  <si>
    <t>+61501935853</t>
  </si>
  <si>
    <t>+61511936457</t>
  </si>
  <si>
    <t>+61521937061</t>
  </si>
  <si>
    <t>+61531937665</t>
  </si>
  <si>
    <t>+61541938269</t>
  </si>
  <si>
    <t>+61551938873</t>
  </si>
  <si>
    <t>+61561939477</t>
  </si>
  <si>
    <t>+61571940081</t>
  </si>
  <si>
    <t>+61581940685</t>
  </si>
  <si>
    <t>+61591941289</t>
  </si>
  <si>
    <t>+61601941893</t>
  </si>
  <si>
    <t>+61611942497</t>
  </si>
  <si>
    <t>+61621943101</t>
  </si>
  <si>
    <t>+61631943705</t>
  </si>
  <si>
    <t>+61641944309</t>
  </si>
  <si>
    <t>+61651944913</t>
  </si>
  <si>
    <t>+61661945517</t>
  </si>
  <si>
    <t>+61671946121</t>
  </si>
  <si>
    <t>+61681946725</t>
  </si>
  <si>
    <t>+61691947329</t>
  </si>
  <si>
    <t>+61701947933</t>
  </si>
  <si>
    <t>+61711948537</t>
  </si>
  <si>
    <t>+61721949141</t>
  </si>
  <si>
    <t>+61731949745</t>
  </si>
  <si>
    <t>+61741950349</t>
  </si>
  <si>
    <t>+61751950953</t>
  </si>
  <si>
    <t>+61761951557</t>
  </si>
  <si>
    <t>+61771952161</t>
  </si>
  <si>
    <t>+61781952765</t>
  </si>
  <si>
    <t>+61791953369</t>
  </si>
  <si>
    <t>+61801953973</t>
  </si>
  <si>
    <t>+61811954577</t>
  </si>
  <si>
    <t>Final Mark</t>
  </si>
  <si>
    <t>Kevin Brooks</t>
  </si>
  <si>
    <t>Joseph Cooper</t>
  </si>
  <si>
    <t>Maura Hadeley</t>
  </si>
  <si>
    <t>Lynn Walker</t>
  </si>
  <si>
    <t>Adrian Fisher</t>
  </si>
  <si>
    <t>Duncan Spencer</t>
  </si>
  <si>
    <t>Colin White</t>
  </si>
  <si>
    <t>Zenab Umar</t>
  </si>
  <si>
    <t>Charlotte Green</t>
  </si>
  <si>
    <t>Caroline Watson</t>
  </si>
  <si>
    <t>Daisy Turnbull</t>
  </si>
  <si>
    <t>Chris Bennett</t>
  </si>
  <si>
    <t>Faris Pandeya</t>
  </si>
  <si>
    <t>Sue Thomson</t>
  </si>
  <si>
    <t>Tim Warren</t>
  </si>
  <si>
    <t>Joe Diamond</t>
  </si>
  <si>
    <t>James Klein</t>
  </si>
  <si>
    <t>Johan Singh</t>
  </si>
  <si>
    <t>Susan Jamieson</t>
  </si>
  <si>
    <t>Logan Lennox</t>
  </si>
  <si>
    <t>Karen Smith</t>
  </si>
  <si>
    <t>Andrew Page</t>
  </si>
  <si>
    <t>Dieter Campbell</t>
  </si>
  <si>
    <t>John Brown</t>
  </si>
  <si>
    <t>Peter Hansen</t>
  </si>
  <si>
    <t>Ben Anderson</t>
  </si>
  <si>
    <t>Warren Bright</t>
  </si>
  <si>
    <t>Louise Martin</t>
  </si>
  <si>
    <t>Debbie Warner</t>
  </si>
  <si>
    <t>Jin Fan</t>
  </si>
  <si>
    <t>Jessica Shaw</t>
  </si>
  <si>
    <t>Callum Bridges</t>
  </si>
  <si>
    <t>Reed Wallman</t>
  </si>
  <si>
    <t>Michelle Dempsey</t>
  </si>
  <si>
    <t>Sarah Lin</t>
  </si>
  <si>
    <t>Janesh Sampat</t>
  </si>
  <si>
    <t>Matt Marcum</t>
  </si>
  <si>
    <t>David Cole</t>
  </si>
  <si>
    <t>Shamik Rahman</t>
  </si>
  <si>
    <t>Sally Ranger</t>
  </si>
  <si>
    <t>Robbie Coulter</t>
  </si>
  <si>
    <t>Diana Collins</t>
  </si>
  <si>
    <t>Joshua Payne</t>
  </si>
  <si>
    <t>Geraldine Parker</t>
  </si>
  <si>
    <t>Mason Somers</t>
  </si>
  <si>
    <t>Mitch Walker</t>
  </si>
  <si>
    <t>Eddie Walters</t>
  </si>
  <si>
    <t>Gordon Fuller</t>
  </si>
  <si>
    <t>Jasmine Lee</t>
  </si>
  <si>
    <t>Serena Peters</t>
  </si>
  <si>
    <t>Kate Miller</t>
  </si>
  <si>
    <t>Richard Prior</t>
  </si>
  <si>
    <t>Lauren Hayes</t>
  </si>
  <si>
    <t>Megan Daniels</t>
  </si>
  <si>
    <t>Blanche Jones</t>
  </si>
  <si>
    <t>Julia Matthews</t>
  </si>
  <si>
    <t>Name</t>
  </si>
  <si>
    <t>s2345678</t>
  </si>
  <si>
    <t>s2234567</t>
  </si>
  <si>
    <t>s2456789</t>
  </si>
  <si>
    <t>s2567900</t>
  </si>
  <si>
    <t>s2679011</t>
  </si>
  <si>
    <t>s2790122</t>
  </si>
  <si>
    <t>s2901233</t>
  </si>
  <si>
    <t>s3012344</t>
  </si>
  <si>
    <t>s3123455</t>
  </si>
  <si>
    <t>s3234566</t>
  </si>
  <si>
    <t>s3345677</t>
  </si>
  <si>
    <t>s3456788</t>
  </si>
  <si>
    <t>s3567899</t>
  </si>
  <si>
    <t>s3679010</t>
  </si>
  <si>
    <t>s3790121</t>
  </si>
  <si>
    <t>s3901232</t>
  </si>
  <si>
    <t>s4012343</t>
  </si>
  <si>
    <t>s4123454</t>
  </si>
  <si>
    <t>s4234565</t>
  </si>
  <si>
    <t>s4345676</t>
  </si>
  <si>
    <t>s4456787</t>
  </si>
  <si>
    <t>s4567898</t>
  </si>
  <si>
    <t>s4679009</t>
  </si>
  <si>
    <t>s4790120</t>
  </si>
  <si>
    <t>s4901231</t>
  </si>
  <si>
    <t>s5012342</t>
  </si>
  <si>
    <t>s5123453</t>
  </si>
  <si>
    <t>s5234564</t>
  </si>
  <si>
    <t>s5345675</t>
  </si>
  <si>
    <t>s5456786</t>
  </si>
  <si>
    <t>s5567897</t>
  </si>
  <si>
    <t>s5679008</t>
  </si>
  <si>
    <t>s5790119</t>
  </si>
  <si>
    <t>s5901230</t>
  </si>
  <si>
    <t>s6012341</t>
  </si>
  <si>
    <t>s6123452</t>
  </si>
  <si>
    <t>s6234563</t>
  </si>
  <si>
    <t>s6345674</t>
  </si>
  <si>
    <t>s6456785</t>
  </si>
  <si>
    <t>s6567896</t>
  </si>
  <si>
    <t>s6679007</t>
  </si>
  <si>
    <t>s6790118</t>
  </si>
  <si>
    <t>s6901229</t>
  </si>
  <si>
    <t>s7012340</t>
  </si>
  <si>
    <t>s7123451</t>
  </si>
  <si>
    <t>s7234562</t>
  </si>
  <si>
    <t>s7345673</t>
  </si>
  <si>
    <t>s7456784</t>
  </si>
  <si>
    <t>s7567895</t>
  </si>
  <si>
    <t>s7679006</t>
  </si>
  <si>
    <t>s7790117</t>
  </si>
  <si>
    <t>s7901228</t>
  </si>
  <si>
    <t>s8012339</t>
  </si>
  <si>
    <t>s8123450</t>
  </si>
  <si>
    <t>s8234561</t>
  </si>
  <si>
    <t>s8345672</t>
  </si>
  <si>
    <t>s8456783</t>
  </si>
  <si>
    <t>s8567894</t>
  </si>
  <si>
    <t>s8679005</t>
  </si>
  <si>
    <t>s8790116</t>
  </si>
  <si>
    <t>s8901227</t>
  </si>
  <si>
    <t>ICT</t>
  </si>
  <si>
    <t>Engineering</t>
  </si>
  <si>
    <t>clarke carruthers</t>
  </si>
  <si>
    <t>thomas baxter</t>
  </si>
  <si>
    <t>kevin brooks</t>
  </si>
  <si>
    <t>joseph cooper</t>
  </si>
  <si>
    <t>maura hadeley</t>
  </si>
  <si>
    <t>lynn walker</t>
  </si>
  <si>
    <t>adrian fisher</t>
  </si>
  <si>
    <t>duncan spencer</t>
  </si>
  <si>
    <t>colin white</t>
  </si>
  <si>
    <t>zenab umar</t>
  </si>
  <si>
    <t>charlotte green</t>
  </si>
  <si>
    <t>caroline watson</t>
  </si>
  <si>
    <t>daisy turnbull</t>
  </si>
  <si>
    <t>chris bennett</t>
  </si>
  <si>
    <t>faris pandeya</t>
  </si>
  <si>
    <t>sue thomson</t>
  </si>
  <si>
    <t>tim warren</t>
  </si>
  <si>
    <t>joe diamond</t>
  </si>
  <si>
    <t>james klein</t>
  </si>
  <si>
    <t>johan singh</t>
  </si>
  <si>
    <t>susan jamieson</t>
  </si>
  <si>
    <t>logan lennox</t>
  </si>
  <si>
    <t>karen smith</t>
  </si>
  <si>
    <t>andrew page</t>
  </si>
  <si>
    <t>dieter campbell</t>
  </si>
  <si>
    <t>john brown</t>
  </si>
  <si>
    <t>peter hansen</t>
  </si>
  <si>
    <t>ben anderson</t>
  </si>
  <si>
    <t>warren bright</t>
  </si>
  <si>
    <t>louise martin</t>
  </si>
  <si>
    <t>debbie warner</t>
  </si>
  <si>
    <t>jin fan</t>
  </si>
  <si>
    <t>jessica shaw</t>
  </si>
  <si>
    <t>callum bridges</t>
  </si>
  <si>
    <t>reed wallman</t>
  </si>
  <si>
    <t>michelle dempsey</t>
  </si>
  <si>
    <t>sarah lin</t>
  </si>
  <si>
    <t>janesh sampat</t>
  </si>
  <si>
    <t>matt marcum</t>
  </si>
  <si>
    <t>david cole</t>
  </si>
  <si>
    <t>shamik rahman</t>
  </si>
  <si>
    <t>sally ranger</t>
  </si>
  <si>
    <t>robbie coulter</t>
  </si>
  <si>
    <t>diana collins</t>
  </si>
  <si>
    <t>joshua payne</t>
  </si>
  <si>
    <t>geraldine parker</t>
  </si>
  <si>
    <t>mason somers</t>
  </si>
  <si>
    <t>mitch walker</t>
  </si>
  <si>
    <t>eddie walters</t>
  </si>
  <si>
    <t>gordon fuller</t>
  </si>
  <si>
    <t>jasmine lee</t>
  </si>
  <si>
    <t>serena peters</t>
  </si>
  <si>
    <t>kate miller</t>
  </si>
  <si>
    <t>richard prior</t>
  </si>
  <si>
    <t>lauren hayes</t>
  </si>
  <si>
    <t>megan daniels</t>
  </si>
  <si>
    <t>blanche jones</t>
  </si>
  <si>
    <t>julia matthews</t>
  </si>
  <si>
    <t xml:space="preserve">Clarke Carruthers    </t>
  </si>
  <si>
    <t xml:space="preserve">     Thomas Baxter</t>
  </si>
  <si>
    <t>carol james wardlaw</t>
  </si>
  <si>
    <t>tom andy griffin</t>
  </si>
  <si>
    <t>bruce jones baker</t>
  </si>
  <si>
    <t xml:space="preserve">Bruce Jones Baker         </t>
  </si>
  <si>
    <t>Carol James Wardlaw</t>
  </si>
  <si>
    <t>Tom Andy Griffin</t>
  </si>
  <si>
    <t>Total Fees - Bachelor</t>
  </si>
  <si>
    <t>Total Fees - Masters in ICT</t>
  </si>
  <si>
    <t>Missing Fields of Study</t>
  </si>
  <si>
    <t>No. of Qualified RHD candidates</t>
  </si>
  <si>
    <t>Coursework students with GPA of 7</t>
  </si>
  <si>
    <t>Position</t>
  </si>
  <si>
    <t>Total</t>
  </si>
  <si>
    <t>Computer</t>
  </si>
  <si>
    <t>Furniture</t>
  </si>
  <si>
    <t>Phone</t>
  </si>
  <si>
    <t xml:space="preserve">Amount Earned </t>
  </si>
  <si>
    <t>No. of Working Days</t>
  </si>
  <si>
    <t>End Date</t>
  </si>
  <si>
    <t>Start Date</t>
  </si>
  <si>
    <t>Holidays</t>
  </si>
  <si>
    <t>Salary/Day</t>
  </si>
  <si>
    <t>SAVINGS</t>
  </si>
  <si>
    <t>Living</t>
  </si>
  <si>
    <t>INCOME</t>
  </si>
  <si>
    <t>EXPENDITURE</t>
  </si>
  <si>
    <t>Budget Restriction</t>
  </si>
  <si>
    <t>Semester</t>
  </si>
  <si>
    <t>Index Example</t>
  </si>
  <si>
    <t>Match Example</t>
  </si>
  <si>
    <t>RHD Status</t>
  </si>
  <si>
    <t>Student Name</t>
  </si>
  <si>
    <t>Total Fees - Masters, ICT, Semesters 1 &amp; 4</t>
  </si>
  <si>
    <t>Student Owes (Index &amp; Match)</t>
  </si>
  <si>
    <t>Total Fees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</si>
</sst>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Verdana"/>
      <family val="2"/>
    </font>
    <font>
      <sz val="10"/>
      <color rgb="FF333333"/>
      <name val="Verdana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0F0F0"/>
      </left>
      <right style="medium">
        <color rgb="FFF0F0F0"/>
      </right>
      <top style="medium">
        <color rgb="FFF0F0F0"/>
      </top>
      <bottom style="medium">
        <color rgb="FFF0F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70">
    <xf numFmtId="0" fontId="0" fillId="0" borderId="0" xfId="0"/>
    <xf numFmtId="0" fontId="4" fillId="2" borderId="2" xfId="0" applyFont="1" applyFill="1" applyBorder="1" applyAlignment="1">
      <alignment vertic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2"/>
    <xf numFmtId="0" fontId="8" fillId="0" borderId="0" xfId="2" applyFont="1"/>
    <xf numFmtId="0" fontId="9" fillId="0" borderId="0" xfId="2" applyFont="1"/>
    <xf numFmtId="165" fontId="7" fillId="0" borderId="0" xfId="2" applyNumberFormat="1"/>
    <xf numFmtId="0" fontId="11" fillId="0" borderId="0" xfId="2" applyFont="1"/>
    <xf numFmtId="0" fontId="9" fillId="0" borderId="0" xfId="2" applyFont="1" applyAlignment="1">
      <alignment horizontal="center" vertical="center"/>
    </xf>
    <xf numFmtId="0" fontId="10" fillId="0" borderId="3" xfId="2" applyNumberFormat="1" applyFont="1" applyFill="1" applyBorder="1" applyAlignment="1">
      <alignment horizontal="center" vertical="center"/>
    </xf>
    <xf numFmtId="15" fontId="9" fillId="0" borderId="3" xfId="2" applyNumberFormat="1" applyFont="1" applyFill="1" applyBorder="1" applyAlignment="1"/>
    <xf numFmtId="0" fontId="9" fillId="0" borderId="3" xfId="2" applyFont="1" applyBorder="1"/>
    <xf numFmtId="164" fontId="9" fillId="4" borderId="3" xfId="1" applyFont="1" applyFill="1" applyBorder="1"/>
    <xf numFmtId="0" fontId="10" fillId="0" borderId="7" xfId="2" applyNumberFormat="1" applyFont="1" applyFill="1" applyBorder="1" applyAlignment="1">
      <alignment horizontal="center" vertical="center"/>
    </xf>
    <xf numFmtId="0" fontId="10" fillId="0" borderId="8" xfId="2" applyNumberFormat="1" applyFont="1" applyFill="1" applyBorder="1" applyAlignment="1">
      <alignment horizontal="center" vertical="center"/>
    </xf>
    <xf numFmtId="15" fontId="9" fillId="0" borderId="7" xfId="2" applyNumberFormat="1" applyFont="1" applyFill="1" applyBorder="1" applyAlignment="1">
      <alignment horizontal="left"/>
    </xf>
    <xf numFmtId="164" fontId="9" fillId="0" borderId="8" xfId="1" applyFont="1" applyBorder="1"/>
    <xf numFmtId="0" fontId="8" fillId="0" borderId="9" xfId="2" applyFont="1" applyBorder="1"/>
    <xf numFmtId="0" fontId="7" fillId="0" borderId="10" xfId="2" applyBorder="1"/>
    <xf numFmtId="0" fontId="8" fillId="0" borderId="10" xfId="2" applyFont="1" applyBorder="1"/>
    <xf numFmtId="164" fontId="8" fillId="0" borderId="11" xfId="1" applyFont="1" applyBorder="1"/>
    <xf numFmtId="164" fontId="9" fillId="4" borderId="7" xfId="1" applyFont="1" applyFill="1" applyBorder="1"/>
    <xf numFmtId="164" fontId="10" fillId="0" borderId="8" xfId="1" applyFont="1" applyBorder="1"/>
    <xf numFmtId="164" fontId="8" fillId="0" borderId="9" xfId="1" applyFont="1" applyBorder="1"/>
    <xf numFmtId="164" fontId="8" fillId="0" borderId="10" xfId="1" applyFont="1" applyBorder="1"/>
    <xf numFmtId="164" fontId="12" fillId="0" borderId="11" xfId="1" applyFont="1" applyBorder="1"/>
    <xf numFmtId="165" fontId="11" fillId="0" borderId="0" xfId="2" applyNumberFormat="1" applyFont="1" applyFill="1"/>
    <xf numFmtId="0" fontId="11" fillId="0" borderId="12" xfId="2" applyFont="1" applyBorder="1"/>
    <xf numFmtId="165" fontId="11" fillId="3" borderId="13" xfId="2" applyNumberFormat="1" applyFont="1" applyFill="1" applyBorder="1"/>
    <xf numFmtId="15" fontId="7" fillId="6" borderId="6" xfId="2" applyNumberFormat="1" applyFill="1" applyBorder="1"/>
    <xf numFmtId="15" fontId="7" fillId="6" borderId="8" xfId="2" applyNumberFormat="1" applyFill="1" applyBorder="1"/>
    <xf numFmtId="15" fontId="7" fillId="6" borderId="11" xfId="2" applyNumberFormat="1" applyFill="1" applyBorder="1"/>
    <xf numFmtId="164" fontId="13" fillId="6" borderId="17" xfId="1" applyFont="1" applyFill="1" applyBorder="1"/>
    <xf numFmtId="164" fontId="13" fillId="6" borderId="13" xfId="1" applyFont="1" applyFill="1" applyBorder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1" applyFont="1" applyBorder="1" applyAlignment="1">
      <alignment horizontal="left"/>
    </xf>
    <xf numFmtId="0" fontId="2" fillId="0" borderId="0" xfId="0" applyFont="1" applyAlignment="1">
      <alignment vertical="center"/>
    </xf>
    <xf numFmtId="1" fontId="0" fillId="0" borderId="0" xfId="0" applyNumberFormat="1" applyAlignment="1"/>
    <xf numFmtId="0" fontId="6" fillId="0" borderId="0" xfId="0" applyFont="1" applyAlignment="1"/>
    <xf numFmtId="0" fontId="4" fillId="2" borderId="2" xfId="0" applyFont="1" applyFill="1" applyBorder="1" applyAlignment="1">
      <alignment vertical="center" wrapText="1"/>
    </xf>
    <xf numFmtId="0" fontId="5" fillId="0" borderId="0" xfId="0" applyFont="1" applyAlignment="1"/>
    <xf numFmtId="16" fontId="0" fillId="0" borderId="0" xfId="0" applyNumberFormat="1" applyAlignmen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18" xfId="0" applyFont="1" applyBorder="1" applyAlignment="1"/>
    <xf numFmtId="0" fontId="0" fillId="0" borderId="19" xfId="0" applyBorder="1" applyAlignment="1"/>
    <xf numFmtId="0" fontId="2" fillId="0" borderId="20" xfId="0" applyFont="1" applyBorder="1" applyAlignment="1"/>
    <xf numFmtId="0" fontId="0" fillId="0" borderId="21" xfId="0" applyBorder="1" applyAlignment="1"/>
    <xf numFmtId="0" fontId="2" fillId="0" borderId="22" xfId="0" applyFont="1" applyBorder="1" applyAlignment="1"/>
    <xf numFmtId="0" fontId="0" fillId="0" borderId="23" xfId="0" applyBorder="1" applyAlignment="1"/>
    <xf numFmtId="0" fontId="8" fillId="7" borderId="12" xfId="2" applyFont="1" applyFill="1" applyBorder="1"/>
    <xf numFmtId="0" fontId="2" fillId="0" borderId="0" xfId="0" applyFont="1" applyAlignment="1">
      <alignment horizontal="left" wrapText="1"/>
    </xf>
    <xf numFmtId="0" fontId="0" fillId="0" borderId="0" xfId="1" applyNumberFormat="1" applyFont="1" applyAlignment="1">
      <alignment horizontal="left"/>
    </xf>
    <xf numFmtId="0" fontId="12" fillId="5" borderId="4" xfId="2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qkafar1\Desktop\Work\SOLVSA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 Tour"/>
      <sheetName val="Staff Scheduling"/>
      <sheetName val="Staff Scheduling (2)"/>
      <sheetName val="Maximizing Income"/>
      <sheetName val="Portfolio of Securities"/>
      <sheetName val="Engineering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G6">
            <v>9</v>
          </cell>
        </row>
        <row r="8">
          <cell r="G8">
            <v>0.05</v>
          </cell>
        </row>
        <row r="9">
          <cell r="G9">
            <v>8</v>
          </cell>
        </row>
        <row r="10">
          <cell r="G10">
            <v>1E-4</v>
          </cell>
        </row>
        <row r="12">
          <cell r="G12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5703125" style="39" bestFit="1" customWidth="1"/>
    <col min="2" max="2" width="19.5703125" style="39" bestFit="1" customWidth="1"/>
    <col min="3" max="3" width="12.7109375" style="39" bestFit="1" customWidth="1"/>
    <col min="4" max="4" width="7.7109375" style="39" bestFit="1" customWidth="1"/>
    <col min="5" max="5" width="21.5703125" style="39" bestFit="1" customWidth="1"/>
    <col min="6" max="6" width="12.140625" style="39" bestFit="1" customWidth="1"/>
    <col min="7" max="8" width="13.85546875" style="39" customWidth="1"/>
    <col min="9" max="9" width="13" style="39" customWidth="1"/>
    <col min="10" max="10" width="17.28515625" style="39" customWidth="1"/>
    <col min="11" max="11" width="10.42578125" style="39" customWidth="1"/>
    <col min="12" max="12" width="14" style="39" customWidth="1"/>
    <col min="13" max="13" width="32.85546875" style="39" bestFit="1" customWidth="1"/>
    <col min="14" max="16" width="9.140625" style="39"/>
    <col min="17" max="17" width="10.85546875" style="39" bestFit="1" customWidth="1"/>
    <col min="18" max="18" width="17.85546875" style="39" customWidth="1"/>
    <col min="19" max="19" width="16.7109375" style="39" bestFit="1" customWidth="1"/>
    <col min="20" max="16384" width="9.140625" style="39"/>
  </cols>
  <sheetData>
    <row r="1" spans="1:19" ht="34.5" customHeight="1" x14ac:dyDescent="0.25">
      <c r="A1" s="47" t="s">
        <v>21</v>
      </c>
      <c r="B1" s="47" t="s">
        <v>157</v>
      </c>
      <c r="C1" s="47" t="s">
        <v>20</v>
      </c>
      <c r="D1" s="47" t="s">
        <v>9</v>
      </c>
      <c r="E1" s="47" t="s">
        <v>4</v>
      </c>
      <c r="F1" s="47" t="s">
        <v>33</v>
      </c>
      <c r="G1" s="47" t="s">
        <v>34</v>
      </c>
      <c r="H1" s="47" t="s">
        <v>100</v>
      </c>
      <c r="I1" s="47" t="s">
        <v>37</v>
      </c>
      <c r="J1" s="47" t="s">
        <v>311</v>
      </c>
      <c r="K1" s="47" t="s">
        <v>292</v>
      </c>
      <c r="L1" s="47"/>
      <c r="M1" s="47"/>
    </row>
    <row r="2" spans="1:19" ht="15.75" thickBot="1" x14ac:dyDescent="0.3">
      <c r="A2" s="54">
        <v>1</v>
      </c>
      <c r="B2" s="39" t="s">
        <v>283</v>
      </c>
      <c r="C2" s="54">
        <v>4</v>
      </c>
      <c r="D2" s="39" t="s">
        <v>6</v>
      </c>
      <c r="E2" s="39" t="s">
        <v>12</v>
      </c>
      <c r="F2" s="39" t="s">
        <v>15</v>
      </c>
      <c r="G2" s="39" t="s">
        <v>35</v>
      </c>
      <c r="H2" s="48">
        <v>94</v>
      </c>
      <c r="I2" s="49">
        <f>IF(H2&gt;85,7,IF(H2&gt;75,6,IF(H2&gt;65,5,IF(H2&gt;55,4,IF(H2&gt;50,3,IF(H2&gt;40,2,1))))))</f>
        <v>7</v>
      </c>
      <c r="M2" s="49"/>
    </row>
    <row r="3" spans="1:19" ht="15.75" thickBot="1" x14ac:dyDescent="0.3">
      <c r="A3" s="54">
        <v>2</v>
      </c>
      <c r="B3" s="39" t="s">
        <v>221</v>
      </c>
      <c r="C3" s="54">
        <v>4</v>
      </c>
      <c r="D3" s="39" t="s">
        <v>6</v>
      </c>
      <c r="F3" s="39" t="s">
        <v>15</v>
      </c>
      <c r="G3" s="39" t="s">
        <v>36</v>
      </c>
      <c r="H3" s="48">
        <v>87</v>
      </c>
      <c r="I3" s="49">
        <f t="shared" ref="I3:I62" si="0">IF(H3&gt;85,7,IF(H3&gt;75,6,IF(H3&gt;65,5,IF(H3&gt;55,4,IF(H3&gt;50,3,IF(H3&gt;40,2,1))))))</f>
        <v>7</v>
      </c>
      <c r="M3" s="49"/>
      <c r="P3" s="50"/>
      <c r="Q3" s="1"/>
      <c r="R3" s="1"/>
      <c r="S3" s="1"/>
    </row>
    <row r="4" spans="1:19" ht="15.75" thickBot="1" x14ac:dyDescent="0.3">
      <c r="A4" s="54">
        <v>3</v>
      </c>
      <c r="B4" s="39" t="s">
        <v>222</v>
      </c>
      <c r="C4" s="54">
        <v>4</v>
      </c>
      <c r="D4" s="39" t="s">
        <v>6</v>
      </c>
      <c r="E4" s="39" t="s">
        <v>12</v>
      </c>
      <c r="F4" s="39" t="s">
        <v>15</v>
      </c>
      <c r="G4" s="39" t="s">
        <v>36</v>
      </c>
      <c r="H4" s="48">
        <v>56</v>
      </c>
      <c r="I4" s="49">
        <f t="shared" si="0"/>
        <v>4</v>
      </c>
      <c r="L4" s="49"/>
      <c r="M4" s="49"/>
      <c r="P4" s="50"/>
      <c r="Q4" s="1"/>
      <c r="R4" s="1"/>
      <c r="S4" s="1"/>
    </row>
    <row r="5" spans="1:19" ht="15.75" thickBot="1" x14ac:dyDescent="0.3">
      <c r="A5" s="54">
        <v>4</v>
      </c>
      <c r="B5" s="39" t="s">
        <v>223</v>
      </c>
      <c r="C5" s="54">
        <v>4</v>
      </c>
      <c r="D5" s="39" t="s">
        <v>6</v>
      </c>
      <c r="E5" s="39" t="s">
        <v>12</v>
      </c>
      <c r="F5" s="39" t="s">
        <v>15</v>
      </c>
      <c r="G5" s="39" t="s">
        <v>36</v>
      </c>
      <c r="H5" s="48">
        <v>72</v>
      </c>
      <c r="I5" s="49">
        <f t="shared" si="0"/>
        <v>5</v>
      </c>
      <c r="L5" s="49"/>
      <c r="M5" s="49"/>
      <c r="P5" s="50"/>
      <c r="Q5" s="1"/>
      <c r="R5" s="1"/>
      <c r="S5" s="1"/>
    </row>
    <row r="6" spans="1:19" ht="15.75" thickBot="1" x14ac:dyDescent="0.3">
      <c r="A6" s="54">
        <v>5</v>
      </c>
      <c r="B6" s="39" t="s">
        <v>224</v>
      </c>
      <c r="C6" s="54">
        <v>4</v>
      </c>
      <c r="D6" s="39" t="s">
        <v>6</v>
      </c>
      <c r="E6" s="39" t="s">
        <v>12</v>
      </c>
      <c r="F6" s="39" t="s">
        <v>15</v>
      </c>
      <c r="G6" s="39" t="s">
        <v>35</v>
      </c>
      <c r="H6" s="48">
        <v>66</v>
      </c>
      <c r="I6" s="49">
        <f t="shared" si="0"/>
        <v>5</v>
      </c>
      <c r="L6" s="49"/>
      <c r="M6" s="49"/>
      <c r="P6" s="50"/>
      <c r="Q6" s="1"/>
      <c r="R6" s="1"/>
      <c r="S6" s="1"/>
    </row>
    <row r="7" spans="1:19" ht="15.75" thickBot="1" x14ac:dyDescent="0.3">
      <c r="A7" s="54">
        <v>6</v>
      </c>
      <c r="B7" s="39" t="s">
        <v>281</v>
      </c>
      <c r="C7" s="54">
        <v>4</v>
      </c>
      <c r="D7" s="39" t="s">
        <v>6</v>
      </c>
      <c r="E7" s="39" t="s">
        <v>12</v>
      </c>
      <c r="F7" s="39" t="s">
        <v>15</v>
      </c>
      <c r="G7" s="39" t="s">
        <v>35</v>
      </c>
      <c r="H7" s="48">
        <v>78</v>
      </c>
      <c r="I7" s="49">
        <f t="shared" si="0"/>
        <v>6</v>
      </c>
      <c r="L7" s="49"/>
      <c r="M7" s="49"/>
      <c r="P7" s="50"/>
      <c r="Q7" s="1"/>
      <c r="R7" s="1"/>
      <c r="S7" s="1"/>
    </row>
    <row r="8" spans="1:19" ht="15.75" thickBot="1" x14ac:dyDescent="0.3">
      <c r="A8" s="54">
        <v>7</v>
      </c>
      <c r="B8" s="39" t="s">
        <v>225</v>
      </c>
      <c r="C8" s="54">
        <v>4</v>
      </c>
      <c r="D8" s="39" t="s">
        <v>6</v>
      </c>
      <c r="F8" s="39" t="s">
        <v>15</v>
      </c>
      <c r="G8" s="39" t="s">
        <v>35</v>
      </c>
      <c r="H8" s="48">
        <v>71</v>
      </c>
      <c r="I8" s="49">
        <f t="shared" si="0"/>
        <v>5</v>
      </c>
      <c r="L8" s="49"/>
      <c r="M8" s="49"/>
      <c r="P8" s="50"/>
      <c r="Q8" s="1"/>
      <c r="R8" s="1"/>
      <c r="S8" s="1"/>
    </row>
    <row r="9" spans="1:19" ht="15.75" thickBot="1" x14ac:dyDescent="0.3">
      <c r="A9" s="54">
        <v>8</v>
      </c>
      <c r="B9" s="39" t="s">
        <v>226</v>
      </c>
      <c r="C9" s="54">
        <v>4</v>
      </c>
      <c r="D9" s="39" t="s">
        <v>6</v>
      </c>
      <c r="E9" s="39" t="s">
        <v>12</v>
      </c>
      <c r="F9" s="39" t="s">
        <v>15</v>
      </c>
      <c r="G9" s="39" t="s">
        <v>35</v>
      </c>
      <c r="H9" s="48">
        <v>69</v>
      </c>
      <c r="I9" s="49">
        <f t="shared" si="0"/>
        <v>5</v>
      </c>
      <c r="L9" s="49"/>
      <c r="M9" s="49"/>
      <c r="P9" s="50"/>
      <c r="Q9" s="1"/>
      <c r="R9" s="1"/>
      <c r="S9" s="1"/>
    </row>
    <row r="10" spans="1:19" ht="15.75" thickBot="1" x14ac:dyDescent="0.3">
      <c r="A10" s="54">
        <v>9</v>
      </c>
      <c r="B10" s="39" t="s">
        <v>227</v>
      </c>
      <c r="C10" s="54">
        <v>4</v>
      </c>
      <c r="D10" s="39" t="s">
        <v>6</v>
      </c>
      <c r="E10" s="39" t="s">
        <v>12</v>
      </c>
      <c r="F10" s="39" t="s">
        <v>15</v>
      </c>
      <c r="G10" s="39" t="s">
        <v>36</v>
      </c>
      <c r="H10" s="48">
        <v>66</v>
      </c>
      <c r="I10" s="49">
        <f t="shared" si="0"/>
        <v>5</v>
      </c>
      <c r="L10" s="49"/>
      <c r="M10" s="49"/>
      <c r="P10" s="50"/>
      <c r="Q10" s="1"/>
      <c r="R10" s="1"/>
      <c r="S10" s="1"/>
    </row>
    <row r="11" spans="1:19" x14ac:dyDescent="0.25">
      <c r="A11" s="54">
        <v>10</v>
      </c>
      <c r="B11" s="39" t="s">
        <v>228</v>
      </c>
      <c r="C11" s="54">
        <v>4</v>
      </c>
      <c r="D11" s="39" t="s">
        <v>6</v>
      </c>
      <c r="E11" s="39" t="s">
        <v>12</v>
      </c>
      <c r="F11" s="39" t="s">
        <v>15</v>
      </c>
      <c r="G11" s="39" t="s">
        <v>36</v>
      </c>
      <c r="H11" s="48">
        <v>87</v>
      </c>
      <c r="I11" s="49">
        <f t="shared" si="0"/>
        <v>7</v>
      </c>
      <c r="L11" s="49"/>
      <c r="M11" s="49"/>
    </row>
    <row r="12" spans="1:19" x14ac:dyDescent="0.25">
      <c r="A12" s="54">
        <v>11</v>
      </c>
      <c r="B12" s="39" t="s">
        <v>229</v>
      </c>
      <c r="C12" s="54">
        <v>4</v>
      </c>
      <c r="D12" s="39" t="s">
        <v>6</v>
      </c>
      <c r="F12" s="39" t="s">
        <v>15</v>
      </c>
      <c r="G12" s="39" t="s">
        <v>35</v>
      </c>
      <c r="H12" s="48">
        <v>47</v>
      </c>
      <c r="I12" s="49">
        <f t="shared" si="0"/>
        <v>2</v>
      </c>
      <c r="L12" s="49"/>
      <c r="M12" s="49"/>
    </row>
    <row r="13" spans="1:19" x14ac:dyDescent="0.25">
      <c r="A13" s="54">
        <v>12</v>
      </c>
      <c r="B13" s="39" t="s">
        <v>282</v>
      </c>
      <c r="C13" s="54">
        <v>4</v>
      </c>
      <c r="D13" s="39" t="s">
        <v>6</v>
      </c>
      <c r="E13" s="39" t="s">
        <v>12</v>
      </c>
      <c r="F13" s="39" t="s">
        <v>15</v>
      </c>
      <c r="G13" s="39" t="s">
        <v>36</v>
      </c>
      <c r="H13" s="48">
        <v>81</v>
      </c>
      <c r="I13" s="49">
        <f t="shared" si="0"/>
        <v>6</v>
      </c>
      <c r="L13" s="49"/>
      <c r="M13" s="49"/>
    </row>
    <row r="14" spans="1:19" x14ac:dyDescent="0.25">
      <c r="A14" s="54">
        <v>13</v>
      </c>
      <c r="B14" s="39" t="s">
        <v>230</v>
      </c>
      <c r="C14" s="54">
        <v>4</v>
      </c>
      <c r="D14" s="39" t="s">
        <v>6</v>
      </c>
      <c r="E14" s="39" t="s">
        <v>12</v>
      </c>
      <c r="F14" s="39" t="s">
        <v>15</v>
      </c>
      <c r="G14" s="39" t="s">
        <v>35</v>
      </c>
      <c r="H14" s="48">
        <v>92</v>
      </c>
      <c r="I14" s="49">
        <f t="shared" si="0"/>
        <v>7</v>
      </c>
      <c r="L14" s="49"/>
      <c r="M14" s="49"/>
    </row>
    <row r="15" spans="1:19" x14ac:dyDescent="0.25">
      <c r="A15" s="54">
        <v>14</v>
      </c>
      <c r="B15" s="39" t="s">
        <v>231</v>
      </c>
      <c r="C15" s="54">
        <v>4</v>
      </c>
      <c r="D15" s="39" t="s">
        <v>6</v>
      </c>
      <c r="E15" s="40" t="s">
        <v>7</v>
      </c>
      <c r="F15" s="39" t="s">
        <v>15</v>
      </c>
      <c r="G15" s="39" t="s">
        <v>36</v>
      </c>
      <c r="H15" s="48">
        <v>86</v>
      </c>
      <c r="I15" s="49">
        <f t="shared" si="0"/>
        <v>7</v>
      </c>
      <c r="L15" s="49"/>
      <c r="M15" s="49"/>
    </row>
    <row r="16" spans="1:19" x14ac:dyDescent="0.25">
      <c r="A16" s="54">
        <v>15</v>
      </c>
      <c r="B16" s="39" t="s">
        <v>232</v>
      </c>
      <c r="C16" s="54">
        <v>4</v>
      </c>
      <c r="D16" s="39" t="s">
        <v>6</v>
      </c>
      <c r="E16" s="40" t="s">
        <v>5</v>
      </c>
      <c r="F16" s="39" t="s">
        <v>15</v>
      </c>
      <c r="G16" s="39" t="s">
        <v>35</v>
      </c>
      <c r="H16" s="48">
        <v>56</v>
      </c>
      <c r="I16" s="49">
        <f t="shared" si="0"/>
        <v>4</v>
      </c>
      <c r="L16" s="49"/>
      <c r="M16" s="49"/>
    </row>
    <row r="17" spans="1:14" x14ac:dyDescent="0.25">
      <c r="A17" s="54">
        <v>16</v>
      </c>
      <c r="B17" s="39" t="s">
        <v>233</v>
      </c>
      <c r="C17" s="54">
        <v>4</v>
      </c>
      <c r="D17" s="39" t="s">
        <v>6</v>
      </c>
      <c r="E17" s="40" t="s">
        <v>8</v>
      </c>
      <c r="F17" s="39" t="s">
        <v>15</v>
      </c>
      <c r="G17" s="39" t="s">
        <v>35</v>
      </c>
      <c r="H17" s="48">
        <v>54</v>
      </c>
      <c r="I17" s="49">
        <f t="shared" si="0"/>
        <v>3</v>
      </c>
      <c r="L17" s="49"/>
      <c r="M17" s="49"/>
    </row>
    <row r="18" spans="1:14" x14ac:dyDescent="0.25">
      <c r="A18" s="54">
        <v>17</v>
      </c>
      <c r="B18" s="39" t="s">
        <v>234</v>
      </c>
      <c r="C18" s="54">
        <v>4</v>
      </c>
      <c r="D18" s="39" t="s">
        <v>6</v>
      </c>
      <c r="E18" s="40"/>
      <c r="F18" s="39" t="s">
        <v>15</v>
      </c>
      <c r="G18" s="39" t="s">
        <v>35</v>
      </c>
      <c r="H18" s="48">
        <v>78</v>
      </c>
      <c r="I18" s="49">
        <f t="shared" si="0"/>
        <v>6</v>
      </c>
      <c r="L18" s="49"/>
      <c r="M18" s="49"/>
      <c r="N18" s="51"/>
    </row>
    <row r="19" spans="1:14" x14ac:dyDescent="0.25">
      <c r="A19" s="54">
        <v>18</v>
      </c>
      <c r="B19" s="39" t="s">
        <v>235</v>
      </c>
      <c r="C19" s="54">
        <v>4</v>
      </c>
      <c r="D19" s="39" t="s">
        <v>6</v>
      </c>
      <c r="E19" s="40" t="s">
        <v>11</v>
      </c>
      <c r="F19" s="39" t="s">
        <v>15</v>
      </c>
      <c r="G19" s="39" t="s">
        <v>36</v>
      </c>
      <c r="H19" s="48">
        <v>69</v>
      </c>
      <c r="I19" s="49">
        <f t="shared" si="0"/>
        <v>5</v>
      </c>
      <c r="L19" s="49"/>
      <c r="M19" s="49"/>
    </row>
    <row r="20" spans="1:14" x14ac:dyDescent="0.25">
      <c r="A20" s="54">
        <v>19</v>
      </c>
      <c r="B20" s="39" t="s">
        <v>236</v>
      </c>
      <c r="C20" s="54">
        <v>4</v>
      </c>
      <c r="D20" s="39" t="s">
        <v>6</v>
      </c>
      <c r="E20" s="40" t="s">
        <v>11</v>
      </c>
      <c r="F20" s="39" t="s">
        <v>15</v>
      </c>
      <c r="G20" s="39" t="s">
        <v>35</v>
      </c>
      <c r="H20" s="48">
        <v>63</v>
      </c>
      <c r="I20" s="49">
        <f t="shared" si="0"/>
        <v>4</v>
      </c>
      <c r="L20" s="49"/>
      <c r="M20" s="49"/>
    </row>
    <row r="21" spans="1:14" x14ac:dyDescent="0.25">
      <c r="A21" s="54">
        <v>20</v>
      </c>
      <c r="B21" s="39" t="s">
        <v>237</v>
      </c>
      <c r="C21" s="54">
        <v>4</v>
      </c>
      <c r="D21" s="39" t="s">
        <v>6</v>
      </c>
      <c r="E21" s="40" t="s">
        <v>11</v>
      </c>
      <c r="F21" s="39" t="s">
        <v>15</v>
      </c>
      <c r="G21" s="39" t="s">
        <v>36</v>
      </c>
      <c r="H21" s="48">
        <v>45</v>
      </c>
      <c r="I21" s="49">
        <f t="shared" si="0"/>
        <v>2</v>
      </c>
      <c r="L21" s="49"/>
      <c r="M21" s="49"/>
    </row>
    <row r="22" spans="1:14" x14ac:dyDescent="0.25">
      <c r="A22" s="54">
        <v>21</v>
      </c>
      <c r="B22" s="39" t="s">
        <v>238</v>
      </c>
      <c r="C22" s="54">
        <v>4</v>
      </c>
      <c r="D22" s="39" t="s">
        <v>6</v>
      </c>
      <c r="E22" s="40" t="s">
        <v>17</v>
      </c>
      <c r="F22" s="39" t="s">
        <v>15</v>
      </c>
      <c r="G22" s="39" t="s">
        <v>35</v>
      </c>
      <c r="H22" s="48">
        <v>92</v>
      </c>
      <c r="I22" s="49">
        <f t="shared" si="0"/>
        <v>7</v>
      </c>
      <c r="L22" s="49"/>
      <c r="M22" s="49"/>
    </row>
    <row r="23" spans="1:14" x14ac:dyDescent="0.25">
      <c r="A23" s="54">
        <v>22</v>
      </c>
      <c r="B23" s="39" t="s">
        <v>239</v>
      </c>
      <c r="C23" s="54">
        <v>4</v>
      </c>
      <c r="D23" s="39" t="s">
        <v>6</v>
      </c>
      <c r="E23" s="40"/>
      <c r="F23" s="39" t="s">
        <v>15</v>
      </c>
      <c r="G23" s="39" t="s">
        <v>35</v>
      </c>
      <c r="H23" s="48">
        <v>62</v>
      </c>
      <c r="I23" s="49">
        <f t="shared" si="0"/>
        <v>4</v>
      </c>
      <c r="L23" s="49"/>
      <c r="M23" s="49"/>
    </row>
    <row r="24" spans="1:14" x14ac:dyDescent="0.25">
      <c r="A24" s="54">
        <v>23</v>
      </c>
      <c r="B24" s="39" t="s">
        <v>240</v>
      </c>
      <c r="C24" s="54">
        <v>4</v>
      </c>
      <c r="D24" s="39" t="s">
        <v>6</v>
      </c>
      <c r="E24" s="40" t="s">
        <v>17</v>
      </c>
      <c r="F24" s="39" t="s">
        <v>15</v>
      </c>
      <c r="G24" s="39" t="s">
        <v>35</v>
      </c>
      <c r="H24" s="48">
        <v>42</v>
      </c>
      <c r="I24" s="49">
        <f t="shared" si="0"/>
        <v>2</v>
      </c>
      <c r="L24" s="49"/>
      <c r="M24" s="49"/>
    </row>
    <row r="25" spans="1:14" x14ac:dyDescent="0.25">
      <c r="A25" s="54">
        <v>24</v>
      </c>
      <c r="B25" s="39" t="s">
        <v>241</v>
      </c>
      <c r="C25" s="54">
        <v>4</v>
      </c>
      <c r="D25" s="39" t="s">
        <v>6</v>
      </c>
      <c r="E25" s="40" t="s">
        <v>8</v>
      </c>
      <c r="F25" s="39" t="s">
        <v>15</v>
      </c>
      <c r="G25" s="39" t="s">
        <v>36</v>
      </c>
      <c r="H25" s="48">
        <v>70</v>
      </c>
      <c r="I25" s="49">
        <f t="shared" si="0"/>
        <v>5</v>
      </c>
      <c r="L25" s="49"/>
      <c r="M25" s="49"/>
    </row>
    <row r="26" spans="1:14" x14ac:dyDescent="0.25">
      <c r="A26" s="54">
        <v>25</v>
      </c>
      <c r="B26" s="39" t="s">
        <v>242</v>
      </c>
      <c r="C26" s="54">
        <v>4</v>
      </c>
      <c r="D26" s="39" t="s">
        <v>6</v>
      </c>
      <c r="E26" s="40" t="s">
        <v>11</v>
      </c>
      <c r="F26" s="39" t="s">
        <v>15</v>
      </c>
      <c r="G26" s="39" t="s">
        <v>35</v>
      </c>
      <c r="H26" s="48">
        <v>88</v>
      </c>
      <c r="I26" s="49">
        <f t="shared" si="0"/>
        <v>7</v>
      </c>
      <c r="L26" s="49"/>
      <c r="M26" s="49"/>
    </row>
    <row r="27" spans="1:14" x14ac:dyDescent="0.25">
      <c r="A27" s="54">
        <v>26</v>
      </c>
      <c r="B27" s="39" t="s">
        <v>243</v>
      </c>
      <c r="C27" s="54">
        <v>4</v>
      </c>
      <c r="D27" s="39" t="s">
        <v>6</v>
      </c>
      <c r="E27" s="40"/>
      <c r="F27" s="39" t="s">
        <v>15</v>
      </c>
      <c r="G27" s="39" t="s">
        <v>36</v>
      </c>
      <c r="H27" s="48">
        <v>41</v>
      </c>
      <c r="I27" s="49">
        <f t="shared" si="0"/>
        <v>2</v>
      </c>
      <c r="L27" s="49"/>
      <c r="M27" s="49"/>
      <c r="N27" s="52"/>
    </row>
    <row r="28" spans="1:14" x14ac:dyDescent="0.25">
      <c r="A28" s="54">
        <v>27</v>
      </c>
      <c r="B28" s="39" t="s">
        <v>244</v>
      </c>
      <c r="C28" s="54">
        <v>4</v>
      </c>
      <c r="D28" s="39" t="s">
        <v>6</v>
      </c>
      <c r="E28" s="40" t="s">
        <v>17</v>
      </c>
      <c r="F28" s="39" t="s">
        <v>15</v>
      </c>
      <c r="G28" s="39" t="s">
        <v>35</v>
      </c>
      <c r="H28" s="48">
        <v>87</v>
      </c>
      <c r="I28" s="49">
        <f t="shared" si="0"/>
        <v>7</v>
      </c>
      <c r="L28" s="49"/>
      <c r="M28" s="49"/>
    </row>
    <row r="29" spans="1:14" x14ac:dyDescent="0.25">
      <c r="A29" s="54">
        <v>28</v>
      </c>
      <c r="B29" s="39" t="s">
        <v>245</v>
      </c>
      <c r="C29" s="54">
        <v>4</v>
      </c>
      <c r="D29" s="39" t="s">
        <v>6</v>
      </c>
      <c r="E29" s="40" t="s">
        <v>8</v>
      </c>
      <c r="F29" s="39" t="s">
        <v>15</v>
      </c>
      <c r="G29" s="39" t="s">
        <v>36</v>
      </c>
      <c r="H29" s="48">
        <v>54</v>
      </c>
      <c r="I29" s="49">
        <f t="shared" si="0"/>
        <v>3</v>
      </c>
      <c r="L29" s="49"/>
      <c r="M29" s="49"/>
    </row>
    <row r="30" spans="1:14" x14ac:dyDescent="0.25">
      <c r="A30" s="54">
        <v>29</v>
      </c>
      <c r="B30" s="39" t="s">
        <v>246</v>
      </c>
      <c r="C30" s="54">
        <v>4</v>
      </c>
      <c r="D30" s="39" t="s">
        <v>6</v>
      </c>
      <c r="E30" s="40" t="s">
        <v>11</v>
      </c>
      <c r="F30" s="39" t="s">
        <v>15</v>
      </c>
      <c r="G30" s="39" t="s">
        <v>35</v>
      </c>
      <c r="H30" s="48">
        <v>35</v>
      </c>
      <c r="I30" s="49">
        <f t="shared" si="0"/>
        <v>1</v>
      </c>
      <c r="L30" s="49"/>
      <c r="M30" s="49"/>
    </row>
    <row r="31" spans="1:14" x14ac:dyDescent="0.25">
      <c r="A31" s="54">
        <v>30</v>
      </c>
      <c r="B31" s="39" t="s">
        <v>247</v>
      </c>
      <c r="C31" s="54">
        <v>4</v>
      </c>
      <c r="D31" s="39" t="s">
        <v>6</v>
      </c>
      <c r="E31" s="40" t="s">
        <v>10</v>
      </c>
      <c r="F31" s="39" t="s">
        <v>15</v>
      </c>
      <c r="G31" s="39" t="s">
        <v>35</v>
      </c>
      <c r="H31" s="48">
        <v>44</v>
      </c>
      <c r="I31" s="49">
        <f t="shared" si="0"/>
        <v>2</v>
      </c>
      <c r="L31" s="49"/>
      <c r="M31" s="49"/>
    </row>
    <row r="32" spans="1:14" x14ac:dyDescent="0.25">
      <c r="A32" s="54">
        <v>31</v>
      </c>
      <c r="B32" s="39" t="s">
        <v>248</v>
      </c>
      <c r="C32" s="54">
        <v>4</v>
      </c>
      <c r="D32" s="39" t="s">
        <v>6</v>
      </c>
      <c r="E32" s="40" t="s">
        <v>11</v>
      </c>
      <c r="F32" s="39" t="s">
        <v>15</v>
      </c>
      <c r="G32" s="39" t="s">
        <v>35</v>
      </c>
      <c r="H32" s="48">
        <v>72</v>
      </c>
      <c r="I32" s="49">
        <f t="shared" si="0"/>
        <v>5</v>
      </c>
      <c r="L32" s="49"/>
      <c r="M32" s="49"/>
    </row>
    <row r="33" spans="1:13" x14ac:dyDescent="0.25">
      <c r="A33" s="54">
        <v>32</v>
      </c>
      <c r="B33" s="39" t="s">
        <v>249</v>
      </c>
      <c r="C33" s="54">
        <v>4</v>
      </c>
      <c r="D33" s="39" t="s">
        <v>6</v>
      </c>
      <c r="E33" s="40"/>
      <c r="F33" s="39" t="s">
        <v>15</v>
      </c>
      <c r="G33" s="39" t="s">
        <v>35</v>
      </c>
      <c r="H33" s="48">
        <v>57</v>
      </c>
      <c r="I33" s="49">
        <f t="shared" si="0"/>
        <v>4</v>
      </c>
      <c r="L33" s="49"/>
      <c r="M33" s="49"/>
    </row>
    <row r="34" spans="1:13" x14ac:dyDescent="0.25">
      <c r="A34" s="54">
        <v>33</v>
      </c>
      <c r="B34" s="39" t="s">
        <v>250</v>
      </c>
      <c r="C34" s="54">
        <v>4</v>
      </c>
      <c r="D34" s="39" t="s">
        <v>6</v>
      </c>
      <c r="E34" s="40" t="s">
        <v>13</v>
      </c>
      <c r="F34" s="39" t="s">
        <v>15</v>
      </c>
      <c r="G34" s="39" t="s">
        <v>35</v>
      </c>
      <c r="H34" s="48">
        <v>81</v>
      </c>
      <c r="I34" s="49">
        <f t="shared" si="0"/>
        <v>6</v>
      </c>
      <c r="L34" s="49"/>
      <c r="M34" s="49"/>
    </row>
    <row r="35" spans="1:13" x14ac:dyDescent="0.25">
      <c r="A35" s="54">
        <v>34</v>
      </c>
      <c r="B35" s="39" t="s">
        <v>251</v>
      </c>
      <c r="C35" s="54">
        <v>4</v>
      </c>
      <c r="D35" s="39" t="s">
        <v>6</v>
      </c>
      <c r="E35" s="40" t="s">
        <v>13</v>
      </c>
      <c r="F35" s="39" t="s">
        <v>15</v>
      </c>
      <c r="G35" s="39" t="s">
        <v>36</v>
      </c>
      <c r="H35" s="48">
        <v>49</v>
      </c>
      <c r="I35" s="49">
        <f t="shared" si="0"/>
        <v>2</v>
      </c>
      <c r="L35" s="49"/>
      <c r="M35" s="49"/>
    </row>
    <row r="36" spans="1:13" x14ac:dyDescent="0.25">
      <c r="A36" s="54">
        <v>35</v>
      </c>
      <c r="B36" s="39" t="s">
        <v>252</v>
      </c>
      <c r="C36" s="54">
        <v>4</v>
      </c>
      <c r="D36" s="39" t="s">
        <v>6</v>
      </c>
      <c r="E36" s="40" t="s">
        <v>11</v>
      </c>
      <c r="F36" s="39" t="s">
        <v>15</v>
      </c>
      <c r="G36" s="39" t="s">
        <v>35</v>
      </c>
      <c r="H36" s="48">
        <v>57</v>
      </c>
      <c r="I36" s="49">
        <f t="shared" si="0"/>
        <v>4</v>
      </c>
      <c r="L36" s="49"/>
      <c r="M36" s="49"/>
    </row>
    <row r="37" spans="1:13" x14ac:dyDescent="0.25">
      <c r="A37" s="54">
        <v>36</v>
      </c>
      <c r="B37" s="39" t="s">
        <v>253</v>
      </c>
      <c r="C37" s="54">
        <v>4</v>
      </c>
      <c r="D37" s="39" t="s">
        <v>6</v>
      </c>
      <c r="E37" s="40" t="s">
        <v>13</v>
      </c>
      <c r="F37" s="39" t="s">
        <v>15</v>
      </c>
      <c r="G37" s="39" t="s">
        <v>36</v>
      </c>
      <c r="H37" s="48">
        <v>82</v>
      </c>
      <c r="I37" s="49">
        <f t="shared" si="0"/>
        <v>6</v>
      </c>
      <c r="L37" s="49"/>
      <c r="M37" s="49"/>
    </row>
    <row r="38" spans="1:13" x14ac:dyDescent="0.25">
      <c r="A38" s="54">
        <v>37</v>
      </c>
      <c r="B38" s="39" t="s">
        <v>254</v>
      </c>
      <c r="C38" s="54">
        <v>4</v>
      </c>
      <c r="D38" s="39" t="s">
        <v>6</v>
      </c>
      <c r="E38" s="40"/>
      <c r="F38" s="39" t="s">
        <v>15</v>
      </c>
      <c r="G38" s="39" t="s">
        <v>35</v>
      </c>
      <c r="H38" s="48">
        <v>56</v>
      </c>
      <c r="I38" s="49">
        <f t="shared" si="0"/>
        <v>4</v>
      </c>
      <c r="L38" s="49"/>
      <c r="M38" s="49"/>
    </row>
    <row r="39" spans="1:13" x14ac:dyDescent="0.25">
      <c r="A39" s="54">
        <v>38</v>
      </c>
      <c r="B39" s="39" t="s">
        <v>255</v>
      </c>
      <c r="C39" s="54">
        <v>4</v>
      </c>
      <c r="D39" s="39" t="s">
        <v>6</v>
      </c>
      <c r="E39" s="40" t="s">
        <v>11</v>
      </c>
      <c r="F39" s="39" t="s">
        <v>15</v>
      </c>
      <c r="G39" s="39" t="s">
        <v>35</v>
      </c>
      <c r="H39" s="48">
        <v>91</v>
      </c>
      <c r="I39" s="49">
        <f t="shared" si="0"/>
        <v>7</v>
      </c>
      <c r="L39" s="49"/>
      <c r="M39" s="49"/>
    </row>
    <row r="40" spans="1:13" x14ac:dyDescent="0.25">
      <c r="A40" s="54">
        <v>39</v>
      </c>
      <c r="B40" s="39" t="s">
        <v>256</v>
      </c>
      <c r="C40" s="54">
        <v>4</v>
      </c>
      <c r="D40" s="39" t="s">
        <v>6</v>
      </c>
      <c r="E40" s="40" t="s">
        <v>11</v>
      </c>
      <c r="F40" s="39" t="s">
        <v>15</v>
      </c>
      <c r="G40" s="39" t="s">
        <v>35</v>
      </c>
      <c r="H40" s="48">
        <v>54</v>
      </c>
      <c r="I40" s="49">
        <f t="shared" si="0"/>
        <v>3</v>
      </c>
      <c r="L40" s="49"/>
      <c r="M40" s="49"/>
    </row>
    <row r="41" spans="1:13" x14ac:dyDescent="0.25">
      <c r="A41" s="54">
        <v>40</v>
      </c>
      <c r="B41" s="39" t="s">
        <v>257</v>
      </c>
      <c r="C41" s="54">
        <v>4</v>
      </c>
      <c r="D41" s="39" t="s">
        <v>6</v>
      </c>
      <c r="E41" s="39" t="s">
        <v>12</v>
      </c>
      <c r="F41" s="39" t="s">
        <v>15</v>
      </c>
      <c r="G41" s="39" t="s">
        <v>35</v>
      </c>
      <c r="H41" s="48">
        <v>39</v>
      </c>
      <c r="I41" s="49">
        <f t="shared" si="0"/>
        <v>1</v>
      </c>
      <c r="L41" s="49"/>
      <c r="M41" s="49"/>
    </row>
    <row r="42" spans="1:13" x14ac:dyDescent="0.25">
      <c r="A42" s="54">
        <v>41</v>
      </c>
      <c r="B42" s="39" t="s">
        <v>258</v>
      </c>
      <c r="C42" s="54">
        <v>4</v>
      </c>
      <c r="D42" s="39" t="s">
        <v>6</v>
      </c>
      <c r="F42" s="39" t="s">
        <v>15</v>
      </c>
      <c r="G42" s="39" t="s">
        <v>35</v>
      </c>
      <c r="H42" s="48">
        <v>60</v>
      </c>
      <c r="I42" s="49">
        <f t="shared" si="0"/>
        <v>4</v>
      </c>
      <c r="L42" s="49"/>
      <c r="M42" s="49"/>
    </row>
    <row r="43" spans="1:13" x14ac:dyDescent="0.25">
      <c r="A43" s="54">
        <v>42</v>
      </c>
      <c r="B43" s="39" t="s">
        <v>259</v>
      </c>
      <c r="C43" s="54">
        <v>4</v>
      </c>
      <c r="D43" s="39" t="s">
        <v>6</v>
      </c>
      <c r="E43" s="39" t="s">
        <v>12</v>
      </c>
      <c r="F43" s="39" t="s">
        <v>15</v>
      </c>
      <c r="G43" s="39" t="s">
        <v>36</v>
      </c>
      <c r="H43" s="48">
        <v>82</v>
      </c>
      <c r="I43" s="49">
        <f t="shared" si="0"/>
        <v>6</v>
      </c>
      <c r="L43" s="49"/>
      <c r="M43" s="49"/>
    </row>
    <row r="44" spans="1:13" x14ac:dyDescent="0.25">
      <c r="A44" s="54">
        <v>43</v>
      </c>
      <c r="B44" s="39" t="s">
        <v>260</v>
      </c>
      <c r="C44" s="54">
        <v>4</v>
      </c>
      <c r="D44" s="39" t="s">
        <v>6</v>
      </c>
      <c r="E44" s="40" t="s">
        <v>13</v>
      </c>
      <c r="F44" s="39" t="s">
        <v>15</v>
      </c>
      <c r="G44" s="39" t="s">
        <v>35</v>
      </c>
      <c r="H44" s="48">
        <v>52</v>
      </c>
      <c r="I44" s="49">
        <f t="shared" si="0"/>
        <v>3</v>
      </c>
      <c r="L44" s="49"/>
      <c r="M44" s="49"/>
    </row>
    <row r="45" spans="1:13" x14ac:dyDescent="0.25">
      <c r="A45" s="54">
        <v>44</v>
      </c>
      <c r="B45" s="39" t="s">
        <v>261</v>
      </c>
      <c r="C45" s="54">
        <v>4</v>
      </c>
      <c r="D45" s="39" t="s">
        <v>6</v>
      </c>
      <c r="E45" s="40" t="s">
        <v>13</v>
      </c>
      <c r="F45" s="39" t="s">
        <v>15</v>
      </c>
      <c r="G45" s="39" t="s">
        <v>36</v>
      </c>
      <c r="H45" s="48">
        <v>74</v>
      </c>
      <c r="I45" s="49">
        <f t="shared" si="0"/>
        <v>5</v>
      </c>
      <c r="L45" s="49"/>
      <c r="M45" s="49"/>
    </row>
    <row r="46" spans="1:13" x14ac:dyDescent="0.25">
      <c r="A46" s="54">
        <v>45</v>
      </c>
      <c r="B46" s="39" t="s">
        <v>262</v>
      </c>
      <c r="C46" s="54">
        <v>4</v>
      </c>
      <c r="D46" s="39" t="s">
        <v>6</v>
      </c>
      <c r="E46" s="40" t="s">
        <v>13</v>
      </c>
      <c r="F46" s="39" t="s">
        <v>15</v>
      </c>
      <c r="G46" s="39" t="s">
        <v>35</v>
      </c>
      <c r="H46" s="48">
        <v>84</v>
      </c>
      <c r="I46" s="49">
        <f t="shared" si="0"/>
        <v>6</v>
      </c>
      <c r="L46" s="49"/>
      <c r="M46" s="49"/>
    </row>
    <row r="47" spans="1:13" x14ac:dyDescent="0.25">
      <c r="A47" s="54">
        <v>46</v>
      </c>
      <c r="B47" s="39" t="s">
        <v>263</v>
      </c>
      <c r="C47" s="54">
        <v>4</v>
      </c>
      <c r="D47" s="39" t="s">
        <v>6</v>
      </c>
      <c r="E47" s="40"/>
      <c r="F47" s="39" t="s">
        <v>15</v>
      </c>
      <c r="G47" s="39" t="s">
        <v>36</v>
      </c>
      <c r="H47" s="48">
        <v>73</v>
      </c>
      <c r="I47" s="49">
        <f t="shared" si="0"/>
        <v>5</v>
      </c>
      <c r="L47" s="49"/>
      <c r="M47" s="49"/>
    </row>
    <row r="48" spans="1:13" x14ac:dyDescent="0.25">
      <c r="A48" s="54">
        <v>47</v>
      </c>
      <c r="B48" s="39" t="s">
        <v>264</v>
      </c>
      <c r="C48" s="54">
        <v>4</v>
      </c>
      <c r="D48" s="39" t="s">
        <v>6</v>
      </c>
      <c r="E48" s="40" t="s">
        <v>13</v>
      </c>
      <c r="F48" s="39" t="s">
        <v>15</v>
      </c>
      <c r="G48" s="39" t="s">
        <v>35</v>
      </c>
      <c r="H48" s="48">
        <v>40</v>
      </c>
      <c r="I48" s="49">
        <f t="shared" si="0"/>
        <v>1</v>
      </c>
      <c r="L48" s="49"/>
      <c r="M48" s="49"/>
    </row>
    <row r="49" spans="1:13" x14ac:dyDescent="0.25">
      <c r="A49" s="54">
        <v>48</v>
      </c>
      <c r="B49" s="39" t="s">
        <v>265</v>
      </c>
      <c r="C49" s="54">
        <v>4</v>
      </c>
      <c r="D49" s="39" t="s">
        <v>6</v>
      </c>
      <c r="E49" s="40" t="s">
        <v>13</v>
      </c>
      <c r="F49" s="39" t="s">
        <v>15</v>
      </c>
      <c r="G49" s="39" t="s">
        <v>35</v>
      </c>
      <c r="H49" s="48">
        <v>93</v>
      </c>
      <c r="I49" s="49">
        <f t="shared" si="0"/>
        <v>7</v>
      </c>
      <c r="L49" s="49"/>
      <c r="M49" s="49"/>
    </row>
    <row r="50" spans="1:13" x14ac:dyDescent="0.25">
      <c r="A50" s="54">
        <v>49</v>
      </c>
      <c r="B50" s="39" t="s">
        <v>266</v>
      </c>
      <c r="C50" s="54">
        <v>4</v>
      </c>
      <c r="D50" s="39" t="s">
        <v>6</v>
      </c>
      <c r="E50" s="40" t="s">
        <v>11</v>
      </c>
      <c r="F50" s="39" t="s">
        <v>15</v>
      </c>
      <c r="G50" s="39" t="s">
        <v>35</v>
      </c>
      <c r="H50" s="48">
        <v>58</v>
      </c>
      <c r="I50" s="49">
        <f t="shared" si="0"/>
        <v>4</v>
      </c>
      <c r="L50" s="49"/>
      <c r="M50" s="49"/>
    </row>
    <row r="51" spans="1:13" x14ac:dyDescent="0.25">
      <c r="A51" s="54">
        <v>50</v>
      </c>
      <c r="B51" s="39" t="s">
        <v>267</v>
      </c>
      <c r="C51" s="54">
        <v>4</v>
      </c>
      <c r="D51" s="39" t="s">
        <v>6</v>
      </c>
      <c r="E51" s="40" t="s">
        <v>11</v>
      </c>
      <c r="F51" s="39" t="s">
        <v>15</v>
      </c>
      <c r="G51" s="39" t="s">
        <v>36</v>
      </c>
      <c r="H51" s="48">
        <v>77</v>
      </c>
      <c r="I51" s="49">
        <f t="shared" si="0"/>
        <v>6</v>
      </c>
      <c r="L51" s="49"/>
      <c r="M51" s="49"/>
    </row>
    <row r="52" spans="1:13" x14ac:dyDescent="0.25">
      <c r="A52" s="54">
        <v>51</v>
      </c>
      <c r="B52" s="39" t="s">
        <v>268</v>
      </c>
      <c r="C52" s="54">
        <v>4</v>
      </c>
      <c r="D52" s="39" t="s">
        <v>6</v>
      </c>
      <c r="F52" s="39" t="s">
        <v>15</v>
      </c>
      <c r="G52" s="39" t="s">
        <v>35</v>
      </c>
      <c r="H52" s="48">
        <v>41</v>
      </c>
      <c r="I52" s="49">
        <f t="shared" si="0"/>
        <v>2</v>
      </c>
      <c r="L52" s="49"/>
      <c r="M52" s="49"/>
    </row>
    <row r="53" spans="1:13" x14ac:dyDescent="0.25">
      <c r="A53" s="54">
        <v>52</v>
      </c>
      <c r="B53" s="39" t="s">
        <v>269</v>
      </c>
      <c r="C53" s="54">
        <v>4</v>
      </c>
      <c r="D53" s="39" t="s">
        <v>6</v>
      </c>
      <c r="E53" s="39" t="s">
        <v>12</v>
      </c>
      <c r="F53" s="39" t="s">
        <v>15</v>
      </c>
      <c r="G53" s="39" t="s">
        <v>36</v>
      </c>
      <c r="H53" s="48">
        <v>49</v>
      </c>
      <c r="I53" s="49">
        <f t="shared" si="0"/>
        <v>2</v>
      </c>
      <c r="L53" s="49"/>
      <c r="M53" s="49"/>
    </row>
    <row r="54" spans="1:13" x14ac:dyDescent="0.25">
      <c r="A54" s="54">
        <v>53</v>
      </c>
      <c r="B54" s="39" t="s">
        <v>270</v>
      </c>
      <c r="C54" s="54">
        <v>4</v>
      </c>
      <c r="D54" s="39" t="s">
        <v>6</v>
      </c>
      <c r="E54" s="39" t="s">
        <v>12</v>
      </c>
      <c r="F54" s="39" t="s">
        <v>15</v>
      </c>
      <c r="G54" s="39" t="s">
        <v>35</v>
      </c>
      <c r="H54" s="48">
        <v>86</v>
      </c>
      <c r="I54" s="49">
        <f t="shared" si="0"/>
        <v>7</v>
      </c>
      <c r="L54" s="49"/>
      <c r="M54" s="49"/>
    </row>
    <row r="55" spans="1:13" x14ac:dyDescent="0.25">
      <c r="A55" s="54">
        <v>54</v>
      </c>
      <c r="B55" s="39" t="s">
        <v>271</v>
      </c>
      <c r="C55" s="54">
        <v>4</v>
      </c>
      <c r="D55" s="39" t="s">
        <v>6</v>
      </c>
      <c r="E55" s="40"/>
      <c r="F55" s="39" t="s">
        <v>15</v>
      </c>
      <c r="G55" s="39" t="s">
        <v>35</v>
      </c>
      <c r="H55" s="48">
        <v>54</v>
      </c>
      <c r="I55" s="49">
        <f t="shared" si="0"/>
        <v>3</v>
      </c>
      <c r="L55" s="49"/>
      <c r="M55" s="49"/>
    </row>
    <row r="56" spans="1:13" x14ac:dyDescent="0.25">
      <c r="A56" s="54">
        <v>55</v>
      </c>
      <c r="B56" s="39" t="s">
        <v>272</v>
      </c>
      <c r="C56" s="54">
        <v>4</v>
      </c>
      <c r="D56" s="39" t="s">
        <v>6</v>
      </c>
      <c r="E56" s="40" t="s">
        <v>13</v>
      </c>
      <c r="F56" s="39" t="s">
        <v>15</v>
      </c>
      <c r="G56" s="39" t="s">
        <v>35</v>
      </c>
      <c r="H56" s="48">
        <v>93</v>
      </c>
      <c r="I56" s="49">
        <f t="shared" si="0"/>
        <v>7</v>
      </c>
      <c r="L56" s="49"/>
      <c r="M56" s="49"/>
    </row>
    <row r="57" spans="1:13" x14ac:dyDescent="0.25">
      <c r="A57" s="54">
        <v>56</v>
      </c>
      <c r="B57" s="39" t="s">
        <v>273</v>
      </c>
      <c r="C57" s="54">
        <v>4</v>
      </c>
      <c r="D57" s="39" t="s">
        <v>6</v>
      </c>
      <c r="E57" s="40" t="s">
        <v>13</v>
      </c>
      <c r="F57" s="39" t="s">
        <v>15</v>
      </c>
      <c r="G57" s="39" t="s">
        <v>36</v>
      </c>
      <c r="H57" s="48">
        <v>74</v>
      </c>
      <c r="I57" s="49">
        <f t="shared" si="0"/>
        <v>5</v>
      </c>
      <c r="L57" s="49"/>
      <c r="M57" s="49"/>
    </row>
    <row r="58" spans="1:13" x14ac:dyDescent="0.25">
      <c r="A58" s="54">
        <v>57</v>
      </c>
      <c r="B58" s="39" t="s">
        <v>274</v>
      </c>
      <c r="C58" s="54">
        <v>4</v>
      </c>
      <c r="D58" s="39" t="s">
        <v>6</v>
      </c>
      <c r="E58" s="40" t="s">
        <v>11</v>
      </c>
      <c r="F58" s="39" t="s">
        <v>15</v>
      </c>
      <c r="G58" s="39" t="s">
        <v>35</v>
      </c>
      <c r="H58" s="48">
        <v>55</v>
      </c>
      <c r="I58" s="49">
        <f t="shared" si="0"/>
        <v>3</v>
      </c>
      <c r="L58" s="49"/>
      <c r="M58" s="49"/>
    </row>
    <row r="59" spans="1:13" x14ac:dyDescent="0.25">
      <c r="A59" s="54">
        <v>58</v>
      </c>
      <c r="B59" s="39" t="s">
        <v>275</v>
      </c>
      <c r="C59" s="54">
        <v>4</v>
      </c>
      <c r="D59" s="39" t="s">
        <v>6</v>
      </c>
      <c r="E59" s="40" t="s">
        <v>13</v>
      </c>
      <c r="F59" s="39" t="s">
        <v>15</v>
      </c>
      <c r="G59" s="39" t="s">
        <v>36</v>
      </c>
      <c r="H59" s="48">
        <v>68</v>
      </c>
      <c r="I59" s="49">
        <f t="shared" si="0"/>
        <v>5</v>
      </c>
      <c r="L59" s="49"/>
      <c r="M59" s="49"/>
    </row>
    <row r="60" spans="1:13" x14ac:dyDescent="0.25">
      <c r="A60" s="54">
        <v>59</v>
      </c>
      <c r="B60" s="39" t="s">
        <v>276</v>
      </c>
      <c r="C60" s="54">
        <v>4</v>
      </c>
      <c r="D60" s="39" t="s">
        <v>6</v>
      </c>
      <c r="E60" s="40"/>
      <c r="F60" s="39" t="s">
        <v>15</v>
      </c>
      <c r="G60" s="39" t="s">
        <v>35</v>
      </c>
      <c r="H60" s="48">
        <v>73</v>
      </c>
      <c r="I60" s="49">
        <f t="shared" si="0"/>
        <v>5</v>
      </c>
      <c r="L60" s="49"/>
      <c r="M60" s="49"/>
    </row>
    <row r="61" spans="1:13" x14ac:dyDescent="0.25">
      <c r="A61" s="54">
        <v>60</v>
      </c>
      <c r="B61" s="39" t="s">
        <v>277</v>
      </c>
      <c r="C61" s="54">
        <v>4</v>
      </c>
      <c r="D61" s="39" t="s">
        <v>6</v>
      </c>
      <c r="E61" s="40" t="s">
        <v>11</v>
      </c>
      <c r="F61" s="39" t="s">
        <v>15</v>
      </c>
      <c r="G61" s="39" t="s">
        <v>35</v>
      </c>
      <c r="H61" s="48">
        <v>52</v>
      </c>
      <c r="I61" s="49">
        <f t="shared" si="0"/>
        <v>3</v>
      </c>
      <c r="L61" s="49"/>
      <c r="M61" s="49"/>
    </row>
    <row r="62" spans="1:13" x14ac:dyDescent="0.25">
      <c r="A62" s="54">
        <v>61</v>
      </c>
      <c r="B62" s="39" t="s">
        <v>278</v>
      </c>
      <c r="C62" s="54">
        <v>4</v>
      </c>
      <c r="D62" s="39" t="s">
        <v>6</v>
      </c>
      <c r="E62" s="40" t="s">
        <v>11</v>
      </c>
      <c r="F62" s="39" t="s">
        <v>15</v>
      </c>
      <c r="G62" s="39" t="s">
        <v>36</v>
      </c>
      <c r="H62" s="48">
        <v>84</v>
      </c>
      <c r="I62" s="49">
        <f t="shared" si="0"/>
        <v>6</v>
      </c>
      <c r="L62" s="49"/>
      <c r="M62" s="49"/>
    </row>
    <row r="65" spans="13:14" ht="15.75" thickBot="1" x14ac:dyDescent="0.3"/>
    <row r="66" spans="13:14" x14ac:dyDescent="0.25">
      <c r="M66" s="55" t="s">
        <v>289</v>
      </c>
      <c r="N66" s="56"/>
    </row>
    <row r="67" spans="13:14" x14ac:dyDescent="0.25">
      <c r="M67" s="57" t="s">
        <v>290</v>
      </c>
      <c r="N67" s="58"/>
    </row>
    <row r="68" spans="13:14" ht="15.75" thickBot="1" x14ac:dyDescent="0.3">
      <c r="M68" s="59" t="s">
        <v>291</v>
      </c>
      <c r="N68" s="6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workbookViewId="0">
      <pane xSplit="2" ySplit="1" topLeftCell="G50" activePane="bottomRight" state="frozen"/>
      <selection activeCell="I2" sqref="I2"/>
      <selection pane="topRight" activeCell="I2" sqref="I2"/>
      <selection pane="bottomLeft" activeCell="I2" sqref="I2"/>
      <selection pane="bottomRight" activeCell="L71" sqref="L71"/>
    </sheetView>
  </sheetViews>
  <sheetFormatPr defaultRowHeight="15" x14ac:dyDescent="0.25"/>
  <cols>
    <col min="1" max="1" width="7.85546875" style="5" customWidth="1"/>
    <col min="2" max="2" width="17.7109375" style="5" customWidth="1"/>
    <col min="3" max="3" width="20.28515625" style="5" customWidth="1"/>
    <col min="4" max="4" width="14.28515625" style="5" customWidth="1"/>
    <col min="5" max="5" width="14" style="5" customWidth="1"/>
    <col min="6" max="6" width="26.7109375" style="5" customWidth="1"/>
    <col min="7" max="7" width="20.140625" style="5" customWidth="1"/>
    <col min="8" max="8" width="12.7109375" style="5" bestFit="1" customWidth="1"/>
    <col min="9" max="9" width="18.140625" style="5" customWidth="1"/>
    <col min="10" max="10" width="26.7109375" style="5" bestFit="1" customWidth="1"/>
    <col min="11" max="11" width="28.85546875" style="5" bestFit="1" customWidth="1"/>
    <col min="12" max="12" width="16.28515625" style="5" bestFit="1" customWidth="1"/>
    <col min="13" max="19" width="13.5703125" style="5" customWidth="1"/>
    <col min="20" max="20" width="16.42578125" style="5" bestFit="1" customWidth="1"/>
    <col min="21" max="21" width="19.140625" bestFit="1" customWidth="1"/>
    <col min="22" max="16384" width="9.140625" style="5"/>
  </cols>
  <sheetData>
    <row r="1" spans="1:20" x14ac:dyDescent="0.25">
      <c r="A1" s="2" t="s">
        <v>21</v>
      </c>
      <c r="B1" s="2" t="s">
        <v>32</v>
      </c>
      <c r="C1" s="2" t="s">
        <v>157</v>
      </c>
      <c r="D1" s="2" t="s">
        <v>0</v>
      </c>
      <c r="E1" s="2" t="s">
        <v>30</v>
      </c>
      <c r="F1" s="2" t="s">
        <v>31</v>
      </c>
      <c r="G1" s="2" t="s">
        <v>1</v>
      </c>
      <c r="H1" s="2" t="s">
        <v>20</v>
      </c>
      <c r="I1" s="2" t="s">
        <v>38</v>
      </c>
      <c r="J1" s="3" t="s">
        <v>4</v>
      </c>
      <c r="K1" s="2" t="s">
        <v>14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2" t="s">
        <v>315</v>
      </c>
    </row>
    <row r="2" spans="1:20" x14ac:dyDescent="0.25">
      <c r="A2" s="41">
        <v>1</v>
      </c>
      <c r="B2" s="41" t="s">
        <v>159</v>
      </c>
      <c r="C2" s="5" t="s">
        <v>284</v>
      </c>
      <c r="D2" s="42">
        <v>32331</v>
      </c>
      <c r="E2" s="53">
        <f ca="1">ROUNDDOWN((TODAY()-D2)/365.25,0)</f>
        <v>28</v>
      </c>
      <c r="F2" s="43"/>
      <c r="G2" s="5" t="s">
        <v>2</v>
      </c>
      <c r="H2" s="5">
        <v>1</v>
      </c>
      <c r="I2" s="5" t="s">
        <v>39</v>
      </c>
      <c r="J2" s="42" t="s">
        <v>7</v>
      </c>
      <c r="K2" s="5" t="s">
        <v>15</v>
      </c>
      <c r="L2" s="44">
        <v>1257</v>
      </c>
      <c r="M2" s="44">
        <v>5570</v>
      </c>
      <c r="N2" s="44">
        <v>5070</v>
      </c>
      <c r="O2" s="44">
        <v>8444</v>
      </c>
      <c r="P2" s="44">
        <v>10627</v>
      </c>
      <c r="Q2" s="44">
        <v>10242</v>
      </c>
      <c r="R2" s="44">
        <v>13650</v>
      </c>
      <c r="S2" s="44">
        <v>14082</v>
      </c>
      <c r="T2" s="45">
        <f>SUM(L2:S2)</f>
        <v>68942</v>
      </c>
    </row>
    <row r="3" spans="1:20" x14ac:dyDescent="0.25">
      <c r="A3" s="41">
        <v>2</v>
      </c>
      <c r="B3" s="41" t="s">
        <v>158</v>
      </c>
      <c r="C3" s="5" t="s">
        <v>279</v>
      </c>
      <c r="D3" s="42">
        <v>34397</v>
      </c>
      <c r="E3" s="53">
        <f t="shared" ref="E3:E62" ca="1" si="0">ROUNDDOWN((TODAY()-D3)/365.25,0)</f>
        <v>23</v>
      </c>
      <c r="F3" s="43"/>
      <c r="G3" s="5" t="s">
        <v>2</v>
      </c>
      <c r="H3" s="5">
        <v>2</v>
      </c>
      <c r="I3" s="5" t="s">
        <v>40</v>
      </c>
      <c r="J3" s="42" t="s">
        <v>5</v>
      </c>
      <c r="K3" s="5" t="s">
        <v>15</v>
      </c>
      <c r="L3" s="44">
        <v>14767</v>
      </c>
      <c r="M3" s="44">
        <v>8994</v>
      </c>
      <c r="N3" s="44">
        <v>3061</v>
      </c>
      <c r="O3" s="44">
        <v>10262</v>
      </c>
      <c r="P3" s="44">
        <v>10822</v>
      </c>
      <c r="Q3" s="44">
        <v>1678</v>
      </c>
      <c r="R3" s="44">
        <v>8196</v>
      </c>
      <c r="S3" s="44">
        <v>13935</v>
      </c>
      <c r="T3" s="45">
        <f t="shared" ref="T3:T62" si="1">SUM(L3:S3)</f>
        <v>71715</v>
      </c>
    </row>
    <row r="4" spans="1:20" x14ac:dyDescent="0.25">
      <c r="A4" s="41">
        <v>3</v>
      </c>
      <c r="B4" s="41" t="s">
        <v>160</v>
      </c>
      <c r="C4" s="5" t="s">
        <v>280</v>
      </c>
      <c r="D4" s="42">
        <v>30094</v>
      </c>
      <c r="E4" s="53">
        <f t="shared" ca="1" si="0"/>
        <v>34</v>
      </c>
      <c r="F4" s="43"/>
      <c r="G4" s="5" t="s">
        <v>2</v>
      </c>
      <c r="H4" s="5">
        <v>1</v>
      </c>
      <c r="I4" s="5" t="s">
        <v>41</v>
      </c>
      <c r="J4" s="42" t="s">
        <v>8</v>
      </c>
      <c r="K4" s="5" t="s">
        <v>15</v>
      </c>
      <c r="L4" s="44">
        <v>5474</v>
      </c>
      <c r="M4" s="44">
        <v>7328</v>
      </c>
      <c r="N4" s="44">
        <v>14340</v>
      </c>
      <c r="O4" s="44">
        <v>10558</v>
      </c>
      <c r="P4" s="44">
        <v>2042</v>
      </c>
      <c r="Q4" s="44">
        <v>7549</v>
      </c>
      <c r="R4" s="44">
        <v>13160</v>
      </c>
      <c r="S4" s="44">
        <v>13981</v>
      </c>
      <c r="T4" s="45">
        <f t="shared" si="1"/>
        <v>74432</v>
      </c>
    </row>
    <row r="5" spans="1:20" x14ac:dyDescent="0.25">
      <c r="A5" s="41">
        <v>4</v>
      </c>
      <c r="B5" s="41" t="s">
        <v>161</v>
      </c>
      <c r="C5" s="5" t="s">
        <v>101</v>
      </c>
      <c r="D5" s="42">
        <v>31838</v>
      </c>
      <c r="E5" s="53">
        <f t="shared" ca="1" si="0"/>
        <v>30</v>
      </c>
      <c r="F5" s="43"/>
      <c r="G5" s="5" t="s">
        <v>2</v>
      </c>
      <c r="H5" s="5">
        <v>3</v>
      </c>
      <c r="I5" s="5" t="s">
        <v>42</v>
      </c>
      <c r="J5" s="42" t="s">
        <v>11</v>
      </c>
      <c r="K5" s="5" t="s">
        <v>15</v>
      </c>
      <c r="L5" s="44">
        <v>4714</v>
      </c>
      <c r="M5" s="44">
        <v>7955</v>
      </c>
      <c r="N5" s="44">
        <v>1956</v>
      </c>
      <c r="O5" s="44">
        <v>12954</v>
      </c>
      <c r="P5" s="44">
        <v>3266</v>
      </c>
      <c r="Q5" s="44">
        <v>6088</v>
      </c>
      <c r="R5" s="44">
        <v>12951</v>
      </c>
      <c r="S5" s="44">
        <v>12579</v>
      </c>
      <c r="T5" s="45">
        <f t="shared" si="1"/>
        <v>62463</v>
      </c>
    </row>
    <row r="6" spans="1:20" x14ac:dyDescent="0.25">
      <c r="A6" s="41">
        <v>5</v>
      </c>
      <c r="B6" s="41" t="s">
        <v>162</v>
      </c>
      <c r="C6" s="5" t="s">
        <v>102</v>
      </c>
      <c r="D6" s="42">
        <v>32405</v>
      </c>
      <c r="E6" s="53">
        <f t="shared" ca="1" si="0"/>
        <v>28</v>
      </c>
      <c r="F6" s="43"/>
      <c r="G6" s="5" t="s">
        <v>2</v>
      </c>
      <c r="H6" s="5">
        <v>3</v>
      </c>
      <c r="I6" s="5" t="s">
        <v>43</v>
      </c>
      <c r="J6" s="42" t="s">
        <v>11</v>
      </c>
      <c r="K6" s="5" t="s">
        <v>15</v>
      </c>
      <c r="L6" s="44">
        <v>5152</v>
      </c>
      <c r="M6" s="44">
        <v>1582</v>
      </c>
      <c r="N6" s="44">
        <v>5652</v>
      </c>
      <c r="O6" s="44">
        <v>2188</v>
      </c>
      <c r="P6" s="44">
        <v>6044</v>
      </c>
      <c r="Q6" s="44">
        <v>2374</v>
      </c>
      <c r="R6" s="44">
        <v>1482</v>
      </c>
      <c r="S6" s="44">
        <v>4314</v>
      </c>
      <c r="T6" s="45">
        <f t="shared" si="1"/>
        <v>28788</v>
      </c>
    </row>
    <row r="7" spans="1:20" x14ac:dyDescent="0.25">
      <c r="A7" s="41">
        <v>6</v>
      </c>
      <c r="B7" s="41" t="s">
        <v>163</v>
      </c>
      <c r="C7" s="5" t="s">
        <v>285</v>
      </c>
      <c r="D7" s="42">
        <v>31523</v>
      </c>
      <c r="E7" s="53">
        <f t="shared" ca="1" si="0"/>
        <v>30</v>
      </c>
      <c r="F7" s="43"/>
      <c r="G7" s="5" t="s">
        <v>2</v>
      </c>
      <c r="H7" s="5">
        <v>3</v>
      </c>
      <c r="I7" s="5" t="s">
        <v>44</v>
      </c>
      <c r="J7" s="42" t="s">
        <v>11</v>
      </c>
      <c r="K7" s="5" t="s">
        <v>15</v>
      </c>
      <c r="L7" s="44">
        <v>12479</v>
      </c>
      <c r="M7" s="44">
        <v>7951</v>
      </c>
      <c r="N7" s="44">
        <v>2984</v>
      </c>
      <c r="O7" s="44">
        <v>2570</v>
      </c>
      <c r="P7" s="44">
        <v>7810</v>
      </c>
      <c r="Q7" s="44">
        <v>8281</v>
      </c>
      <c r="R7" s="44">
        <v>8239</v>
      </c>
      <c r="S7" s="44">
        <v>5365</v>
      </c>
      <c r="T7" s="45">
        <f t="shared" si="1"/>
        <v>55679</v>
      </c>
    </row>
    <row r="8" spans="1:20" x14ac:dyDescent="0.25">
      <c r="A8" s="41">
        <v>7</v>
      </c>
      <c r="B8" s="41" t="s">
        <v>164</v>
      </c>
      <c r="C8" s="5" t="s">
        <v>103</v>
      </c>
      <c r="D8" s="42">
        <v>31840</v>
      </c>
      <c r="E8" s="53">
        <f t="shared" ca="1" si="0"/>
        <v>30</v>
      </c>
      <c r="F8" s="43"/>
      <c r="G8" s="5" t="s">
        <v>2</v>
      </c>
      <c r="H8" s="5">
        <v>3</v>
      </c>
      <c r="I8" s="5" t="s">
        <v>45</v>
      </c>
      <c r="J8" s="42" t="s">
        <v>11</v>
      </c>
      <c r="K8" s="5" t="s">
        <v>15</v>
      </c>
      <c r="L8" s="44">
        <v>11995</v>
      </c>
      <c r="M8" s="44">
        <v>8801</v>
      </c>
      <c r="N8" s="44">
        <v>5937</v>
      </c>
      <c r="O8" s="44">
        <v>5672</v>
      </c>
      <c r="P8" s="44">
        <v>12185</v>
      </c>
      <c r="Q8" s="44">
        <v>5056</v>
      </c>
      <c r="R8" s="44">
        <v>13975</v>
      </c>
      <c r="S8" s="44">
        <v>13269</v>
      </c>
      <c r="T8" s="45">
        <f t="shared" si="1"/>
        <v>76890</v>
      </c>
    </row>
    <row r="9" spans="1:20" x14ac:dyDescent="0.25">
      <c r="A9" s="41">
        <v>8</v>
      </c>
      <c r="B9" s="41" t="s">
        <v>165</v>
      </c>
      <c r="C9" s="5" t="s">
        <v>104</v>
      </c>
      <c r="D9" s="42">
        <v>32257</v>
      </c>
      <c r="E9" s="53">
        <f t="shared" ca="1" si="0"/>
        <v>28</v>
      </c>
      <c r="F9" s="43"/>
      <c r="G9" s="5" t="s">
        <v>3</v>
      </c>
      <c r="H9" s="5">
        <v>1</v>
      </c>
      <c r="I9" s="5" t="s">
        <v>46</v>
      </c>
      <c r="J9" s="42" t="s">
        <v>17</v>
      </c>
      <c r="K9" s="5" t="s">
        <v>19</v>
      </c>
      <c r="L9" s="44">
        <v>6753</v>
      </c>
      <c r="M9" s="44">
        <v>5038</v>
      </c>
      <c r="N9" s="44">
        <v>2552</v>
      </c>
      <c r="O9" s="44">
        <v>12887</v>
      </c>
      <c r="P9" s="44">
        <v>4761</v>
      </c>
      <c r="Q9" s="44">
        <v>9669</v>
      </c>
      <c r="R9" s="44">
        <v>4578</v>
      </c>
      <c r="S9" s="44">
        <v>10520</v>
      </c>
      <c r="T9" s="45">
        <f t="shared" si="1"/>
        <v>56758</v>
      </c>
    </row>
    <row r="10" spans="1:20" x14ac:dyDescent="0.25">
      <c r="A10" s="41">
        <v>9</v>
      </c>
      <c r="B10" s="41" t="s">
        <v>166</v>
      </c>
      <c r="C10" s="5" t="s">
        <v>105</v>
      </c>
      <c r="D10" s="42">
        <v>32792</v>
      </c>
      <c r="E10" s="53">
        <f t="shared" ca="1" si="0"/>
        <v>27</v>
      </c>
      <c r="F10" s="43"/>
      <c r="G10" s="5" t="s">
        <v>2</v>
      </c>
      <c r="H10" s="5">
        <v>3</v>
      </c>
      <c r="I10" s="5" t="s">
        <v>47</v>
      </c>
      <c r="J10" s="42" t="s">
        <v>11</v>
      </c>
      <c r="K10" s="5" t="s">
        <v>15</v>
      </c>
      <c r="L10" s="44">
        <v>10850</v>
      </c>
      <c r="M10" s="44">
        <v>4679</v>
      </c>
      <c r="N10" s="44">
        <v>12623</v>
      </c>
      <c r="O10" s="44">
        <v>8932</v>
      </c>
      <c r="P10" s="44">
        <v>1173</v>
      </c>
      <c r="Q10" s="44">
        <v>7187</v>
      </c>
      <c r="R10" s="44">
        <v>4370</v>
      </c>
      <c r="S10" s="44">
        <v>13426</v>
      </c>
      <c r="T10" s="45">
        <f t="shared" si="1"/>
        <v>63240</v>
      </c>
    </row>
    <row r="11" spans="1:20" x14ac:dyDescent="0.25">
      <c r="A11" s="41">
        <v>10</v>
      </c>
      <c r="B11" s="41" t="s">
        <v>167</v>
      </c>
      <c r="C11" s="5" t="s">
        <v>106</v>
      </c>
      <c r="D11" s="42">
        <v>32806</v>
      </c>
      <c r="E11" s="53">
        <f t="shared" ca="1" si="0"/>
        <v>27</v>
      </c>
      <c r="F11" s="43"/>
      <c r="G11" s="5" t="s">
        <v>3</v>
      </c>
      <c r="H11" s="5">
        <v>1</v>
      </c>
      <c r="I11" s="5" t="s">
        <v>48</v>
      </c>
      <c r="J11" s="42" t="s">
        <v>17</v>
      </c>
      <c r="K11" s="5" t="s">
        <v>18</v>
      </c>
      <c r="L11" s="44">
        <v>13904</v>
      </c>
      <c r="M11" s="44">
        <v>12606</v>
      </c>
      <c r="N11" s="44">
        <v>5378</v>
      </c>
      <c r="O11" s="44">
        <v>7573</v>
      </c>
      <c r="P11" s="44">
        <v>9260</v>
      </c>
      <c r="Q11" s="44">
        <v>14117</v>
      </c>
      <c r="R11" s="44">
        <v>4037</v>
      </c>
      <c r="S11" s="44">
        <v>11008</v>
      </c>
      <c r="T11" s="45">
        <f t="shared" si="1"/>
        <v>77883</v>
      </c>
    </row>
    <row r="12" spans="1:20" x14ac:dyDescent="0.25">
      <c r="A12" s="41">
        <v>11</v>
      </c>
      <c r="B12" s="41" t="s">
        <v>168</v>
      </c>
      <c r="C12" s="5" t="s">
        <v>107</v>
      </c>
      <c r="D12" s="42">
        <v>32992</v>
      </c>
      <c r="E12" s="53">
        <f t="shared" ca="1" si="0"/>
        <v>26</v>
      </c>
      <c r="F12" s="43"/>
      <c r="G12" s="5" t="s">
        <v>2</v>
      </c>
      <c r="H12" s="5">
        <v>2</v>
      </c>
      <c r="I12" s="5" t="s">
        <v>49</v>
      </c>
      <c r="J12" s="42" t="s">
        <v>8</v>
      </c>
      <c r="K12" s="5" t="s">
        <v>15</v>
      </c>
      <c r="L12" s="44">
        <v>2034</v>
      </c>
      <c r="M12" s="44">
        <v>2364</v>
      </c>
      <c r="N12" s="44">
        <v>5968</v>
      </c>
      <c r="O12" s="44">
        <v>11590</v>
      </c>
      <c r="P12" s="44">
        <v>11119</v>
      </c>
      <c r="Q12" s="44">
        <v>13309</v>
      </c>
      <c r="R12" s="44">
        <v>7222</v>
      </c>
      <c r="S12" s="44">
        <v>12275</v>
      </c>
      <c r="T12" s="45">
        <f t="shared" si="1"/>
        <v>65881</v>
      </c>
    </row>
    <row r="13" spans="1:20" x14ac:dyDescent="0.25">
      <c r="A13" s="41">
        <v>12</v>
      </c>
      <c r="B13" s="41" t="s">
        <v>169</v>
      </c>
      <c r="C13" s="5" t="s">
        <v>286</v>
      </c>
      <c r="D13" s="42">
        <v>33529</v>
      </c>
      <c r="E13" s="53">
        <f t="shared" ca="1" si="0"/>
        <v>25</v>
      </c>
      <c r="F13" s="43"/>
      <c r="G13" s="5" t="s">
        <v>2</v>
      </c>
      <c r="H13" s="5">
        <v>3</v>
      </c>
      <c r="I13" s="5" t="s">
        <v>50</v>
      </c>
      <c r="J13" s="42" t="s">
        <v>11</v>
      </c>
      <c r="K13" s="5" t="s">
        <v>15</v>
      </c>
      <c r="L13" s="44">
        <v>10705</v>
      </c>
      <c r="M13" s="44">
        <v>13874</v>
      </c>
      <c r="N13" s="44">
        <v>5395</v>
      </c>
      <c r="O13" s="44">
        <v>1015</v>
      </c>
      <c r="P13" s="44">
        <v>12283</v>
      </c>
      <c r="Q13" s="44">
        <v>4259</v>
      </c>
      <c r="R13" s="44">
        <v>9307</v>
      </c>
      <c r="S13" s="44">
        <v>3806</v>
      </c>
      <c r="T13" s="45">
        <f t="shared" si="1"/>
        <v>60644</v>
      </c>
    </row>
    <row r="14" spans="1:20" x14ac:dyDescent="0.25">
      <c r="A14" s="41">
        <v>13</v>
      </c>
      <c r="B14" s="41" t="s">
        <v>170</v>
      </c>
      <c r="C14" s="5" t="s">
        <v>108</v>
      </c>
      <c r="D14" s="42">
        <v>33546</v>
      </c>
      <c r="E14" s="53">
        <f t="shared" ca="1" si="0"/>
        <v>25</v>
      </c>
      <c r="F14" s="43"/>
      <c r="G14" s="5" t="s">
        <v>2</v>
      </c>
      <c r="H14" s="5">
        <v>3</v>
      </c>
      <c r="I14" s="5" t="s">
        <v>51</v>
      </c>
      <c r="J14" s="42" t="s">
        <v>11</v>
      </c>
      <c r="K14" s="5" t="s">
        <v>15</v>
      </c>
      <c r="L14" s="44">
        <v>7248</v>
      </c>
      <c r="M14" s="44">
        <v>3275</v>
      </c>
      <c r="N14" s="44">
        <v>11781</v>
      </c>
      <c r="O14" s="44">
        <v>12629</v>
      </c>
      <c r="P14" s="44">
        <v>10785</v>
      </c>
      <c r="Q14" s="44">
        <v>5707</v>
      </c>
      <c r="R14" s="44">
        <v>5363</v>
      </c>
      <c r="S14" s="44">
        <v>6897</v>
      </c>
      <c r="T14" s="45">
        <f t="shared" si="1"/>
        <v>63685</v>
      </c>
    </row>
    <row r="15" spans="1:20" x14ac:dyDescent="0.25">
      <c r="A15" s="41">
        <v>14</v>
      </c>
      <c r="B15" s="41" t="s">
        <v>171</v>
      </c>
      <c r="C15" s="5" t="s">
        <v>109</v>
      </c>
      <c r="D15" s="42">
        <v>33698</v>
      </c>
      <c r="E15" s="53">
        <f t="shared" ca="1" si="0"/>
        <v>25</v>
      </c>
      <c r="F15" s="43"/>
      <c r="G15" s="5" t="s">
        <v>3</v>
      </c>
      <c r="H15" s="5">
        <v>1</v>
      </c>
      <c r="I15" s="5" t="s">
        <v>52</v>
      </c>
      <c r="J15" s="42" t="s">
        <v>17</v>
      </c>
      <c r="K15" s="5" t="s">
        <v>18</v>
      </c>
      <c r="L15" s="44">
        <v>12244</v>
      </c>
      <c r="M15" s="44">
        <v>5924</v>
      </c>
      <c r="N15" s="44">
        <v>11878</v>
      </c>
      <c r="O15" s="44">
        <v>6507</v>
      </c>
      <c r="P15" s="44">
        <v>14299</v>
      </c>
      <c r="Q15" s="44">
        <v>5336</v>
      </c>
      <c r="R15" s="44">
        <v>10340</v>
      </c>
      <c r="S15" s="44">
        <v>1306</v>
      </c>
      <c r="T15" s="45">
        <f t="shared" si="1"/>
        <v>67834</v>
      </c>
    </row>
    <row r="16" spans="1:20" x14ac:dyDescent="0.25">
      <c r="A16" s="41">
        <v>15</v>
      </c>
      <c r="B16" s="41" t="s">
        <v>172</v>
      </c>
      <c r="C16" s="5" t="s">
        <v>110</v>
      </c>
      <c r="D16" s="42">
        <v>33716</v>
      </c>
      <c r="E16" s="53">
        <f t="shared" ca="1" si="0"/>
        <v>24</v>
      </c>
      <c r="F16" s="43"/>
      <c r="G16" s="5" t="s">
        <v>2</v>
      </c>
      <c r="H16" s="5">
        <v>2</v>
      </c>
      <c r="I16" s="5" t="s">
        <v>53</v>
      </c>
      <c r="J16" s="42" t="s">
        <v>8</v>
      </c>
      <c r="K16" s="5" t="s">
        <v>15</v>
      </c>
      <c r="L16" s="44">
        <v>7388</v>
      </c>
      <c r="M16" s="44">
        <v>13252</v>
      </c>
      <c r="N16" s="44">
        <v>8086</v>
      </c>
      <c r="O16" s="44">
        <v>12449</v>
      </c>
      <c r="P16" s="44">
        <v>6773</v>
      </c>
      <c r="Q16" s="44">
        <v>6821</v>
      </c>
      <c r="R16" s="44">
        <v>8276</v>
      </c>
      <c r="S16" s="44">
        <v>7906</v>
      </c>
      <c r="T16" s="45">
        <f t="shared" si="1"/>
        <v>70951</v>
      </c>
    </row>
    <row r="17" spans="1:20" x14ac:dyDescent="0.25">
      <c r="A17" s="41">
        <v>16</v>
      </c>
      <c r="B17" s="41" t="s">
        <v>173</v>
      </c>
      <c r="C17" s="5" t="s">
        <v>111</v>
      </c>
      <c r="D17" s="42">
        <v>33867</v>
      </c>
      <c r="E17" s="53">
        <f t="shared" ca="1" si="0"/>
        <v>24</v>
      </c>
      <c r="F17" s="43"/>
      <c r="G17" s="5" t="s">
        <v>2</v>
      </c>
      <c r="H17" s="5">
        <v>3</v>
      </c>
      <c r="I17" s="5" t="s">
        <v>54</v>
      </c>
      <c r="J17" s="42" t="s">
        <v>11</v>
      </c>
      <c r="K17" s="5" t="s">
        <v>15</v>
      </c>
      <c r="L17" s="44">
        <v>10349</v>
      </c>
      <c r="M17" s="44">
        <v>14002</v>
      </c>
      <c r="N17" s="44">
        <v>6490</v>
      </c>
      <c r="O17" s="44">
        <v>11615</v>
      </c>
      <c r="P17" s="44">
        <v>12493</v>
      </c>
      <c r="Q17" s="44">
        <v>7547</v>
      </c>
      <c r="R17" s="44">
        <v>7388</v>
      </c>
      <c r="S17" s="44">
        <v>5190</v>
      </c>
      <c r="T17" s="45">
        <f t="shared" si="1"/>
        <v>75074</v>
      </c>
    </row>
    <row r="18" spans="1:20" x14ac:dyDescent="0.25">
      <c r="A18" s="41">
        <v>17</v>
      </c>
      <c r="B18" s="41" t="s">
        <v>174</v>
      </c>
      <c r="C18" s="5" t="s">
        <v>112</v>
      </c>
      <c r="D18" s="42">
        <v>33544</v>
      </c>
      <c r="E18" s="53">
        <f t="shared" ca="1" si="0"/>
        <v>25</v>
      </c>
      <c r="F18" s="43"/>
      <c r="G18" s="5" t="s">
        <v>2</v>
      </c>
      <c r="H18" s="5">
        <v>2</v>
      </c>
      <c r="I18" s="5" t="s">
        <v>55</v>
      </c>
      <c r="J18" s="42" t="s">
        <v>10</v>
      </c>
      <c r="K18" s="5" t="s">
        <v>15</v>
      </c>
      <c r="L18" s="44">
        <v>10194</v>
      </c>
      <c r="M18" s="44">
        <v>10338</v>
      </c>
      <c r="N18" s="44">
        <v>14387</v>
      </c>
      <c r="O18" s="44">
        <v>3411</v>
      </c>
      <c r="P18" s="44">
        <v>7824</v>
      </c>
      <c r="Q18" s="44">
        <v>5811</v>
      </c>
      <c r="R18" s="44">
        <v>4372</v>
      </c>
      <c r="S18" s="44">
        <v>12928</v>
      </c>
      <c r="T18" s="45">
        <f t="shared" si="1"/>
        <v>69265</v>
      </c>
    </row>
    <row r="19" spans="1:20" x14ac:dyDescent="0.25">
      <c r="A19" s="41">
        <v>18</v>
      </c>
      <c r="B19" s="41" t="s">
        <v>175</v>
      </c>
      <c r="C19" s="5" t="s">
        <v>113</v>
      </c>
      <c r="D19" s="42">
        <v>33582</v>
      </c>
      <c r="E19" s="53">
        <f t="shared" ca="1" si="0"/>
        <v>25</v>
      </c>
      <c r="F19" s="43"/>
      <c r="G19" s="5" t="s">
        <v>2</v>
      </c>
      <c r="H19" s="5">
        <v>1</v>
      </c>
      <c r="I19" s="5" t="s">
        <v>56</v>
      </c>
      <c r="J19" s="42" t="s">
        <v>11</v>
      </c>
      <c r="K19" s="5" t="s">
        <v>15</v>
      </c>
      <c r="L19" s="44">
        <v>10873</v>
      </c>
      <c r="M19" s="44">
        <v>11280</v>
      </c>
      <c r="N19" s="44">
        <v>11824</v>
      </c>
      <c r="O19" s="44">
        <v>1538</v>
      </c>
      <c r="P19" s="44">
        <v>2376</v>
      </c>
      <c r="Q19" s="44">
        <v>9456</v>
      </c>
      <c r="R19" s="44">
        <v>7948</v>
      </c>
      <c r="S19" s="44">
        <v>14935</v>
      </c>
      <c r="T19" s="45">
        <f t="shared" si="1"/>
        <v>70230</v>
      </c>
    </row>
    <row r="20" spans="1:20" x14ac:dyDescent="0.25">
      <c r="A20" s="41">
        <v>19</v>
      </c>
      <c r="B20" s="41" t="s">
        <v>176</v>
      </c>
      <c r="C20" s="5" t="s">
        <v>114</v>
      </c>
      <c r="D20" s="42">
        <v>28877</v>
      </c>
      <c r="E20" s="53">
        <f t="shared" ca="1" si="0"/>
        <v>38</v>
      </c>
      <c r="F20" s="43"/>
      <c r="G20" s="5" t="s">
        <v>3</v>
      </c>
      <c r="H20" s="5">
        <v>2</v>
      </c>
      <c r="I20" s="5" t="s">
        <v>57</v>
      </c>
      <c r="J20" s="42" t="s">
        <v>13</v>
      </c>
      <c r="K20" s="5" t="s">
        <v>16</v>
      </c>
      <c r="L20" s="44">
        <v>5984</v>
      </c>
      <c r="M20" s="44">
        <v>14769</v>
      </c>
      <c r="N20" s="44">
        <v>10766</v>
      </c>
      <c r="O20" s="44">
        <v>9915</v>
      </c>
      <c r="P20" s="44">
        <v>12892</v>
      </c>
      <c r="Q20" s="44">
        <v>1840</v>
      </c>
      <c r="R20" s="44">
        <v>4402</v>
      </c>
      <c r="S20" s="44">
        <v>3825</v>
      </c>
      <c r="T20" s="45">
        <f t="shared" si="1"/>
        <v>64393</v>
      </c>
    </row>
    <row r="21" spans="1:20" x14ac:dyDescent="0.25">
      <c r="A21" s="41">
        <v>20</v>
      </c>
      <c r="B21" s="41" t="s">
        <v>177</v>
      </c>
      <c r="C21" s="5" t="s">
        <v>115</v>
      </c>
      <c r="D21" s="42">
        <v>31352</v>
      </c>
      <c r="E21" s="53">
        <f t="shared" ca="1" si="0"/>
        <v>31</v>
      </c>
      <c r="F21" s="43"/>
      <c r="G21" s="5" t="s">
        <v>3</v>
      </c>
      <c r="H21" s="5">
        <v>1</v>
      </c>
      <c r="I21" s="5" t="s">
        <v>58</v>
      </c>
      <c r="J21" s="42" t="s">
        <v>13</v>
      </c>
      <c r="K21" s="5" t="s">
        <v>16</v>
      </c>
      <c r="L21" s="44">
        <v>4068</v>
      </c>
      <c r="M21" s="44">
        <v>8434</v>
      </c>
      <c r="N21" s="44">
        <v>14829</v>
      </c>
      <c r="O21" s="44">
        <v>13751</v>
      </c>
      <c r="P21" s="44">
        <v>9444</v>
      </c>
      <c r="Q21" s="44">
        <v>9589</v>
      </c>
      <c r="R21" s="44">
        <v>11954</v>
      </c>
      <c r="S21" s="44">
        <v>11257</v>
      </c>
      <c r="T21" s="45">
        <f t="shared" si="1"/>
        <v>83326</v>
      </c>
    </row>
    <row r="22" spans="1:20" x14ac:dyDescent="0.25">
      <c r="A22" s="41">
        <v>21</v>
      </c>
      <c r="B22" s="41" t="s">
        <v>178</v>
      </c>
      <c r="C22" s="5" t="s">
        <v>116</v>
      </c>
      <c r="D22" s="42">
        <v>32205</v>
      </c>
      <c r="E22" s="53">
        <f t="shared" ca="1" si="0"/>
        <v>29</v>
      </c>
      <c r="F22" s="43"/>
      <c r="G22" s="5" t="s">
        <v>3</v>
      </c>
      <c r="H22" s="5">
        <v>2</v>
      </c>
      <c r="I22" s="5" t="s">
        <v>59</v>
      </c>
      <c r="J22" s="42" t="s">
        <v>13</v>
      </c>
      <c r="K22" s="5" t="s">
        <v>16</v>
      </c>
      <c r="L22" s="44">
        <v>14240</v>
      </c>
      <c r="M22" s="44">
        <v>5496</v>
      </c>
      <c r="N22" s="44">
        <v>2026</v>
      </c>
      <c r="O22" s="44">
        <v>14172</v>
      </c>
      <c r="P22" s="44">
        <v>11389</v>
      </c>
      <c r="Q22" s="44">
        <v>5968</v>
      </c>
      <c r="R22" s="44">
        <v>11414</v>
      </c>
      <c r="S22" s="44">
        <v>3478</v>
      </c>
      <c r="T22" s="45">
        <f t="shared" si="1"/>
        <v>68183</v>
      </c>
    </row>
    <row r="23" spans="1:20" x14ac:dyDescent="0.25">
      <c r="A23" s="41">
        <v>22</v>
      </c>
      <c r="B23" s="41" t="s">
        <v>179</v>
      </c>
      <c r="C23" s="5" t="s">
        <v>117</v>
      </c>
      <c r="D23" s="42">
        <v>32409</v>
      </c>
      <c r="E23" s="53">
        <f t="shared" ca="1" si="0"/>
        <v>28</v>
      </c>
      <c r="F23" s="43"/>
      <c r="G23" s="5" t="s">
        <v>2</v>
      </c>
      <c r="H23" s="5">
        <v>3</v>
      </c>
      <c r="I23" s="5" t="s">
        <v>60</v>
      </c>
      <c r="J23" s="42" t="s">
        <v>11</v>
      </c>
      <c r="K23" s="5" t="s">
        <v>15</v>
      </c>
      <c r="L23" s="44">
        <v>6797</v>
      </c>
      <c r="M23" s="44">
        <v>11582</v>
      </c>
      <c r="N23" s="44">
        <v>12324</v>
      </c>
      <c r="O23" s="44">
        <v>4594</v>
      </c>
      <c r="P23" s="44">
        <v>12737</v>
      </c>
      <c r="Q23" s="44">
        <v>10934</v>
      </c>
      <c r="R23" s="44">
        <v>14077</v>
      </c>
      <c r="S23" s="44">
        <v>12988</v>
      </c>
      <c r="T23" s="45">
        <f t="shared" si="1"/>
        <v>86033</v>
      </c>
    </row>
    <row r="24" spans="1:20" x14ac:dyDescent="0.25">
      <c r="A24" s="41">
        <v>23</v>
      </c>
      <c r="B24" s="41" t="s">
        <v>180</v>
      </c>
      <c r="C24" s="5" t="s">
        <v>118</v>
      </c>
      <c r="D24" s="42">
        <v>32487</v>
      </c>
      <c r="E24" s="53">
        <f t="shared" ca="1" si="0"/>
        <v>28</v>
      </c>
      <c r="F24" s="43"/>
      <c r="G24" s="5" t="s">
        <v>3</v>
      </c>
      <c r="H24" s="5">
        <v>2</v>
      </c>
      <c r="I24" s="5" t="s">
        <v>61</v>
      </c>
      <c r="J24" s="42" t="s">
        <v>13</v>
      </c>
      <c r="K24" s="5" t="s">
        <v>16</v>
      </c>
      <c r="L24" s="44">
        <v>2903</v>
      </c>
      <c r="M24" s="44">
        <v>13361</v>
      </c>
      <c r="N24" s="44">
        <v>3297</v>
      </c>
      <c r="O24" s="44">
        <v>1010</v>
      </c>
      <c r="P24" s="44">
        <v>13958</v>
      </c>
      <c r="Q24" s="44">
        <v>1602</v>
      </c>
      <c r="R24" s="44">
        <v>4926</v>
      </c>
      <c r="S24" s="44">
        <v>10012</v>
      </c>
      <c r="T24" s="45">
        <f t="shared" si="1"/>
        <v>51069</v>
      </c>
    </row>
    <row r="25" spans="1:20" x14ac:dyDescent="0.25">
      <c r="A25" s="41">
        <v>24</v>
      </c>
      <c r="B25" s="41" t="s">
        <v>181</v>
      </c>
      <c r="C25" s="5" t="s">
        <v>119</v>
      </c>
      <c r="D25" s="42">
        <v>32735</v>
      </c>
      <c r="E25" s="53">
        <f t="shared" ca="1" si="0"/>
        <v>27</v>
      </c>
      <c r="F25" s="43"/>
      <c r="G25" s="5" t="s">
        <v>3</v>
      </c>
      <c r="H25" s="5">
        <v>2</v>
      </c>
      <c r="I25" s="5" t="s">
        <v>62</v>
      </c>
      <c r="J25" s="42" t="s">
        <v>13</v>
      </c>
      <c r="K25" s="5" t="s">
        <v>16</v>
      </c>
      <c r="L25" s="44">
        <v>9328</v>
      </c>
      <c r="M25" s="44">
        <v>6134</v>
      </c>
      <c r="N25" s="44">
        <v>1890</v>
      </c>
      <c r="O25" s="44">
        <v>7897</v>
      </c>
      <c r="P25" s="44">
        <v>10122</v>
      </c>
      <c r="Q25" s="44">
        <v>8195</v>
      </c>
      <c r="R25" s="44">
        <v>5366</v>
      </c>
      <c r="S25" s="44">
        <v>12826</v>
      </c>
      <c r="T25" s="45">
        <f t="shared" si="1"/>
        <v>61758</v>
      </c>
    </row>
    <row r="26" spans="1:20" x14ac:dyDescent="0.25">
      <c r="A26" s="41">
        <v>25</v>
      </c>
      <c r="B26" s="41" t="s">
        <v>182</v>
      </c>
      <c r="C26" s="5" t="s">
        <v>120</v>
      </c>
      <c r="D26" s="42">
        <v>33381</v>
      </c>
      <c r="E26" s="53">
        <f t="shared" ca="1" si="0"/>
        <v>25</v>
      </c>
      <c r="F26" s="43"/>
      <c r="G26" s="5" t="s">
        <v>2</v>
      </c>
      <c r="H26" s="5">
        <v>3</v>
      </c>
      <c r="I26" s="5" t="s">
        <v>63</v>
      </c>
      <c r="J26" s="42" t="s">
        <v>11</v>
      </c>
      <c r="K26" s="5" t="s">
        <v>15</v>
      </c>
      <c r="L26" s="44">
        <v>13690</v>
      </c>
      <c r="M26" s="44">
        <v>3859</v>
      </c>
      <c r="N26" s="44">
        <v>7411</v>
      </c>
      <c r="O26" s="44">
        <v>3490</v>
      </c>
      <c r="P26" s="44">
        <v>9006</v>
      </c>
      <c r="Q26" s="44">
        <v>4862</v>
      </c>
      <c r="R26" s="44">
        <v>9580</v>
      </c>
      <c r="S26" s="44">
        <v>7654</v>
      </c>
      <c r="T26" s="45">
        <f t="shared" si="1"/>
        <v>59552</v>
      </c>
    </row>
    <row r="27" spans="1:20" x14ac:dyDescent="0.25">
      <c r="A27" s="41">
        <v>26</v>
      </c>
      <c r="B27" s="41" t="s">
        <v>183</v>
      </c>
      <c r="C27" s="5" t="s">
        <v>121</v>
      </c>
      <c r="D27" s="42">
        <v>33707</v>
      </c>
      <c r="E27" s="53">
        <f t="shared" ca="1" si="0"/>
        <v>24</v>
      </c>
      <c r="F27" s="43"/>
      <c r="G27" s="5" t="s">
        <v>2</v>
      </c>
      <c r="H27" s="5">
        <v>3</v>
      </c>
      <c r="I27" s="5" t="s">
        <v>64</v>
      </c>
      <c r="J27" s="42" t="s">
        <v>11</v>
      </c>
      <c r="K27" s="5" t="s">
        <v>15</v>
      </c>
      <c r="L27" s="44">
        <v>13086</v>
      </c>
      <c r="M27" s="44">
        <v>5443</v>
      </c>
      <c r="N27" s="44">
        <v>6273</v>
      </c>
      <c r="O27" s="44">
        <v>9954</v>
      </c>
      <c r="P27" s="44">
        <v>10103</v>
      </c>
      <c r="Q27" s="44">
        <v>11905</v>
      </c>
      <c r="R27" s="44">
        <v>12906</v>
      </c>
      <c r="S27" s="44">
        <v>6207</v>
      </c>
      <c r="T27" s="45">
        <f t="shared" si="1"/>
        <v>75877</v>
      </c>
    </row>
    <row r="28" spans="1:20" x14ac:dyDescent="0.25">
      <c r="A28" s="41">
        <v>27</v>
      </c>
      <c r="B28" s="41" t="s">
        <v>184</v>
      </c>
      <c r="C28" s="5" t="s">
        <v>122</v>
      </c>
      <c r="D28" s="42">
        <v>31635</v>
      </c>
      <c r="E28" s="53">
        <f t="shared" ca="1" si="0"/>
        <v>30</v>
      </c>
      <c r="G28" s="5" t="s">
        <v>2</v>
      </c>
      <c r="H28" s="5">
        <v>1</v>
      </c>
      <c r="I28" s="5" t="s">
        <v>65</v>
      </c>
      <c r="J28" s="42" t="s">
        <v>219</v>
      </c>
      <c r="K28" s="5" t="s">
        <v>15</v>
      </c>
      <c r="L28" s="44">
        <v>6752</v>
      </c>
      <c r="M28" s="44">
        <v>9338</v>
      </c>
      <c r="N28" s="44">
        <v>8008</v>
      </c>
      <c r="O28" s="44">
        <v>8933</v>
      </c>
      <c r="P28" s="44">
        <v>10554</v>
      </c>
      <c r="Q28" s="44">
        <v>12164</v>
      </c>
      <c r="R28" s="44">
        <v>13676</v>
      </c>
      <c r="S28" s="44">
        <v>14242</v>
      </c>
      <c r="T28" s="45">
        <f t="shared" si="1"/>
        <v>83667</v>
      </c>
    </row>
    <row r="29" spans="1:20" x14ac:dyDescent="0.25">
      <c r="A29" s="41">
        <v>28</v>
      </c>
      <c r="B29" s="41" t="s">
        <v>185</v>
      </c>
      <c r="C29" s="5" t="s">
        <v>123</v>
      </c>
      <c r="D29" s="42">
        <v>33054</v>
      </c>
      <c r="E29" s="53">
        <f t="shared" ca="1" si="0"/>
        <v>26</v>
      </c>
      <c r="G29" s="5" t="s">
        <v>3</v>
      </c>
      <c r="H29" s="5">
        <v>2</v>
      </c>
      <c r="I29" s="5" t="s">
        <v>66</v>
      </c>
      <c r="J29" s="42" t="s">
        <v>11</v>
      </c>
      <c r="K29" s="5" t="s">
        <v>18</v>
      </c>
      <c r="L29" s="44">
        <v>9012</v>
      </c>
      <c r="M29" s="44">
        <v>7352</v>
      </c>
      <c r="N29" s="44">
        <v>9751</v>
      </c>
      <c r="O29" s="44">
        <v>10298</v>
      </c>
      <c r="P29" s="44">
        <v>1213</v>
      </c>
      <c r="Q29" s="44">
        <v>13376</v>
      </c>
      <c r="R29" s="44">
        <v>6059</v>
      </c>
      <c r="S29" s="44">
        <v>7818</v>
      </c>
      <c r="T29" s="45">
        <f t="shared" si="1"/>
        <v>64879</v>
      </c>
    </row>
    <row r="30" spans="1:20" x14ac:dyDescent="0.25">
      <c r="A30" s="41">
        <v>29</v>
      </c>
      <c r="B30" s="41" t="s">
        <v>186</v>
      </c>
      <c r="C30" s="5" t="s">
        <v>124</v>
      </c>
      <c r="D30" s="42">
        <v>33057</v>
      </c>
      <c r="E30" s="53">
        <f t="shared" ca="1" si="0"/>
        <v>26</v>
      </c>
      <c r="G30" s="5" t="s">
        <v>2</v>
      </c>
      <c r="H30" s="5">
        <v>1</v>
      </c>
      <c r="I30" s="5" t="s">
        <v>67</v>
      </c>
      <c r="J30" s="42" t="s">
        <v>13</v>
      </c>
      <c r="K30" s="5" t="s">
        <v>15</v>
      </c>
      <c r="L30" s="44">
        <v>6097</v>
      </c>
      <c r="M30" s="44">
        <v>1039</v>
      </c>
      <c r="N30" s="44">
        <v>7783</v>
      </c>
      <c r="O30" s="44">
        <v>6873</v>
      </c>
      <c r="P30" s="44">
        <v>10127</v>
      </c>
      <c r="Q30" s="44">
        <v>12633</v>
      </c>
      <c r="R30" s="44">
        <v>11573</v>
      </c>
      <c r="S30" s="44">
        <v>13399</v>
      </c>
      <c r="T30" s="45">
        <f t="shared" si="1"/>
        <v>69524</v>
      </c>
    </row>
    <row r="31" spans="1:20" x14ac:dyDescent="0.25">
      <c r="A31" s="41">
        <v>30</v>
      </c>
      <c r="B31" s="41" t="s">
        <v>187</v>
      </c>
      <c r="C31" s="5" t="s">
        <v>125</v>
      </c>
      <c r="D31" s="42">
        <v>33420</v>
      </c>
      <c r="E31" s="53">
        <f t="shared" ca="1" si="0"/>
        <v>25</v>
      </c>
      <c r="G31" s="5" t="s">
        <v>3</v>
      </c>
      <c r="H31" s="5">
        <v>3</v>
      </c>
      <c r="I31" s="5" t="s">
        <v>68</v>
      </c>
      <c r="J31" s="42" t="s">
        <v>13</v>
      </c>
      <c r="K31" s="5" t="s">
        <v>15</v>
      </c>
      <c r="L31" s="44">
        <v>5516</v>
      </c>
      <c r="M31" s="44">
        <v>7942</v>
      </c>
      <c r="N31" s="44">
        <v>12821</v>
      </c>
      <c r="O31" s="44">
        <v>2235</v>
      </c>
      <c r="P31" s="44">
        <v>7581</v>
      </c>
      <c r="Q31" s="44">
        <v>3488</v>
      </c>
      <c r="R31" s="44">
        <v>10523</v>
      </c>
      <c r="S31" s="44">
        <v>11825</v>
      </c>
      <c r="T31" s="45">
        <f t="shared" si="1"/>
        <v>61931</v>
      </c>
    </row>
    <row r="32" spans="1:20" x14ac:dyDescent="0.25">
      <c r="A32" s="41">
        <v>31</v>
      </c>
      <c r="B32" s="41" t="s">
        <v>188</v>
      </c>
      <c r="C32" s="5" t="s">
        <v>126</v>
      </c>
      <c r="D32" s="42">
        <v>25793</v>
      </c>
      <c r="E32" s="53">
        <f t="shared" ca="1" si="0"/>
        <v>46</v>
      </c>
      <c r="G32" s="5" t="s">
        <v>2</v>
      </c>
      <c r="H32" s="5">
        <v>3</v>
      </c>
      <c r="I32" s="5" t="s">
        <v>69</v>
      </c>
      <c r="J32" s="42" t="s">
        <v>11</v>
      </c>
      <c r="K32" s="5" t="s">
        <v>15</v>
      </c>
      <c r="L32" s="44">
        <v>1276</v>
      </c>
      <c r="M32" s="44">
        <v>13202</v>
      </c>
      <c r="N32" s="44">
        <v>3858</v>
      </c>
      <c r="O32" s="44">
        <v>14009</v>
      </c>
      <c r="P32" s="44">
        <v>8824</v>
      </c>
      <c r="Q32" s="44">
        <v>5508</v>
      </c>
      <c r="R32" s="44">
        <v>3519</v>
      </c>
      <c r="S32" s="44">
        <v>14895</v>
      </c>
      <c r="T32" s="45">
        <f t="shared" si="1"/>
        <v>65091</v>
      </c>
    </row>
    <row r="33" spans="1:20" x14ac:dyDescent="0.25">
      <c r="A33" s="41">
        <v>32</v>
      </c>
      <c r="B33" s="41" t="s">
        <v>189</v>
      </c>
      <c r="C33" s="5" t="s">
        <v>127</v>
      </c>
      <c r="D33" s="42">
        <v>30053</v>
      </c>
      <c r="E33" s="53">
        <f t="shared" ca="1" si="0"/>
        <v>34</v>
      </c>
      <c r="G33" s="5" t="s">
        <v>2</v>
      </c>
      <c r="H33" s="5">
        <v>3</v>
      </c>
      <c r="I33" s="5" t="s">
        <v>70</v>
      </c>
      <c r="J33" s="42" t="s">
        <v>11</v>
      </c>
      <c r="K33" s="5" t="s">
        <v>15</v>
      </c>
      <c r="L33" s="44">
        <v>1200</v>
      </c>
      <c r="M33" s="44">
        <v>13819</v>
      </c>
      <c r="N33" s="44">
        <v>6452</v>
      </c>
      <c r="O33" s="44">
        <v>11557</v>
      </c>
      <c r="P33" s="44">
        <v>13711</v>
      </c>
      <c r="Q33" s="44">
        <v>9640</v>
      </c>
      <c r="R33" s="44">
        <v>1705</v>
      </c>
      <c r="S33" s="44">
        <v>8165</v>
      </c>
      <c r="T33" s="45">
        <f t="shared" si="1"/>
        <v>66249</v>
      </c>
    </row>
    <row r="34" spans="1:20" x14ac:dyDescent="0.25">
      <c r="A34" s="41">
        <v>33</v>
      </c>
      <c r="B34" s="41" t="s">
        <v>190</v>
      </c>
      <c r="C34" s="5" t="s">
        <v>128</v>
      </c>
      <c r="D34" s="42">
        <v>32326</v>
      </c>
      <c r="E34" s="53">
        <f t="shared" ca="1" si="0"/>
        <v>28</v>
      </c>
      <c r="G34" s="5" t="s">
        <v>2</v>
      </c>
      <c r="H34" s="5">
        <v>3</v>
      </c>
      <c r="I34" s="5" t="s">
        <v>71</v>
      </c>
      <c r="J34" s="42" t="s">
        <v>219</v>
      </c>
      <c r="K34" s="5" t="s">
        <v>16</v>
      </c>
      <c r="L34" s="44">
        <v>12501</v>
      </c>
      <c r="M34" s="44">
        <v>13192</v>
      </c>
      <c r="N34" s="44">
        <v>12243</v>
      </c>
      <c r="O34" s="44">
        <v>1410</v>
      </c>
      <c r="P34" s="44">
        <v>4145</v>
      </c>
      <c r="Q34" s="44">
        <v>4206</v>
      </c>
      <c r="R34" s="44">
        <v>1717</v>
      </c>
      <c r="S34" s="44">
        <v>12834</v>
      </c>
      <c r="T34" s="45">
        <f t="shared" si="1"/>
        <v>62248</v>
      </c>
    </row>
    <row r="35" spans="1:20" x14ac:dyDescent="0.25">
      <c r="A35" s="41">
        <v>34</v>
      </c>
      <c r="B35" s="41" t="s">
        <v>191</v>
      </c>
      <c r="C35" s="5" t="s">
        <v>129</v>
      </c>
      <c r="D35" s="42">
        <v>32527</v>
      </c>
      <c r="E35" s="53">
        <f t="shared" ca="1" si="0"/>
        <v>28</v>
      </c>
      <c r="G35" s="5" t="s">
        <v>3</v>
      </c>
      <c r="H35" s="5">
        <v>1</v>
      </c>
      <c r="I35" s="5" t="s">
        <v>72</v>
      </c>
      <c r="J35" s="42" t="s">
        <v>11</v>
      </c>
      <c r="K35" s="5" t="s">
        <v>16</v>
      </c>
      <c r="L35" s="44">
        <v>12842</v>
      </c>
      <c r="M35" s="44">
        <v>14209</v>
      </c>
      <c r="N35" s="44">
        <v>12919</v>
      </c>
      <c r="O35" s="44">
        <v>7812</v>
      </c>
      <c r="P35" s="44">
        <v>3380</v>
      </c>
      <c r="Q35" s="44">
        <v>12767</v>
      </c>
      <c r="R35" s="44">
        <v>8848</v>
      </c>
      <c r="S35" s="44">
        <v>13617</v>
      </c>
      <c r="T35" s="45">
        <f t="shared" si="1"/>
        <v>86394</v>
      </c>
    </row>
    <row r="36" spans="1:20" x14ac:dyDescent="0.25">
      <c r="A36" s="41">
        <v>35</v>
      </c>
      <c r="B36" s="41" t="s">
        <v>192</v>
      </c>
      <c r="C36" s="5" t="s">
        <v>130</v>
      </c>
      <c r="D36" s="42">
        <v>32812</v>
      </c>
      <c r="E36" s="53">
        <f t="shared" ca="1" si="0"/>
        <v>27</v>
      </c>
      <c r="G36" s="5" t="s">
        <v>2</v>
      </c>
      <c r="H36" s="5">
        <v>3</v>
      </c>
      <c r="I36" s="5" t="s">
        <v>73</v>
      </c>
      <c r="J36" s="42" t="s">
        <v>13</v>
      </c>
      <c r="K36" s="5" t="s">
        <v>16</v>
      </c>
      <c r="L36" s="44">
        <v>3155</v>
      </c>
      <c r="M36" s="44">
        <v>2959</v>
      </c>
      <c r="N36" s="44">
        <v>1380</v>
      </c>
      <c r="O36" s="44">
        <v>2202</v>
      </c>
      <c r="P36" s="44">
        <v>13546</v>
      </c>
      <c r="Q36" s="44">
        <v>4631</v>
      </c>
      <c r="R36" s="44">
        <v>5953</v>
      </c>
      <c r="S36" s="44">
        <v>8922</v>
      </c>
      <c r="T36" s="45">
        <f t="shared" si="1"/>
        <v>42748</v>
      </c>
    </row>
    <row r="37" spans="1:20" x14ac:dyDescent="0.25">
      <c r="A37" s="41">
        <v>36</v>
      </c>
      <c r="B37" s="41" t="s">
        <v>193</v>
      </c>
      <c r="C37" s="5" t="s">
        <v>131</v>
      </c>
      <c r="D37" s="42">
        <v>33298</v>
      </c>
      <c r="E37" s="53">
        <f t="shared" ca="1" si="0"/>
        <v>26</v>
      </c>
      <c r="G37" s="5" t="s">
        <v>2</v>
      </c>
      <c r="H37" s="5">
        <v>1</v>
      </c>
      <c r="I37" s="5" t="s">
        <v>74</v>
      </c>
      <c r="J37" s="42" t="s">
        <v>13</v>
      </c>
      <c r="K37" s="5" t="s">
        <v>15</v>
      </c>
      <c r="L37" s="44">
        <v>2161</v>
      </c>
      <c r="M37" s="44">
        <v>6678</v>
      </c>
      <c r="N37" s="44">
        <v>11295</v>
      </c>
      <c r="O37" s="44">
        <v>2730</v>
      </c>
      <c r="P37" s="44">
        <v>8504</v>
      </c>
      <c r="Q37" s="44">
        <v>3075</v>
      </c>
      <c r="R37" s="44">
        <v>11758</v>
      </c>
      <c r="S37" s="44">
        <v>4345</v>
      </c>
      <c r="T37" s="45">
        <f t="shared" si="1"/>
        <v>50546</v>
      </c>
    </row>
    <row r="38" spans="1:20" x14ac:dyDescent="0.25">
      <c r="A38" s="41">
        <v>37</v>
      </c>
      <c r="B38" s="41" t="s">
        <v>194</v>
      </c>
      <c r="C38" s="5" t="s">
        <v>132</v>
      </c>
      <c r="D38" s="42">
        <v>33541</v>
      </c>
      <c r="E38" s="53">
        <f t="shared" ca="1" si="0"/>
        <v>25</v>
      </c>
      <c r="G38" s="5" t="s">
        <v>2</v>
      </c>
      <c r="H38" s="5">
        <v>2</v>
      </c>
      <c r="I38" s="5" t="s">
        <v>75</v>
      </c>
      <c r="J38" s="42" t="s">
        <v>11</v>
      </c>
      <c r="K38" s="5" t="s">
        <v>16</v>
      </c>
      <c r="L38" s="44">
        <v>5067</v>
      </c>
      <c r="M38" s="44">
        <v>6498</v>
      </c>
      <c r="N38" s="44">
        <v>6279</v>
      </c>
      <c r="O38" s="44">
        <v>10224</v>
      </c>
      <c r="P38" s="44">
        <v>4929</v>
      </c>
      <c r="Q38" s="44">
        <v>10101</v>
      </c>
      <c r="R38" s="44">
        <v>3231</v>
      </c>
      <c r="S38" s="44">
        <v>6141</v>
      </c>
      <c r="T38" s="45">
        <f t="shared" si="1"/>
        <v>52470</v>
      </c>
    </row>
    <row r="39" spans="1:20" x14ac:dyDescent="0.25">
      <c r="A39" s="41">
        <v>38</v>
      </c>
      <c r="B39" s="41" t="s">
        <v>195</v>
      </c>
      <c r="C39" s="5" t="s">
        <v>133</v>
      </c>
      <c r="D39" s="42">
        <v>32854</v>
      </c>
      <c r="E39" s="53">
        <f t="shared" ca="1" si="0"/>
        <v>27</v>
      </c>
      <c r="G39" s="5" t="s">
        <v>2</v>
      </c>
      <c r="H39" s="5">
        <v>3</v>
      </c>
      <c r="I39" s="5" t="s">
        <v>76</v>
      </c>
      <c r="J39" s="42" t="s">
        <v>11</v>
      </c>
      <c r="K39" s="5" t="s">
        <v>16</v>
      </c>
      <c r="L39" s="44">
        <v>12227</v>
      </c>
      <c r="M39" s="44">
        <v>2589</v>
      </c>
      <c r="N39" s="44">
        <v>2480</v>
      </c>
      <c r="O39" s="44">
        <v>11661</v>
      </c>
      <c r="P39" s="44">
        <v>5115</v>
      </c>
      <c r="Q39" s="44">
        <v>13509</v>
      </c>
      <c r="R39" s="44">
        <v>13344</v>
      </c>
      <c r="S39" s="44">
        <v>9160</v>
      </c>
      <c r="T39" s="45">
        <f t="shared" si="1"/>
        <v>70085</v>
      </c>
    </row>
    <row r="40" spans="1:20" x14ac:dyDescent="0.25">
      <c r="A40" s="41">
        <v>39</v>
      </c>
      <c r="B40" s="41" t="s">
        <v>196</v>
      </c>
      <c r="C40" s="5" t="s">
        <v>134</v>
      </c>
      <c r="D40" s="42">
        <v>29364</v>
      </c>
      <c r="E40" s="53">
        <f t="shared" ca="1" si="0"/>
        <v>36</v>
      </c>
      <c r="G40" s="5" t="s">
        <v>3</v>
      </c>
      <c r="H40" s="5">
        <v>3</v>
      </c>
      <c r="I40" s="5" t="s">
        <v>77</v>
      </c>
      <c r="J40" s="42" t="s">
        <v>219</v>
      </c>
      <c r="K40" s="5" t="s">
        <v>15</v>
      </c>
      <c r="L40" s="44">
        <v>7735</v>
      </c>
      <c r="M40" s="44">
        <v>3896</v>
      </c>
      <c r="N40" s="44">
        <v>7631</v>
      </c>
      <c r="O40" s="44">
        <v>2919</v>
      </c>
      <c r="P40" s="44">
        <v>3155</v>
      </c>
      <c r="Q40" s="44">
        <v>10681</v>
      </c>
      <c r="R40" s="44">
        <v>7483</v>
      </c>
      <c r="S40" s="44">
        <v>2514</v>
      </c>
      <c r="T40" s="45">
        <f t="shared" si="1"/>
        <v>46014</v>
      </c>
    </row>
    <row r="41" spans="1:20" x14ac:dyDescent="0.25">
      <c r="A41" s="41">
        <v>40</v>
      </c>
      <c r="B41" s="41" t="s">
        <v>197</v>
      </c>
      <c r="C41" s="5" t="s">
        <v>135</v>
      </c>
      <c r="D41" s="42">
        <v>34355</v>
      </c>
      <c r="E41" s="53">
        <f t="shared" ca="1" si="0"/>
        <v>23</v>
      </c>
      <c r="G41" s="5" t="s">
        <v>3</v>
      </c>
      <c r="H41" s="5">
        <v>1</v>
      </c>
      <c r="I41" s="5" t="s">
        <v>78</v>
      </c>
      <c r="J41" s="42" t="s">
        <v>11</v>
      </c>
      <c r="K41" s="5" t="s">
        <v>15</v>
      </c>
      <c r="L41" s="44">
        <v>11765</v>
      </c>
      <c r="M41" s="44">
        <v>9493</v>
      </c>
      <c r="N41" s="44">
        <v>4483</v>
      </c>
      <c r="O41" s="44">
        <v>11577</v>
      </c>
      <c r="P41" s="44">
        <v>4989</v>
      </c>
      <c r="Q41" s="44">
        <v>6670</v>
      </c>
      <c r="R41" s="44">
        <v>4199</v>
      </c>
      <c r="S41" s="44">
        <v>7638</v>
      </c>
      <c r="T41" s="45">
        <f t="shared" si="1"/>
        <v>60814</v>
      </c>
    </row>
    <row r="42" spans="1:20" x14ac:dyDescent="0.25">
      <c r="A42" s="41">
        <v>41</v>
      </c>
      <c r="B42" s="41" t="s">
        <v>198</v>
      </c>
      <c r="C42" s="5" t="s">
        <v>136</v>
      </c>
      <c r="D42" s="42">
        <v>32244</v>
      </c>
      <c r="E42" s="53">
        <f t="shared" ca="1" si="0"/>
        <v>28</v>
      </c>
      <c r="G42" s="5" t="s">
        <v>3</v>
      </c>
      <c r="H42" s="5">
        <v>2</v>
      </c>
      <c r="I42" s="5" t="s">
        <v>79</v>
      </c>
      <c r="J42" s="42" t="s">
        <v>13</v>
      </c>
      <c r="K42" s="5" t="s">
        <v>15</v>
      </c>
      <c r="L42" s="44">
        <v>5930</v>
      </c>
      <c r="M42" s="44">
        <v>5153</v>
      </c>
      <c r="N42" s="44">
        <v>2451</v>
      </c>
      <c r="O42" s="44">
        <v>13382</v>
      </c>
      <c r="P42" s="44">
        <v>7886</v>
      </c>
      <c r="Q42" s="44">
        <v>4364</v>
      </c>
      <c r="R42" s="44">
        <v>6723</v>
      </c>
      <c r="S42" s="44">
        <v>1441</v>
      </c>
      <c r="T42" s="45">
        <f t="shared" si="1"/>
        <v>47330</v>
      </c>
    </row>
    <row r="43" spans="1:20" x14ac:dyDescent="0.25">
      <c r="A43" s="41">
        <v>42</v>
      </c>
      <c r="B43" s="41" t="s">
        <v>199</v>
      </c>
      <c r="C43" s="5" t="s">
        <v>137</v>
      </c>
      <c r="D43" s="42">
        <v>28350</v>
      </c>
      <c r="E43" s="53">
        <f t="shared" ca="1" si="0"/>
        <v>39</v>
      </c>
      <c r="G43" s="5" t="s">
        <v>2</v>
      </c>
      <c r="H43" s="5">
        <v>3</v>
      </c>
      <c r="I43" s="5" t="s">
        <v>80</v>
      </c>
      <c r="J43" s="42" t="s">
        <v>13</v>
      </c>
      <c r="K43" s="5" t="s">
        <v>18</v>
      </c>
      <c r="L43" s="44">
        <v>13010</v>
      </c>
      <c r="M43" s="44">
        <v>8535</v>
      </c>
      <c r="N43" s="44">
        <v>5678</v>
      </c>
      <c r="O43" s="44">
        <v>13717</v>
      </c>
      <c r="P43" s="44">
        <v>2821</v>
      </c>
      <c r="Q43" s="44">
        <v>4343</v>
      </c>
      <c r="R43" s="44">
        <v>1832</v>
      </c>
      <c r="S43" s="44">
        <v>7942</v>
      </c>
      <c r="T43" s="45">
        <f t="shared" si="1"/>
        <v>57878</v>
      </c>
    </row>
    <row r="44" spans="1:20" x14ac:dyDescent="0.25">
      <c r="A44" s="41">
        <v>43</v>
      </c>
      <c r="B44" s="41" t="s">
        <v>200</v>
      </c>
      <c r="C44" s="5" t="s">
        <v>138</v>
      </c>
      <c r="D44" s="42">
        <v>32893</v>
      </c>
      <c r="E44" s="53">
        <f t="shared" ca="1" si="0"/>
        <v>27</v>
      </c>
      <c r="G44" s="5" t="s">
        <v>3</v>
      </c>
      <c r="H44" s="5">
        <v>2</v>
      </c>
      <c r="I44" s="5" t="s">
        <v>81</v>
      </c>
      <c r="J44" s="42" t="s">
        <v>220</v>
      </c>
      <c r="K44" s="5" t="s">
        <v>15</v>
      </c>
      <c r="L44" s="44">
        <v>13910</v>
      </c>
      <c r="M44" s="44">
        <v>11243</v>
      </c>
      <c r="N44" s="44">
        <v>3878</v>
      </c>
      <c r="O44" s="44">
        <v>3379</v>
      </c>
      <c r="P44" s="44">
        <v>1980</v>
      </c>
      <c r="Q44" s="44">
        <v>8419</v>
      </c>
      <c r="R44" s="44">
        <v>9880</v>
      </c>
      <c r="S44" s="44">
        <v>12023</v>
      </c>
      <c r="T44" s="45">
        <f t="shared" si="1"/>
        <v>64712</v>
      </c>
    </row>
    <row r="45" spans="1:20" x14ac:dyDescent="0.25">
      <c r="A45" s="41">
        <v>44</v>
      </c>
      <c r="B45" s="41" t="s">
        <v>201</v>
      </c>
      <c r="C45" s="5" t="s">
        <v>139</v>
      </c>
      <c r="D45" s="42">
        <v>33014</v>
      </c>
      <c r="E45" s="53">
        <f t="shared" ca="1" si="0"/>
        <v>26</v>
      </c>
      <c r="G45" s="5" t="s">
        <v>3</v>
      </c>
      <c r="H45" s="5">
        <v>1</v>
      </c>
      <c r="I45" s="5" t="s">
        <v>82</v>
      </c>
      <c r="J45" s="42" t="s">
        <v>11</v>
      </c>
      <c r="K45" s="5" t="s">
        <v>15</v>
      </c>
      <c r="L45" s="44">
        <v>13182</v>
      </c>
      <c r="M45" s="44">
        <v>6465</v>
      </c>
      <c r="N45" s="44">
        <v>4952</v>
      </c>
      <c r="O45" s="44">
        <v>6789</v>
      </c>
      <c r="P45" s="44">
        <v>7607</v>
      </c>
      <c r="Q45" s="44">
        <v>14190</v>
      </c>
      <c r="R45" s="44">
        <v>10895</v>
      </c>
      <c r="S45" s="44">
        <v>12822</v>
      </c>
      <c r="T45" s="45">
        <f t="shared" si="1"/>
        <v>76902</v>
      </c>
    </row>
    <row r="46" spans="1:20" x14ac:dyDescent="0.25">
      <c r="A46" s="41">
        <v>45</v>
      </c>
      <c r="B46" s="41" t="s">
        <v>202</v>
      </c>
      <c r="C46" s="5" t="s">
        <v>140</v>
      </c>
      <c r="D46" s="42">
        <v>31565</v>
      </c>
      <c r="E46" s="53">
        <f t="shared" ca="1" si="0"/>
        <v>30</v>
      </c>
      <c r="G46" s="5" t="s">
        <v>2</v>
      </c>
      <c r="H46" s="5">
        <v>2</v>
      </c>
      <c r="I46" s="5" t="s">
        <v>83</v>
      </c>
      <c r="J46" s="42" t="s">
        <v>219</v>
      </c>
      <c r="K46" s="5" t="s">
        <v>15</v>
      </c>
      <c r="L46" s="44">
        <v>8262</v>
      </c>
      <c r="M46" s="44">
        <v>14390</v>
      </c>
      <c r="N46" s="44">
        <v>3074</v>
      </c>
      <c r="O46" s="44">
        <v>4101</v>
      </c>
      <c r="P46" s="44">
        <v>10107</v>
      </c>
      <c r="Q46" s="44">
        <v>7155</v>
      </c>
      <c r="R46" s="44">
        <v>14912</v>
      </c>
      <c r="S46" s="44">
        <v>6317</v>
      </c>
      <c r="T46" s="45">
        <f t="shared" si="1"/>
        <v>68318</v>
      </c>
    </row>
    <row r="47" spans="1:20" x14ac:dyDescent="0.25">
      <c r="A47" s="41">
        <v>46</v>
      </c>
      <c r="B47" s="41" t="s">
        <v>203</v>
      </c>
      <c r="C47" s="5" t="s">
        <v>141</v>
      </c>
      <c r="D47" s="42">
        <v>32176</v>
      </c>
      <c r="E47" s="53">
        <f t="shared" ca="1" si="0"/>
        <v>29</v>
      </c>
      <c r="G47" s="5" t="s">
        <v>2</v>
      </c>
      <c r="H47" s="5">
        <v>1</v>
      </c>
      <c r="I47" s="5" t="s">
        <v>84</v>
      </c>
      <c r="J47" s="42" t="s">
        <v>11</v>
      </c>
      <c r="K47" s="5" t="s">
        <v>15</v>
      </c>
      <c r="L47" s="44">
        <v>7014</v>
      </c>
      <c r="M47" s="44">
        <v>8994</v>
      </c>
      <c r="N47" s="44">
        <v>10814</v>
      </c>
      <c r="O47" s="44">
        <v>4659</v>
      </c>
      <c r="P47" s="44">
        <v>12372</v>
      </c>
      <c r="Q47" s="44">
        <v>11193</v>
      </c>
      <c r="R47" s="44">
        <v>6944</v>
      </c>
      <c r="S47" s="44">
        <v>7433</v>
      </c>
      <c r="T47" s="45">
        <f t="shared" si="1"/>
        <v>69423</v>
      </c>
    </row>
    <row r="48" spans="1:20" x14ac:dyDescent="0.25">
      <c r="A48" s="41">
        <v>47</v>
      </c>
      <c r="B48" s="41" t="s">
        <v>204</v>
      </c>
      <c r="C48" s="5" t="s">
        <v>142</v>
      </c>
      <c r="D48" s="42">
        <v>32615</v>
      </c>
      <c r="E48" s="53">
        <f t="shared" ca="1" si="0"/>
        <v>27</v>
      </c>
      <c r="G48" s="5" t="s">
        <v>2</v>
      </c>
      <c r="H48" s="5">
        <v>2</v>
      </c>
      <c r="I48" s="5" t="s">
        <v>85</v>
      </c>
      <c r="J48" s="42" t="s">
        <v>13</v>
      </c>
      <c r="K48" s="5" t="s">
        <v>16</v>
      </c>
      <c r="L48" s="44">
        <v>3392</v>
      </c>
      <c r="M48" s="44">
        <v>3879</v>
      </c>
      <c r="N48" s="44">
        <v>9397</v>
      </c>
      <c r="O48" s="44">
        <v>7101</v>
      </c>
      <c r="P48" s="44">
        <v>1967</v>
      </c>
      <c r="Q48" s="44">
        <v>2627</v>
      </c>
      <c r="R48" s="44">
        <v>3572</v>
      </c>
      <c r="S48" s="44">
        <v>2759</v>
      </c>
      <c r="T48" s="45">
        <f t="shared" si="1"/>
        <v>34694</v>
      </c>
    </row>
    <row r="49" spans="1:20" x14ac:dyDescent="0.25">
      <c r="A49" s="41">
        <v>48</v>
      </c>
      <c r="B49" s="41" t="s">
        <v>205</v>
      </c>
      <c r="C49" s="5" t="s">
        <v>143</v>
      </c>
      <c r="D49" s="42">
        <v>32624</v>
      </c>
      <c r="E49" s="53">
        <f t="shared" ca="1" si="0"/>
        <v>27</v>
      </c>
      <c r="G49" s="5" t="s">
        <v>3</v>
      </c>
      <c r="H49" s="5">
        <v>3</v>
      </c>
      <c r="I49" s="5" t="s">
        <v>86</v>
      </c>
      <c r="J49" s="42" t="s">
        <v>13</v>
      </c>
      <c r="K49" s="5" t="s">
        <v>16</v>
      </c>
      <c r="L49" s="44">
        <v>14919</v>
      </c>
      <c r="M49" s="44">
        <v>12023</v>
      </c>
      <c r="N49" s="44">
        <v>2203</v>
      </c>
      <c r="O49" s="44">
        <v>4964</v>
      </c>
      <c r="P49" s="44">
        <v>8231</v>
      </c>
      <c r="Q49" s="44">
        <v>9821</v>
      </c>
      <c r="R49" s="44">
        <v>4590</v>
      </c>
      <c r="S49" s="44">
        <v>1506</v>
      </c>
      <c r="T49" s="45">
        <f t="shared" si="1"/>
        <v>58257</v>
      </c>
    </row>
    <row r="50" spans="1:20" x14ac:dyDescent="0.25">
      <c r="A50" s="41">
        <v>49</v>
      </c>
      <c r="B50" s="41" t="s">
        <v>206</v>
      </c>
      <c r="C50" s="5" t="s">
        <v>144</v>
      </c>
      <c r="D50" s="42">
        <v>32743</v>
      </c>
      <c r="E50" s="53">
        <f t="shared" ca="1" si="0"/>
        <v>27</v>
      </c>
      <c r="G50" s="5" t="s">
        <v>2</v>
      </c>
      <c r="H50" s="5">
        <v>2</v>
      </c>
      <c r="I50" s="5" t="s">
        <v>87</v>
      </c>
      <c r="J50" s="42" t="s">
        <v>220</v>
      </c>
      <c r="K50" s="5" t="s">
        <v>16</v>
      </c>
      <c r="L50" s="44">
        <v>3064</v>
      </c>
      <c r="M50" s="44">
        <v>9829</v>
      </c>
      <c r="N50" s="44">
        <v>5005</v>
      </c>
      <c r="O50" s="44">
        <v>1772</v>
      </c>
      <c r="P50" s="44">
        <v>12445</v>
      </c>
      <c r="Q50" s="44">
        <v>8675</v>
      </c>
      <c r="R50" s="44">
        <v>11988</v>
      </c>
      <c r="S50" s="44">
        <v>10020</v>
      </c>
      <c r="T50" s="45">
        <f t="shared" si="1"/>
        <v>62798</v>
      </c>
    </row>
    <row r="51" spans="1:20" x14ac:dyDescent="0.25">
      <c r="A51" s="41">
        <v>50</v>
      </c>
      <c r="B51" s="41" t="s">
        <v>207</v>
      </c>
      <c r="C51" s="5" t="s">
        <v>145</v>
      </c>
      <c r="D51" s="42">
        <v>33062</v>
      </c>
      <c r="E51" s="53">
        <f t="shared" ca="1" si="0"/>
        <v>26</v>
      </c>
      <c r="G51" s="5" t="s">
        <v>3</v>
      </c>
      <c r="H51" s="5">
        <v>2</v>
      </c>
      <c r="I51" s="5" t="s">
        <v>88</v>
      </c>
      <c r="J51" s="42" t="s">
        <v>11</v>
      </c>
      <c r="K51" s="5" t="s">
        <v>15</v>
      </c>
      <c r="L51" s="44">
        <v>11482</v>
      </c>
      <c r="M51" s="44">
        <v>6887</v>
      </c>
      <c r="N51" s="44">
        <v>7380</v>
      </c>
      <c r="O51" s="44">
        <v>9248</v>
      </c>
      <c r="P51" s="44">
        <v>4854</v>
      </c>
      <c r="Q51" s="44">
        <v>4576</v>
      </c>
      <c r="R51" s="44">
        <v>6977</v>
      </c>
      <c r="S51" s="44">
        <v>12270</v>
      </c>
      <c r="T51" s="45">
        <f t="shared" si="1"/>
        <v>63674</v>
      </c>
    </row>
    <row r="52" spans="1:20" x14ac:dyDescent="0.25">
      <c r="A52" s="41">
        <v>51</v>
      </c>
      <c r="B52" s="41" t="s">
        <v>208</v>
      </c>
      <c r="C52" s="5" t="s">
        <v>146</v>
      </c>
      <c r="D52" s="42">
        <v>33190</v>
      </c>
      <c r="E52" s="53">
        <f t="shared" ca="1" si="0"/>
        <v>26</v>
      </c>
      <c r="G52" s="5" t="s">
        <v>2</v>
      </c>
      <c r="H52" s="5">
        <v>3</v>
      </c>
      <c r="I52" s="5" t="s">
        <v>89</v>
      </c>
      <c r="J52" s="42" t="s">
        <v>219</v>
      </c>
      <c r="K52" s="5" t="s">
        <v>16</v>
      </c>
      <c r="L52" s="44">
        <v>14072</v>
      </c>
      <c r="M52" s="44">
        <v>14620</v>
      </c>
      <c r="N52" s="44">
        <v>4735</v>
      </c>
      <c r="O52" s="44">
        <v>8710</v>
      </c>
      <c r="P52" s="44">
        <v>4442</v>
      </c>
      <c r="Q52" s="44">
        <v>14601</v>
      </c>
      <c r="R52" s="44">
        <v>13322</v>
      </c>
      <c r="S52" s="44">
        <v>3703</v>
      </c>
      <c r="T52" s="45">
        <f t="shared" si="1"/>
        <v>78205</v>
      </c>
    </row>
    <row r="53" spans="1:20" x14ac:dyDescent="0.25">
      <c r="A53" s="41">
        <v>52</v>
      </c>
      <c r="B53" s="41" t="s">
        <v>209</v>
      </c>
      <c r="C53" s="5" t="s">
        <v>147</v>
      </c>
      <c r="D53" s="42">
        <v>33308</v>
      </c>
      <c r="E53" s="53">
        <f t="shared" ca="1" si="0"/>
        <v>26</v>
      </c>
      <c r="G53" s="5" t="s">
        <v>2</v>
      </c>
      <c r="H53" s="5">
        <v>3</v>
      </c>
      <c r="I53" s="5" t="s">
        <v>90</v>
      </c>
      <c r="J53" s="42" t="s">
        <v>11</v>
      </c>
      <c r="K53" s="5" t="s">
        <v>16</v>
      </c>
      <c r="L53" s="44">
        <v>7751</v>
      </c>
      <c r="M53" s="44">
        <v>4810</v>
      </c>
      <c r="N53" s="44">
        <v>6694</v>
      </c>
      <c r="O53" s="44">
        <v>8552</v>
      </c>
      <c r="P53" s="44">
        <v>14526</v>
      </c>
      <c r="Q53" s="44">
        <v>6687</v>
      </c>
      <c r="R53" s="44">
        <v>12321</v>
      </c>
      <c r="S53" s="44">
        <v>9920</v>
      </c>
      <c r="T53" s="45">
        <f t="shared" si="1"/>
        <v>71261</v>
      </c>
    </row>
    <row r="54" spans="1:20" x14ac:dyDescent="0.25">
      <c r="A54" s="41">
        <v>53</v>
      </c>
      <c r="B54" s="41" t="s">
        <v>210</v>
      </c>
      <c r="C54" s="5" t="s">
        <v>148</v>
      </c>
      <c r="D54" s="42">
        <v>33509</v>
      </c>
      <c r="E54" s="53">
        <f t="shared" ca="1" si="0"/>
        <v>25</v>
      </c>
      <c r="G54" s="5" t="s">
        <v>2</v>
      </c>
      <c r="H54" s="5">
        <v>2</v>
      </c>
      <c r="I54" s="5" t="s">
        <v>91</v>
      </c>
      <c r="J54" s="42" t="s">
        <v>13</v>
      </c>
      <c r="K54" s="5" t="s">
        <v>15</v>
      </c>
      <c r="L54" s="44">
        <v>9902</v>
      </c>
      <c r="M54" s="44">
        <v>13690</v>
      </c>
      <c r="N54" s="44">
        <v>7185</v>
      </c>
      <c r="O54" s="44">
        <v>11873</v>
      </c>
      <c r="P54" s="44">
        <v>10257</v>
      </c>
      <c r="Q54" s="44">
        <v>1153</v>
      </c>
      <c r="R54" s="44">
        <v>14091</v>
      </c>
      <c r="S54" s="44">
        <v>7430</v>
      </c>
      <c r="T54" s="45">
        <f t="shared" si="1"/>
        <v>75581</v>
      </c>
    </row>
    <row r="55" spans="1:20" x14ac:dyDescent="0.25">
      <c r="A55" s="41">
        <v>54</v>
      </c>
      <c r="B55" s="41" t="s">
        <v>211</v>
      </c>
      <c r="C55" s="5" t="s">
        <v>149</v>
      </c>
      <c r="D55" s="42">
        <v>33545</v>
      </c>
      <c r="E55" s="53">
        <f t="shared" ca="1" si="0"/>
        <v>25</v>
      </c>
      <c r="G55" s="5" t="s">
        <v>3</v>
      </c>
      <c r="H55" s="5">
        <v>1</v>
      </c>
      <c r="I55" s="5" t="s">
        <v>92</v>
      </c>
      <c r="J55" s="42" t="s">
        <v>13</v>
      </c>
      <c r="K55" s="5" t="s">
        <v>15</v>
      </c>
      <c r="L55" s="44">
        <v>13971</v>
      </c>
      <c r="M55" s="44">
        <v>1233</v>
      </c>
      <c r="N55" s="44">
        <v>2339</v>
      </c>
      <c r="O55" s="44">
        <v>2920</v>
      </c>
      <c r="P55" s="44">
        <v>2949</v>
      </c>
      <c r="Q55" s="44">
        <v>8987</v>
      </c>
      <c r="R55" s="44">
        <v>8820</v>
      </c>
      <c r="S55" s="44">
        <v>12523</v>
      </c>
      <c r="T55" s="45">
        <f t="shared" si="1"/>
        <v>53742</v>
      </c>
    </row>
    <row r="56" spans="1:20" x14ac:dyDescent="0.25">
      <c r="A56" s="41">
        <v>55</v>
      </c>
      <c r="B56" s="41" t="s">
        <v>212</v>
      </c>
      <c r="C56" s="5" t="s">
        <v>150</v>
      </c>
      <c r="D56" s="42">
        <v>33828</v>
      </c>
      <c r="E56" s="53">
        <f t="shared" ca="1" si="0"/>
        <v>24</v>
      </c>
      <c r="G56" s="5" t="s">
        <v>2</v>
      </c>
      <c r="H56" s="5">
        <v>2</v>
      </c>
      <c r="I56" s="5" t="s">
        <v>93</v>
      </c>
      <c r="J56" s="42" t="s">
        <v>220</v>
      </c>
      <c r="K56" s="5" t="s">
        <v>15</v>
      </c>
      <c r="L56" s="44">
        <v>6402</v>
      </c>
      <c r="M56" s="44">
        <v>4411</v>
      </c>
      <c r="N56" s="44">
        <v>8397</v>
      </c>
      <c r="O56" s="44">
        <v>14587</v>
      </c>
      <c r="P56" s="44">
        <v>2417</v>
      </c>
      <c r="Q56" s="44">
        <v>3485</v>
      </c>
      <c r="R56" s="44">
        <v>4811</v>
      </c>
      <c r="S56" s="44">
        <v>13002</v>
      </c>
      <c r="T56" s="45">
        <f t="shared" si="1"/>
        <v>57512</v>
      </c>
    </row>
    <row r="57" spans="1:20" x14ac:dyDescent="0.25">
      <c r="A57" s="41">
        <v>56</v>
      </c>
      <c r="B57" s="41" t="s">
        <v>213</v>
      </c>
      <c r="C57" s="5" t="s">
        <v>151</v>
      </c>
      <c r="D57" s="42">
        <v>33957</v>
      </c>
      <c r="E57" s="53">
        <f t="shared" ca="1" si="0"/>
        <v>24</v>
      </c>
      <c r="G57" s="5" t="s">
        <v>2</v>
      </c>
      <c r="H57" s="5">
        <v>3</v>
      </c>
      <c r="I57" s="5" t="s">
        <v>94</v>
      </c>
      <c r="J57" s="42" t="s">
        <v>11</v>
      </c>
      <c r="K57" s="5" t="s">
        <v>18</v>
      </c>
      <c r="L57" s="44">
        <v>3072</v>
      </c>
      <c r="M57" s="44">
        <v>13683</v>
      </c>
      <c r="N57" s="44">
        <v>8161</v>
      </c>
      <c r="O57" s="44">
        <v>3528</v>
      </c>
      <c r="P57" s="44">
        <v>1030</v>
      </c>
      <c r="Q57" s="44">
        <v>10381</v>
      </c>
      <c r="R57" s="44">
        <v>7548</v>
      </c>
      <c r="S57" s="44">
        <v>4854</v>
      </c>
      <c r="T57" s="45">
        <f t="shared" si="1"/>
        <v>52257</v>
      </c>
    </row>
    <row r="58" spans="1:20" x14ac:dyDescent="0.25">
      <c r="A58" s="41">
        <v>57</v>
      </c>
      <c r="B58" s="41" t="s">
        <v>214</v>
      </c>
      <c r="C58" s="5" t="s">
        <v>152</v>
      </c>
      <c r="D58" s="42">
        <v>33994</v>
      </c>
      <c r="E58" s="53">
        <f t="shared" ca="1" si="0"/>
        <v>24</v>
      </c>
      <c r="G58" s="5" t="s">
        <v>2</v>
      </c>
      <c r="H58" s="5">
        <v>2</v>
      </c>
      <c r="I58" s="5" t="s">
        <v>95</v>
      </c>
      <c r="J58" s="42" t="s">
        <v>219</v>
      </c>
      <c r="K58" s="5" t="s">
        <v>15</v>
      </c>
      <c r="L58" s="44">
        <v>9307</v>
      </c>
      <c r="M58" s="44">
        <v>6303</v>
      </c>
      <c r="N58" s="44">
        <v>3968</v>
      </c>
      <c r="O58" s="44">
        <v>6785</v>
      </c>
      <c r="P58" s="44">
        <v>8801</v>
      </c>
      <c r="Q58" s="44">
        <v>6266</v>
      </c>
      <c r="R58" s="44">
        <v>13686</v>
      </c>
      <c r="S58" s="44">
        <v>4459</v>
      </c>
      <c r="T58" s="45">
        <f t="shared" si="1"/>
        <v>59575</v>
      </c>
    </row>
    <row r="59" spans="1:20" x14ac:dyDescent="0.25">
      <c r="A59" s="41">
        <v>58</v>
      </c>
      <c r="B59" s="41" t="s">
        <v>215</v>
      </c>
      <c r="C59" s="5" t="s">
        <v>153</v>
      </c>
      <c r="D59" s="42">
        <v>33379</v>
      </c>
      <c r="E59" s="53">
        <f t="shared" ca="1" si="0"/>
        <v>25</v>
      </c>
      <c r="G59" s="5" t="s">
        <v>2</v>
      </c>
      <c r="H59" s="5">
        <v>2</v>
      </c>
      <c r="I59" s="5" t="s">
        <v>96</v>
      </c>
      <c r="J59" s="42" t="s">
        <v>11</v>
      </c>
      <c r="K59" s="5" t="s">
        <v>15</v>
      </c>
      <c r="L59" s="44">
        <v>14656</v>
      </c>
      <c r="M59" s="44">
        <v>10828</v>
      </c>
      <c r="N59" s="44">
        <v>7927</v>
      </c>
      <c r="O59" s="44">
        <v>8647</v>
      </c>
      <c r="P59" s="44">
        <v>10760</v>
      </c>
      <c r="Q59" s="44">
        <v>2441</v>
      </c>
      <c r="R59" s="44">
        <v>7360</v>
      </c>
      <c r="S59" s="44">
        <v>9385</v>
      </c>
      <c r="T59" s="45">
        <f t="shared" si="1"/>
        <v>72004</v>
      </c>
    </row>
    <row r="60" spans="1:20" x14ac:dyDescent="0.25">
      <c r="A60" s="41">
        <v>59</v>
      </c>
      <c r="B60" s="41" t="s">
        <v>216</v>
      </c>
      <c r="C60" s="5" t="s">
        <v>154</v>
      </c>
      <c r="D60" s="42">
        <v>32608</v>
      </c>
      <c r="E60" s="53">
        <f t="shared" ca="1" si="0"/>
        <v>27</v>
      </c>
      <c r="G60" s="5" t="s">
        <v>3</v>
      </c>
      <c r="H60" s="5">
        <v>3</v>
      </c>
      <c r="I60" s="5" t="s">
        <v>97</v>
      </c>
      <c r="J60" s="42" t="s">
        <v>13</v>
      </c>
      <c r="K60" s="5" t="s">
        <v>15</v>
      </c>
      <c r="L60" s="44">
        <v>9823</v>
      </c>
      <c r="M60" s="44">
        <v>3238</v>
      </c>
      <c r="N60" s="44">
        <v>8111</v>
      </c>
      <c r="O60" s="44">
        <v>2537</v>
      </c>
      <c r="P60" s="44">
        <v>12217</v>
      </c>
      <c r="Q60" s="44">
        <v>1306</v>
      </c>
      <c r="R60" s="44">
        <v>11759</v>
      </c>
      <c r="S60" s="44">
        <v>8920</v>
      </c>
      <c r="T60" s="45">
        <f t="shared" si="1"/>
        <v>57911</v>
      </c>
    </row>
    <row r="61" spans="1:20" x14ac:dyDescent="0.25">
      <c r="A61" s="41">
        <v>60</v>
      </c>
      <c r="B61" s="41" t="s">
        <v>217</v>
      </c>
      <c r="C61" s="5" t="s">
        <v>155</v>
      </c>
      <c r="D61" s="42">
        <v>33095</v>
      </c>
      <c r="E61" s="53">
        <f t="shared" ca="1" si="0"/>
        <v>26</v>
      </c>
      <c r="G61" s="5" t="s">
        <v>3</v>
      </c>
      <c r="H61" s="5">
        <v>2</v>
      </c>
      <c r="I61" s="5" t="s">
        <v>98</v>
      </c>
      <c r="J61" s="42" t="s">
        <v>13</v>
      </c>
      <c r="K61" s="5" t="s">
        <v>15</v>
      </c>
      <c r="L61" s="44">
        <v>10532</v>
      </c>
      <c r="M61" s="44">
        <v>14287</v>
      </c>
      <c r="N61" s="44">
        <v>1712</v>
      </c>
      <c r="O61" s="44">
        <v>4789</v>
      </c>
      <c r="P61" s="44">
        <v>2709</v>
      </c>
      <c r="Q61" s="44">
        <v>2977</v>
      </c>
      <c r="R61" s="44">
        <v>8390</v>
      </c>
      <c r="S61" s="44">
        <v>1113</v>
      </c>
      <c r="T61" s="45">
        <f t="shared" si="1"/>
        <v>46509</v>
      </c>
    </row>
    <row r="62" spans="1:20" x14ac:dyDescent="0.25">
      <c r="A62" s="41">
        <v>61</v>
      </c>
      <c r="B62" s="41" t="s">
        <v>218</v>
      </c>
      <c r="C62" s="5" t="s">
        <v>156</v>
      </c>
      <c r="D62" s="42">
        <v>32123</v>
      </c>
      <c r="E62" s="53">
        <f t="shared" ca="1" si="0"/>
        <v>29</v>
      </c>
      <c r="G62" s="5" t="s">
        <v>3</v>
      </c>
      <c r="H62" s="5">
        <v>3</v>
      </c>
      <c r="I62" s="5" t="s">
        <v>99</v>
      </c>
      <c r="J62" s="42" t="s">
        <v>220</v>
      </c>
      <c r="K62" s="5" t="s">
        <v>16</v>
      </c>
      <c r="L62" s="44">
        <v>10420</v>
      </c>
      <c r="M62" s="44">
        <v>13706</v>
      </c>
      <c r="N62" s="44">
        <v>8976</v>
      </c>
      <c r="O62" s="44">
        <v>5180</v>
      </c>
      <c r="P62" s="44">
        <v>12590</v>
      </c>
      <c r="Q62" s="44">
        <v>6698</v>
      </c>
      <c r="R62" s="44">
        <v>3975</v>
      </c>
      <c r="S62" s="44">
        <v>12042</v>
      </c>
      <c r="T62" s="45">
        <f t="shared" si="1"/>
        <v>73587</v>
      </c>
    </row>
    <row r="66" spans="11:20" x14ac:dyDescent="0.25">
      <c r="K66" s="6" t="s">
        <v>287</v>
      </c>
      <c r="L66" s="46"/>
      <c r="M66" s="46"/>
      <c r="N66" s="46"/>
      <c r="O66" s="46"/>
      <c r="P66" s="46"/>
      <c r="Q66" s="46"/>
      <c r="R66" s="46"/>
      <c r="S66" s="46"/>
      <c r="T66" s="46"/>
    </row>
    <row r="67" spans="11:20" x14ac:dyDescent="0.25">
      <c r="K67" s="6" t="s">
        <v>288</v>
      </c>
      <c r="L67" s="46"/>
      <c r="M67" s="46"/>
      <c r="N67" s="46"/>
      <c r="O67" s="46"/>
      <c r="P67" s="46"/>
      <c r="Q67" s="46"/>
      <c r="R67" s="46"/>
      <c r="S67" s="46"/>
      <c r="T67" s="46"/>
    </row>
    <row r="68" spans="11:20" x14ac:dyDescent="0.25">
      <c r="L68" s="44"/>
    </row>
    <row r="71" spans="11:20" ht="30" x14ac:dyDescent="0.25">
      <c r="K71" s="62" t="s">
        <v>313</v>
      </c>
      <c r="L71" s="45"/>
    </row>
    <row r="73" spans="11:20" x14ac:dyDescent="0.25">
      <c r="K73" s="7" t="s">
        <v>312</v>
      </c>
    </row>
    <row r="74" spans="11:20" x14ac:dyDescent="0.25">
      <c r="K74" s="7" t="s">
        <v>308</v>
      </c>
    </row>
    <row r="75" spans="11:20" x14ac:dyDescent="0.25">
      <c r="K75" s="7" t="s">
        <v>314</v>
      </c>
      <c r="L75" s="44"/>
    </row>
    <row r="77" spans="11:20" x14ac:dyDescent="0.25">
      <c r="K77" s="7" t="s">
        <v>310</v>
      </c>
      <c r="L77" s="63"/>
    </row>
    <row r="78" spans="11:20" x14ac:dyDescent="0.25">
      <c r="K78" s="7" t="s">
        <v>309</v>
      </c>
    </row>
  </sheetData>
  <dataValidations count="2">
    <dataValidation type="list" allowBlank="1" showInputMessage="1" showErrorMessage="1" sqref="V3:W3">
      <formula1>#REF!</formula1>
    </dataValidation>
    <dataValidation type="list" allowBlank="1" showInputMessage="1" showErrorMessage="1" sqref="W1">
      <formula1>$J:$J</formula1>
    </dataValidation>
  </dataValidations>
  <pageMargins left="0.7" right="0.7" top="0.75" bottom="0.75" header="0.3" footer="0.3"/>
  <pageSetup paperSize="9" orientation="portrait" r:id="rId1"/>
  <ignoredErrors>
    <ignoredError sqref="I2:I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C2" sqref="C2"/>
    </sheetView>
  </sheetViews>
  <sheetFormatPr defaultRowHeight="15" x14ac:dyDescent="0.25"/>
  <cols>
    <col min="1" max="1" width="7.85546875" style="5" customWidth="1"/>
    <col min="2" max="2" width="17.7109375" style="5" customWidth="1"/>
    <col min="3" max="3" width="20.28515625" style="5" customWidth="1"/>
    <col min="4" max="4" width="14.28515625" style="5" customWidth="1"/>
    <col min="5" max="5" width="14" style="5" customWidth="1"/>
    <col min="6" max="6" width="26.7109375" style="5" customWidth="1"/>
    <col min="7" max="7" width="20.140625" style="5" customWidth="1"/>
    <col min="8" max="8" width="12.7109375" style="5" bestFit="1" customWidth="1"/>
    <col min="9" max="9" width="18.140625" style="5" customWidth="1"/>
    <col min="10" max="10" width="26.7109375" style="5" bestFit="1" customWidth="1"/>
    <col min="11" max="11" width="28.85546875" style="5" bestFit="1" customWidth="1"/>
    <col min="12" max="12" width="16.28515625" style="5" bestFit="1" customWidth="1"/>
    <col min="13" max="19" width="13.5703125" style="5" customWidth="1"/>
    <col min="20" max="20" width="16.42578125" style="5" bestFit="1" customWidth="1"/>
    <col min="21" max="21" width="19.140625" bestFit="1" customWidth="1"/>
    <col min="22" max="16384" width="9.140625" style="5"/>
  </cols>
  <sheetData>
    <row r="1" spans="1:20" x14ac:dyDescent="0.25">
      <c r="A1" s="2" t="s">
        <v>21</v>
      </c>
      <c r="B1" s="2" t="s">
        <v>32</v>
      </c>
      <c r="C1" s="2" t="s">
        <v>157</v>
      </c>
      <c r="D1" s="2" t="s">
        <v>0</v>
      </c>
      <c r="E1" s="2" t="s">
        <v>30</v>
      </c>
      <c r="F1" s="2" t="s">
        <v>31</v>
      </c>
      <c r="G1" s="2" t="s">
        <v>1</v>
      </c>
      <c r="H1" s="2" t="s">
        <v>20</v>
      </c>
      <c r="I1" s="2" t="s">
        <v>38</v>
      </c>
      <c r="J1" s="3" t="s">
        <v>4</v>
      </c>
      <c r="K1" s="2" t="s">
        <v>14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2" t="s">
        <v>315</v>
      </c>
    </row>
    <row r="2" spans="1:20" x14ac:dyDescent="0.25">
      <c r="A2" s="41">
        <v>1</v>
      </c>
      <c r="B2" s="41" t="s">
        <v>159</v>
      </c>
      <c r="C2" s="5" t="s">
        <v>284</v>
      </c>
      <c r="D2" s="42">
        <v>32331</v>
      </c>
      <c r="E2" s="53"/>
      <c r="F2" s="43"/>
      <c r="G2" s="5" t="s">
        <v>2</v>
      </c>
      <c r="H2" s="5">
        <v>1</v>
      </c>
      <c r="I2" s="5" t="s">
        <v>39</v>
      </c>
      <c r="J2" s="42" t="s">
        <v>7</v>
      </c>
      <c r="K2" s="5" t="s">
        <v>15</v>
      </c>
      <c r="L2" s="44">
        <v>1257</v>
      </c>
      <c r="M2" s="44">
        <v>5570</v>
      </c>
      <c r="N2" s="44">
        <v>5070</v>
      </c>
      <c r="O2" s="44">
        <v>8444</v>
      </c>
      <c r="P2" s="44">
        <v>10627</v>
      </c>
      <c r="Q2" s="44">
        <v>10242</v>
      </c>
      <c r="R2" s="44">
        <v>13650</v>
      </c>
      <c r="S2" s="44">
        <v>14082</v>
      </c>
      <c r="T2" s="45">
        <f>SUM(L2:S2)</f>
        <v>68942</v>
      </c>
    </row>
    <row r="3" spans="1:20" x14ac:dyDescent="0.25">
      <c r="A3" s="41">
        <v>2</v>
      </c>
      <c r="B3" s="41" t="s">
        <v>158</v>
      </c>
      <c r="C3" s="5" t="s">
        <v>279</v>
      </c>
      <c r="D3" s="42">
        <v>34397</v>
      </c>
      <c r="E3" s="53"/>
      <c r="F3" s="43"/>
      <c r="G3" s="5" t="s">
        <v>2</v>
      </c>
      <c r="H3" s="5">
        <v>2</v>
      </c>
      <c r="I3" s="5" t="s">
        <v>40</v>
      </c>
      <c r="J3" s="42" t="s">
        <v>5</v>
      </c>
      <c r="K3" s="5" t="s">
        <v>15</v>
      </c>
      <c r="L3" s="44">
        <v>14767</v>
      </c>
      <c r="M3" s="44">
        <v>8994</v>
      </c>
      <c r="N3" s="44">
        <v>3061</v>
      </c>
      <c r="O3" s="44">
        <v>10262</v>
      </c>
      <c r="P3" s="44">
        <v>10822</v>
      </c>
      <c r="Q3" s="44">
        <v>1678</v>
      </c>
      <c r="R3" s="44">
        <v>8196</v>
      </c>
      <c r="S3" s="44">
        <v>13935</v>
      </c>
      <c r="T3" s="45">
        <f t="shared" ref="T3:T62" si="0">SUM(L3:S3)</f>
        <v>71715</v>
      </c>
    </row>
    <row r="4" spans="1:20" x14ac:dyDescent="0.25">
      <c r="A4" s="41">
        <v>3</v>
      </c>
      <c r="B4" s="41" t="s">
        <v>160</v>
      </c>
      <c r="C4" s="5" t="s">
        <v>280</v>
      </c>
      <c r="D4" s="42">
        <v>30094</v>
      </c>
      <c r="E4" s="53"/>
      <c r="F4" s="43"/>
      <c r="G4" s="5" t="s">
        <v>2</v>
      </c>
      <c r="H4" s="5">
        <v>1</v>
      </c>
      <c r="I4" s="5" t="s">
        <v>41</v>
      </c>
      <c r="J4" s="42" t="s">
        <v>8</v>
      </c>
      <c r="K4" s="5" t="s">
        <v>15</v>
      </c>
      <c r="L4" s="44">
        <v>5474</v>
      </c>
      <c r="M4" s="44">
        <v>7328</v>
      </c>
      <c r="N4" s="44">
        <v>14340</v>
      </c>
      <c r="O4" s="44">
        <v>10558</v>
      </c>
      <c r="P4" s="44">
        <v>2042</v>
      </c>
      <c r="Q4" s="44">
        <v>7549</v>
      </c>
      <c r="R4" s="44">
        <v>13160</v>
      </c>
      <c r="S4" s="44">
        <v>13981</v>
      </c>
      <c r="T4" s="45">
        <f t="shared" si="0"/>
        <v>74432</v>
      </c>
    </row>
    <row r="5" spans="1:20" x14ac:dyDescent="0.25">
      <c r="A5" s="41">
        <v>4</v>
      </c>
      <c r="B5" s="41" t="s">
        <v>161</v>
      </c>
      <c r="C5" s="5" t="s">
        <v>101</v>
      </c>
      <c r="D5" s="42">
        <v>31838</v>
      </c>
      <c r="E5" s="53"/>
      <c r="F5" s="43"/>
      <c r="G5" s="5" t="s">
        <v>2</v>
      </c>
      <c r="H5" s="5">
        <v>3</v>
      </c>
      <c r="I5" s="5" t="s">
        <v>42</v>
      </c>
      <c r="J5" s="42" t="s">
        <v>11</v>
      </c>
      <c r="K5" s="5" t="s">
        <v>15</v>
      </c>
      <c r="L5" s="44">
        <v>4714</v>
      </c>
      <c r="M5" s="44">
        <v>7955</v>
      </c>
      <c r="N5" s="44">
        <v>1956</v>
      </c>
      <c r="O5" s="44">
        <v>12954</v>
      </c>
      <c r="P5" s="44">
        <v>3266</v>
      </c>
      <c r="Q5" s="44">
        <v>6088</v>
      </c>
      <c r="R5" s="44">
        <v>12951</v>
      </c>
      <c r="S5" s="44">
        <v>12579</v>
      </c>
      <c r="T5" s="45">
        <f t="shared" si="0"/>
        <v>62463</v>
      </c>
    </row>
    <row r="6" spans="1:20" x14ac:dyDescent="0.25">
      <c r="A6" s="41">
        <v>5</v>
      </c>
      <c r="B6" s="41" t="s">
        <v>162</v>
      </c>
      <c r="C6" s="5" t="s">
        <v>102</v>
      </c>
      <c r="D6" s="42">
        <v>32405</v>
      </c>
      <c r="E6" s="53"/>
      <c r="F6" s="43"/>
      <c r="G6" s="5" t="s">
        <v>2</v>
      </c>
      <c r="H6" s="5">
        <v>3</v>
      </c>
      <c r="I6" s="5" t="s">
        <v>43</v>
      </c>
      <c r="J6" s="42" t="s">
        <v>11</v>
      </c>
      <c r="K6" s="5" t="s">
        <v>15</v>
      </c>
      <c r="L6" s="44">
        <v>5152</v>
      </c>
      <c r="M6" s="44">
        <v>1582</v>
      </c>
      <c r="N6" s="44">
        <v>5652</v>
      </c>
      <c r="O6" s="44">
        <v>2188</v>
      </c>
      <c r="P6" s="44">
        <v>6044</v>
      </c>
      <c r="Q6" s="44">
        <v>2374</v>
      </c>
      <c r="R6" s="44">
        <v>1482</v>
      </c>
      <c r="S6" s="44">
        <v>4314</v>
      </c>
      <c r="T6" s="45">
        <f t="shared" si="0"/>
        <v>28788</v>
      </c>
    </row>
    <row r="7" spans="1:20" x14ac:dyDescent="0.25">
      <c r="A7" s="41">
        <v>6</v>
      </c>
      <c r="B7" s="41" t="s">
        <v>163</v>
      </c>
      <c r="C7" s="5" t="s">
        <v>285</v>
      </c>
      <c r="D7" s="42">
        <v>31523</v>
      </c>
      <c r="E7" s="53"/>
      <c r="F7" s="43"/>
      <c r="G7" s="5" t="s">
        <v>2</v>
      </c>
      <c r="H7" s="5">
        <v>3</v>
      </c>
      <c r="I7" s="5" t="s">
        <v>44</v>
      </c>
      <c r="J7" s="42" t="s">
        <v>11</v>
      </c>
      <c r="K7" s="5" t="s">
        <v>15</v>
      </c>
      <c r="L7" s="44">
        <v>12479</v>
      </c>
      <c r="M7" s="44">
        <v>7951</v>
      </c>
      <c r="N7" s="44">
        <v>2984</v>
      </c>
      <c r="O7" s="44">
        <v>2570</v>
      </c>
      <c r="P7" s="44">
        <v>7810</v>
      </c>
      <c r="Q7" s="44">
        <v>8281</v>
      </c>
      <c r="R7" s="44">
        <v>8239</v>
      </c>
      <c r="S7" s="44">
        <v>5365</v>
      </c>
      <c r="T7" s="45">
        <f t="shared" si="0"/>
        <v>55679</v>
      </c>
    </row>
    <row r="8" spans="1:20" x14ac:dyDescent="0.25">
      <c r="A8" s="41">
        <v>7</v>
      </c>
      <c r="B8" s="41" t="s">
        <v>164</v>
      </c>
      <c r="C8" s="5" t="s">
        <v>103</v>
      </c>
      <c r="D8" s="42">
        <v>31840</v>
      </c>
      <c r="E8" s="53"/>
      <c r="F8" s="43"/>
      <c r="G8" s="5" t="s">
        <v>2</v>
      </c>
      <c r="H8" s="5">
        <v>3</v>
      </c>
      <c r="I8" s="5" t="s">
        <v>45</v>
      </c>
      <c r="J8" s="42" t="s">
        <v>11</v>
      </c>
      <c r="K8" s="5" t="s">
        <v>15</v>
      </c>
      <c r="L8" s="44">
        <v>11995</v>
      </c>
      <c r="M8" s="44">
        <v>8801</v>
      </c>
      <c r="N8" s="44">
        <v>5937</v>
      </c>
      <c r="O8" s="44">
        <v>5672</v>
      </c>
      <c r="P8" s="44">
        <v>12185</v>
      </c>
      <c r="Q8" s="44">
        <v>5056</v>
      </c>
      <c r="R8" s="44">
        <v>13975</v>
      </c>
      <c r="S8" s="44">
        <v>13269</v>
      </c>
      <c r="T8" s="45">
        <f t="shared" si="0"/>
        <v>76890</v>
      </c>
    </row>
    <row r="9" spans="1:20" x14ac:dyDescent="0.25">
      <c r="A9" s="41">
        <v>8</v>
      </c>
      <c r="B9" s="41" t="s">
        <v>165</v>
      </c>
      <c r="C9" s="5" t="s">
        <v>104</v>
      </c>
      <c r="D9" s="42">
        <v>32257</v>
      </c>
      <c r="E9" s="53"/>
      <c r="F9" s="43"/>
      <c r="G9" s="5" t="s">
        <v>3</v>
      </c>
      <c r="H9" s="5">
        <v>1</v>
      </c>
      <c r="I9" s="5" t="s">
        <v>46</v>
      </c>
      <c r="J9" s="42" t="s">
        <v>17</v>
      </c>
      <c r="K9" s="5" t="s">
        <v>19</v>
      </c>
      <c r="L9" s="44">
        <v>6753</v>
      </c>
      <c r="M9" s="44">
        <v>5038</v>
      </c>
      <c r="N9" s="44">
        <v>2552</v>
      </c>
      <c r="O9" s="44">
        <v>12887</v>
      </c>
      <c r="P9" s="44">
        <v>4761</v>
      </c>
      <c r="Q9" s="44">
        <v>9669</v>
      </c>
      <c r="R9" s="44">
        <v>4578</v>
      </c>
      <c r="S9" s="44">
        <v>10520</v>
      </c>
      <c r="T9" s="45">
        <f t="shared" si="0"/>
        <v>56758</v>
      </c>
    </row>
    <row r="10" spans="1:20" x14ac:dyDescent="0.25">
      <c r="A10" s="41">
        <v>9</v>
      </c>
      <c r="B10" s="41" t="s">
        <v>166</v>
      </c>
      <c r="C10" s="5" t="s">
        <v>105</v>
      </c>
      <c r="D10" s="42">
        <v>32792</v>
      </c>
      <c r="E10" s="53"/>
      <c r="F10" s="43"/>
      <c r="G10" s="5" t="s">
        <v>2</v>
      </c>
      <c r="H10" s="5">
        <v>3</v>
      </c>
      <c r="I10" s="5" t="s">
        <v>47</v>
      </c>
      <c r="J10" s="42" t="s">
        <v>11</v>
      </c>
      <c r="K10" s="5" t="s">
        <v>15</v>
      </c>
      <c r="L10" s="44">
        <v>10850</v>
      </c>
      <c r="M10" s="44">
        <v>4679</v>
      </c>
      <c r="N10" s="44">
        <v>12623</v>
      </c>
      <c r="O10" s="44">
        <v>8932</v>
      </c>
      <c r="P10" s="44">
        <v>1173</v>
      </c>
      <c r="Q10" s="44">
        <v>7187</v>
      </c>
      <c r="R10" s="44">
        <v>4370</v>
      </c>
      <c r="S10" s="44">
        <v>13426</v>
      </c>
      <c r="T10" s="45">
        <f t="shared" si="0"/>
        <v>63240</v>
      </c>
    </row>
    <row r="11" spans="1:20" x14ac:dyDescent="0.25">
      <c r="A11" s="41">
        <v>10</v>
      </c>
      <c r="B11" s="41" t="s">
        <v>167</v>
      </c>
      <c r="C11" s="5" t="s">
        <v>106</v>
      </c>
      <c r="D11" s="42">
        <v>32806</v>
      </c>
      <c r="E11" s="53"/>
      <c r="F11" s="43"/>
      <c r="G11" s="5" t="s">
        <v>3</v>
      </c>
      <c r="H11" s="5">
        <v>1</v>
      </c>
      <c r="I11" s="5" t="s">
        <v>48</v>
      </c>
      <c r="J11" s="42" t="s">
        <v>17</v>
      </c>
      <c r="K11" s="5" t="s">
        <v>18</v>
      </c>
      <c r="L11" s="44">
        <v>13904</v>
      </c>
      <c r="M11" s="44">
        <v>12606</v>
      </c>
      <c r="N11" s="44">
        <v>5378</v>
      </c>
      <c r="O11" s="44">
        <v>7573</v>
      </c>
      <c r="P11" s="44">
        <v>9260</v>
      </c>
      <c r="Q11" s="44">
        <v>14117</v>
      </c>
      <c r="R11" s="44">
        <v>4037</v>
      </c>
      <c r="S11" s="44">
        <v>11008</v>
      </c>
      <c r="T11" s="45">
        <f t="shared" si="0"/>
        <v>77883</v>
      </c>
    </row>
    <row r="12" spans="1:20" x14ac:dyDescent="0.25">
      <c r="A12" s="41">
        <v>11</v>
      </c>
      <c r="B12" s="41" t="s">
        <v>168</v>
      </c>
      <c r="C12" s="5" t="s">
        <v>107</v>
      </c>
      <c r="D12" s="42">
        <v>32992</v>
      </c>
      <c r="E12" s="53"/>
      <c r="F12" s="43"/>
      <c r="G12" s="5" t="s">
        <v>2</v>
      </c>
      <c r="H12" s="5">
        <v>2</v>
      </c>
      <c r="I12" s="5" t="s">
        <v>49</v>
      </c>
      <c r="J12" s="42" t="s">
        <v>8</v>
      </c>
      <c r="K12" s="5" t="s">
        <v>15</v>
      </c>
      <c r="L12" s="44">
        <v>2034</v>
      </c>
      <c r="M12" s="44">
        <v>2364</v>
      </c>
      <c r="N12" s="44">
        <v>5968</v>
      </c>
      <c r="O12" s="44">
        <v>11590</v>
      </c>
      <c r="P12" s="44">
        <v>11119</v>
      </c>
      <c r="Q12" s="44">
        <v>13309</v>
      </c>
      <c r="R12" s="44">
        <v>7222</v>
      </c>
      <c r="S12" s="44">
        <v>12275</v>
      </c>
      <c r="T12" s="45">
        <f t="shared" si="0"/>
        <v>65881</v>
      </c>
    </row>
    <row r="13" spans="1:20" x14ac:dyDescent="0.25">
      <c r="A13" s="41">
        <v>12</v>
      </c>
      <c r="B13" s="41" t="s">
        <v>169</v>
      </c>
      <c r="C13" s="5" t="s">
        <v>286</v>
      </c>
      <c r="D13" s="42">
        <v>33529</v>
      </c>
      <c r="E13" s="53"/>
      <c r="F13" s="43"/>
      <c r="G13" s="5" t="s">
        <v>2</v>
      </c>
      <c r="H13" s="5">
        <v>3</v>
      </c>
      <c r="I13" s="5" t="s">
        <v>50</v>
      </c>
      <c r="J13" s="42" t="s">
        <v>11</v>
      </c>
      <c r="K13" s="5" t="s">
        <v>15</v>
      </c>
      <c r="L13" s="44">
        <v>10705</v>
      </c>
      <c r="M13" s="44">
        <v>13874</v>
      </c>
      <c r="N13" s="44">
        <v>5395</v>
      </c>
      <c r="O13" s="44">
        <v>1015</v>
      </c>
      <c r="P13" s="44">
        <v>12283</v>
      </c>
      <c r="Q13" s="44">
        <v>4259</v>
      </c>
      <c r="R13" s="44">
        <v>9307</v>
      </c>
      <c r="S13" s="44">
        <v>3806</v>
      </c>
      <c r="T13" s="45">
        <f t="shared" si="0"/>
        <v>60644</v>
      </c>
    </row>
    <row r="14" spans="1:20" x14ac:dyDescent="0.25">
      <c r="A14" s="41">
        <v>13</v>
      </c>
      <c r="B14" s="41" t="s">
        <v>170</v>
      </c>
      <c r="C14" s="5" t="s">
        <v>108</v>
      </c>
      <c r="D14" s="42">
        <v>33546</v>
      </c>
      <c r="E14" s="53"/>
      <c r="F14" s="43"/>
      <c r="G14" s="5" t="s">
        <v>2</v>
      </c>
      <c r="H14" s="5">
        <v>3</v>
      </c>
      <c r="I14" s="5" t="s">
        <v>51</v>
      </c>
      <c r="J14" s="42" t="s">
        <v>11</v>
      </c>
      <c r="K14" s="5" t="s">
        <v>15</v>
      </c>
      <c r="L14" s="44">
        <v>7248</v>
      </c>
      <c r="M14" s="44">
        <v>3275</v>
      </c>
      <c r="N14" s="44">
        <v>11781</v>
      </c>
      <c r="O14" s="44">
        <v>12629</v>
      </c>
      <c r="P14" s="44">
        <v>10785</v>
      </c>
      <c r="Q14" s="44">
        <v>5707</v>
      </c>
      <c r="R14" s="44">
        <v>5363</v>
      </c>
      <c r="S14" s="44">
        <v>6897</v>
      </c>
      <c r="T14" s="45">
        <f t="shared" si="0"/>
        <v>63685</v>
      </c>
    </row>
    <row r="15" spans="1:20" x14ac:dyDescent="0.25">
      <c r="A15" s="41">
        <v>14</v>
      </c>
      <c r="B15" s="41" t="s">
        <v>171</v>
      </c>
      <c r="C15" s="5" t="s">
        <v>109</v>
      </c>
      <c r="D15" s="42">
        <v>33698</v>
      </c>
      <c r="E15" s="53"/>
      <c r="F15" s="43"/>
      <c r="G15" s="5" t="s">
        <v>3</v>
      </c>
      <c r="H15" s="5">
        <v>1</v>
      </c>
      <c r="I15" s="5" t="s">
        <v>52</v>
      </c>
      <c r="J15" s="42" t="s">
        <v>17</v>
      </c>
      <c r="K15" s="5" t="s">
        <v>18</v>
      </c>
      <c r="L15" s="44">
        <v>12244</v>
      </c>
      <c r="M15" s="44">
        <v>5924</v>
      </c>
      <c r="N15" s="44">
        <v>11878</v>
      </c>
      <c r="O15" s="44">
        <v>6507</v>
      </c>
      <c r="P15" s="44">
        <v>14299</v>
      </c>
      <c r="Q15" s="44">
        <v>5336</v>
      </c>
      <c r="R15" s="44">
        <v>10340</v>
      </c>
      <c r="S15" s="44">
        <v>1306</v>
      </c>
      <c r="T15" s="45">
        <f t="shared" si="0"/>
        <v>67834</v>
      </c>
    </row>
    <row r="16" spans="1:20" x14ac:dyDescent="0.25">
      <c r="A16" s="41">
        <v>15</v>
      </c>
      <c r="B16" s="41" t="s">
        <v>172</v>
      </c>
      <c r="C16" s="5" t="s">
        <v>110</v>
      </c>
      <c r="D16" s="42">
        <v>33716</v>
      </c>
      <c r="E16" s="53"/>
      <c r="F16" s="43"/>
      <c r="G16" s="5" t="s">
        <v>2</v>
      </c>
      <c r="H16" s="5">
        <v>2</v>
      </c>
      <c r="I16" s="5" t="s">
        <v>53</v>
      </c>
      <c r="J16" s="42" t="s">
        <v>8</v>
      </c>
      <c r="K16" s="5" t="s">
        <v>15</v>
      </c>
      <c r="L16" s="44">
        <v>7388</v>
      </c>
      <c r="M16" s="44">
        <v>13252</v>
      </c>
      <c r="N16" s="44">
        <v>8086</v>
      </c>
      <c r="O16" s="44">
        <v>12449</v>
      </c>
      <c r="P16" s="44">
        <v>6773</v>
      </c>
      <c r="Q16" s="44">
        <v>6821</v>
      </c>
      <c r="R16" s="44">
        <v>8276</v>
      </c>
      <c r="S16" s="44">
        <v>7906</v>
      </c>
      <c r="T16" s="45">
        <f t="shared" si="0"/>
        <v>70951</v>
      </c>
    </row>
    <row r="17" spans="1:20" x14ac:dyDescent="0.25">
      <c r="A17" s="41">
        <v>16</v>
      </c>
      <c r="B17" s="41" t="s">
        <v>173</v>
      </c>
      <c r="C17" s="5" t="s">
        <v>111</v>
      </c>
      <c r="D17" s="42">
        <v>33867</v>
      </c>
      <c r="E17" s="53"/>
      <c r="F17" s="43"/>
      <c r="G17" s="5" t="s">
        <v>2</v>
      </c>
      <c r="H17" s="5">
        <v>3</v>
      </c>
      <c r="I17" s="5" t="s">
        <v>54</v>
      </c>
      <c r="J17" s="42" t="s">
        <v>11</v>
      </c>
      <c r="K17" s="5" t="s">
        <v>15</v>
      </c>
      <c r="L17" s="44">
        <v>10349</v>
      </c>
      <c r="M17" s="44">
        <v>14002</v>
      </c>
      <c r="N17" s="44">
        <v>6490</v>
      </c>
      <c r="O17" s="44">
        <v>11615</v>
      </c>
      <c r="P17" s="44">
        <v>12493</v>
      </c>
      <c r="Q17" s="44">
        <v>7547</v>
      </c>
      <c r="R17" s="44">
        <v>7388</v>
      </c>
      <c r="S17" s="44">
        <v>5190</v>
      </c>
      <c r="T17" s="45">
        <f t="shared" si="0"/>
        <v>75074</v>
      </c>
    </row>
    <row r="18" spans="1:20" x14ac:dyDescent="0.25">
      <c r="A18" s="41">
        <v>17</v>
      </c>
      <c r="B18" s="41" t="s">
        <v>174</v>
      </c>
      <c r="C18" s="5" t="s">
        <v>112</v>
      </c>
      <c r="D18" s="42">
        <v>33544</v>
      </c>
      <c r="E18" s="53"/>
      <c r="F18" s="43"/>
      <c r="G18" s="5" t="s">
        <v>2</v>
      </c>
      <c r="H18" s="5">
        <v>2</v>
      </c>
      <c r="I18" s="5" t="s">
        <v>55</v>
      </c>
      <c r="J18" s="42" t="s">
        <v>10</v>
      </c>
      <c r="K18" s="5" t="s">
        <v>15</v>
      </c>
      <c r="L18" s="44">
        <v>10194</v>
      </c>
      <c r="M18" s="44">
        <v>10338</v>
      </c>
      <c r="N18" s="44">
        <v>14387</v>
      </c>
      <c r="O18" s="44">
        <v>3411</v>
      </c>
      <c r="P18" s="44">
        <v>7824</v>
      </c>
      <c r="Q18" s="44">
        <v>5811</v>
      </c>
      <c r="R18" s="44">
        <v>4372</v>
      </c>
      <c r="S18" s="44">
        <v>12928</v>
      </c>
      <c r="T18" s="45">
        <f t="shared" si="0"/>
        <v>69265</v>
      </c>
    </row>
    <row r="19" spans="1:20" x14ac:dyDescent="0.25">
      <c r="A19" s="41">
        <v>18</v>
      </c>
      <c r="B19" s="41" t="s">
        <v>175</v>
      </c>
      <c r="C19" s="5" t="s">
        <v>113</v>
      </c>
      <c r="D19" s="42">
        <v>33582</v>
      </c>
      <c r="E19" s="53"/>
      <c r="F19" s="43"/>
      <c r="G19" s="5" t="s">
        <v>2</v>
      </c>
      <c r="H19" s="5">
        <v>1</v>
      </c>
      <c r="I19" s="5" t="s">
        <v>56</v>
      </c>
      <c r="J19" s="42" t="s">
        <v>11</v>
      </c>
      <c r="K19" s="5" t="s">
        <v>15</v>
      </c>
      <c r="L19" s="44">
        <v>10873</v>
      </c>
      <c r="M19" s="44">
        <v>11280</v>
      </c>
      <c r="N19" s="44">
        <v>11824</v>
      </c>
      <c r="O19" s="44">
        <v>1538</v>
      </c>
      <c r="P19" s="44">
        <v>2376</v>
      </c>
      <c r="Q19" s="44">
        <v>9456</v>
      </c>
      <c r="R19" s="44">
        <v>7948</v>
      </c>
      <c r="S19" s="44">
        <v>14935</v>
      </c>
      <c r="T19" s="45">
        <f t="shared" si="0"/>
        <v>70230</v>
      </c>
    </row>
    <row r="20" spans="1:20" x14ac:dyDescent="0.25">
      <c r="A20" s="41">
        <v>19</v>
      </c>
      <c r="B20" s="41" t="s">
        <v>176</v>
      </c>
      <c r="C20" s="5" t="s">
        <v>114</v>
      </c>
      <c r="D20" s="42">
        <v>28877</v>
      </c>
      <c r="E20" s="53"/>
      <c r="F20" s="43"/>
      <c r="G20" s="5" t="s">
        <v>3</v>
      </c>
      <c r="H20" s="5">
        <v>2</v>
      </c>
      <c r="I20" s="5" t="s">
        <v>57</v>
      </c>
      <c r="J20" s="42" t="s">
        <v>13</v>
      </c>
      <c r="K20" s="5" t="s">
        <v>16</v>
      </c>
      <c r="L20" s="44">
        <v>5984</v>
      </c>
      <c r="M20" s="44">
        <v>14769</v>
      </c>
      <c r="N20" s="44">
        <v>10766</v>
      </c>
      <c r="O20" s="44">
        <v>9915</v>
      </c>
      <c r="P20" s="44">
        <v>12892</v>
      </c>
      <c r="Q20" s="44">
        <v>1840</v>
      </c>
      <c r="R20" s="44">
        <v>4402</v>
      </c>
      <c r="S20" s="44">
        <v>3825</v>
      </c>
      <c r="T20" s="45">
        <f t="shared" si="0"/>
        <v>64393</v>
      </c>
    </row>
    <row r="21" spans="1:20" x14ac:dyDescent="0.25">
      <c r="A21" s="41">
        <v>20</v>
      </c>
      <c r="B21" s="41" t="s">
        <v>177</v>
      </c>
      <c r="C21" s="5" t="s">
        <v>115</v>
      </c>
      <c r="D21" s="42">
        <v>31352</v>
      </c>
      <c r="E21" s="53"/>
      <c r="F21" s="43"/>
      <c r="G21" s="5" t="s">
        <v>3</v>
      </c>
      <c r="H21" s="5">
        <v>1</v>
      </c>
      <c r="I21" s="5" t="s">
        <v>58</v>
      </c>
      <c r="J21" s="42" t="s">
        <v>13</v>
      </c>
      <c r="K21" s="5" t="s">
        <v>16</v>
      </c>
      <c r="L21" s="44">
        <v>4068</v>
      </c>
      <c r="M21" s="44">
        <v>8434</v>
      </c>
      <c r="N21" s="44">
        <v>14829</v>
      </c>
      <c r="O21" s="44">
        <v>13751</v>
      </c>
      <c r="P21" s="44">
        <v>9444</v>
      </c>
      <c r="Q21" s="44">
        <v>9589</v>
      </c>
      <c r="R21" s="44">
        <v>11954</v>
      </c>
      <c r="S21" s="44">
        <v>11257</v>
      </c>
      <c r="T21" s="45">
        <f t="shared" si="0"/>
        <v>83326</v>
      </c>
    </row>
    <row r="22" spans="1:20" x14ac:dyDescent="0.25">
      <c r="A22" s="41">
        <v>21</v>
      </c>
      <c r="B22" s="41" t="s">
        <v>178</v>
      </c>
      <c r="C22" s="5" t="s">
        <v>116</v>
      </c>
      <c r="D22" s="42">
        <v>32205</v>
      </c>
      <c r="E22" s="53"/>
      <c r="F22" s="43"/>
      <c r="G22" s="5" t="s">
        <v>3</v>
      </c>
      <c r="H22" s="5">
        <v>2</v>
      </c>
      <c r="I22" s="5" t="s">
        <v>59</v>
      </c>
      <c r="J22" s="42" t="s">
        <v>13</v>
      </c>
      <c r="K22" s="5" t="s">
        <v>16</v>
      </c>
      <c r="L22" s="44">
        <v>14240</v>
      </c>
      <c r="M22" s="44">
        <v>5496</v>
      </c>
      <c r="N22" s="44">
        <v>2026</v>
      </c>
      <c r="O22" s="44">
        <v>14172</v>
      </c>
      <c r="P22" s="44">
        <v>11389</v>
      </c>
      <c r="Q22" s="44">
        <v>5968</v>
      </c>
      <c r="R22" s="44">
        <v>11414</v>
      </c>
      <c r="S22" s="44">
        <v>3478</v>
      </c>
      <c r="T22" s="45">
        <f t="shared" si="0"/>
        <v>68183</v>
      </c>
    </row>
    <row r="23" spans="1:20" x14ac:dyDescent="0.25">
      <c r="A23" s="41">
        <v>22</v>
      </c>
      <c r="B23" s="41" t="s">
        <v>179</v>
      </c>
      <c r="C23" s="5" t="s">
        <v>117</v>
      </c>
      <c r="D23" s="42">
        <v>32409</v>
      </c>
      <c r="E23" s="53"/>
      <c r="F23" s="43"/>
      <c r="G23" s="5" t="s">
        <v>2</v>
      </c>
      <c r="H23" s="5">
        <v>3</v>
      </c>
      <c r="I23" s="5" t="s">
        <v>60</v>
      </c>
      <c r="J23" s="42" t="s">
        <v>11</v>
      </c>
      <c r="K23" s="5" t="s">
        <v>15</v>
      </c>
      <c r="L23" s="44">
        <v>6797</v>
      </c>
      <c r="M23" s="44">
        <v>11582</v>
      </c>
      <c r="N23" s="44">
        <v>12324</v>
      </c>
      <c r="O23" s="44">
        <v>4594</v>
      </c>
      <c r="P23" s="44">
        <v>12737</v>
      </c>
      <c r="Q23" s="44">
        <v>10934</v>
      </c>
      <c r="R23" s="44">
        <v>14077</v>
      </c>
      <c r="S23" s="44">
        <v>12988</v>
      </c>
      <c r="T23" s="45">
        <f t="shared" si="0"/>
        <v>86033</v>
      </c>
    </row>
    <row r="24" spans="1:20" x14ac:dyDescent="0.25">
      <c r="A24" s="41">
        <v>23</v>
      </c>
      <c r="B24" s="41" t="s">
        <v>180</v>
      </c>
      <c r="C24" s="5" t="s">
        <v>118</v>
      </c>
      <c r="D24" s="42">
        <v>32487</v>
      </c>
      <c r="E24" s="53"/>
      <c r="F24" s="43"/>
      <c r="G24" s="5" t="s">
        <v>3</v>
      </c>
      <c r="H24" s="5">
        <v>2</v>
      </c>
      <c r="I24" s="5" t="s">
        <v>61</v>
      </c>
      <c r="J24" s="42" t="s">
        <v>13</v>
      </c>
      <c r="K24" s="5" t="s">
        <v>16</v>
      </c>
      <c r="L24" s="44">
        <v>2903</v>
      </c>
      <c r="M24" s="44">
        <v>13361</v>
      </c>
      <c r="N24" s="44">
        <v>3297</v>
      </c>
      <c r="O24" s="44">
        <v>1010</v>
      </c>
      <c r="P24" s="44">
        <v>13958</v>
      </c>
      <c r="Q24" s="44">
        <v>1602</v>
      </c>
      <c r="R24" s="44">
        <v>4926</v>
      </c>
      <c r="S24" s="44">
        <v>10012</v>
      </c>
      <c r="T24" s="45">
        <f t="shared" si="0"/>
        <v>51069</v>
      </c>
    </row>
    <row r="25" spans="1:20" x14ac:dyDescent="0.25">
      <c r="A25" s="41">
        <v>24</v>
      </c>
      <c r="B25" s="41" t="s">
        <v>181</v>
      </c>
      <c r="C25" s="5" t="s">
        <v>119</v>
      </c>
      <c r="D25" s="42">
        <v>32735</v>
      </c>
      <c r="E25" s="53"/>
      <c r="F25" s="43"/>
      <c r="G25" s="5" t="s">
        <v>3</v>
      </c>
      <c r="H25" s="5">
        <v>2</v>
      </c>
      <c r="I25" s="5" t="s">
        <v>62</v>
      </c>
      <c r="J25" s="42" t="s">
        <v>13</v>
      </c>
      <c r="K25" s="5" t="s">
        <v>16</v>
      </c>
      <c r="L25" s="44">
        <v>9328</v>
      </c>
      <c r="M25" s="44">
        <v>6134</v>
      </c>
      <c r="N25" s="44">
        <v>1890</v>
      </c>
      <c r="O25" s="44">
        <v>7897</v>
      </c>
      <c r="P25" s="44">
        <v>10122</v>
      </c>
      <c r="Q25" s="44">
        <v>8195</v>
      </c>
      <c r="R25" s="44">
        <v>5366</v>
      </c>
      <c r="S25" s="44">
        <v>12826</v>
      </c>
      <c r="T25" s="45">
        <f t="shared" si="0"/>
        <v>61758</v>
      </c>
    </row>
    <row r="26" spans="1:20" x14ac:dyDescent="0.25">
      <c r="A26" s="41">
        <v>25</v>
      </c>
      <c r="B26" s="41" t="s">
        <v>182</v>
      </c>
      <c r="C26" s="5" t="s">
        <v>120</v>
      </c>
      <c r="D26" s="42">
        <v>33381</v>
      </c>
      <c r="E26" s="53"/>
      <c r="F26" s="43"/>
      <c r="G26" s="5" t="s">
        <v>2</v>
      </c>
      <c r="H26" s="5">
        <v>3</v>
      </c>
      <c r="I26" s="5" t="s">
        <v>63</v>
      </c>
      <c r="J26" s="42" t="s">
        <v>11</v>
      </c>
      <c r="K26" s="5" t="s">
        <v>15</v>
      </c>
      <c r="L26" s="44">
        <v>13690</v>
      </c>
      <c r="M26" s="44">
        <v>3859</v>
      </c>
      <c r="N26" s="44">
        <v>7411</v>
      </c>
      <c r="O26" s="44">
        <v>3490</v>
      </c>
      <c r="P26" s="44">
        <v>9006</v>
      </c>
      <c r="Q26" s="44">
        <v>4862</v>
      </c>
      <c r="R26" s="44">
        <v>9580</v>
      </c>
      <c r="S26" s="44">
        <v>7654</v>
      </c>
      <c r="T26" s="45">
        <f t="shared" si="0"/>
        <v>59552</v>
      </c>
    </row>
    <row r="27" spans="1:20" x14ac:dyDescent="0.25">
      <c r="A27" s="41">
        <v>26</v>
      </c>
      <c r="B27" s="41" t="s">
        <v>183</v>
      </c>
      <c r="C27" s="5" t="s">
        <v>121</v>
      </c>
      <c r="D27" s="42">
        <v>33707</v>
      </c>
      <c r="E27" s="53"/>
      <c r="F27" s="43"/>
      <c r="G27" s="5" t="s">
        <v>2</v>
      </c>
      <c r="H27" s="5">
        <v>3</v>
      </c>
      <c r="I27" s="5" t="s">
        <v>64</v>
      </c>
      <c r="J27" s="42" t="s">
        <v>11</v>
      </c>
      <c r="K27" s="5" t="s">
        <v>15</v>
      </c>
      <c r="L27" s="44">
        <v>13086</v>
      </c>
      <c r="M27" s="44">
        <v>5443</v>
      </c>
      <c r="N27" s="44">
        <v>6273</v>
      </c>
      <c r="O27" s="44">
        <v>9954</v>
      </c>
      <c r="P27" s="44">
        <v>10103</v>
      </c>
      <c r="Q27" s="44">
        <v>11905</v>
      </c>
      <c r="R27" s="44">
        <v>12906</v>
      </c>
      <c r="S27" s="44">
        <v>6207</v>
      </c>
      <c r="T27" s="45">
        <f t="shared" si="0"/>
        <v>75877</v>
      </c>
    </row>
    <row r="28" spans="1:20" x14ac:dyDescent="0.25">
      <c r="A28" s="41">
        <v>27</v>
      </c>
      <c r="B28" s="41" t="s">
        <v>184</v>
      </c>
      <c r="C28" s="5" t="s">
        <v>122</v>
      </c>
      <c r="D28" s="42">
        <v>31635</v>
      </c>
      <c r="E28" s="53"/>
      <c r="G28" s="5" t="s">
        <v>2</v>
      </c>
      <c r="H28" s="5">
        <v>1</v>
      </c>
      <c r="I28" s="5" t="s">
        <v>65</v>
      </c>
      <c r="J28" s="42" t="s">
        <v>219</v>
      </c>
      <c r="K28" s="5" t="s">
        <v>15</v>
      </c>
      <c r="L28" s="44">
        <v>6752</v>
      </c>
      <c r="M28" s="44">
        <v>9338</v>
      </c>
      <c r="N28" s="44">
        <v>8008</v>
      </c>
      <c r="O28" s="44">
        <v>8933</v>
      </c>
      <c r="P28" s="44">
        <v>10554</v>
      </c>
      <c r="Q28" s="44">
        <v>12164</v>
      </c>
      <c r="R28" s="44">
        <v>13676</v>
      </c>
      <c r="S28" s="44">
        <v>14242</v>
      </c>
      <c r="T28" s="45">
        <f t="shared" si="0"/>
        <v>83667</v>
      </c>
    </row>
    <row r="29" spans="1:20" x14ac:dyDescent="0.25">
      <c r="A29" s="41">
        <v>28</v>
      </c>
      <c r="B29" s="41" t="s">
        <v>185</v>
      </c>
      <c r="C29" s="5" t="s">
        <v>123</v>
      </c>
      <c r="D29" s="42">
        <v>33054</v>
      </c>
      <c r="E29" s="53"/>
      <c r="G29" s="5" t="s">
        <v>3</v>
      </c>
      <c r="H29" s="5">
        <v>2</v>
      </c>
      <c r="I29" s="5" t="s">
        <v>66</v>
      </c>
      <c r="J29" s="42" t="s">
        <v>11</v>
      </c>
      <c r="K29" s="5" t="s">
        <v>18</v>
      </c>
      <c r="L29" s="44">
        <v>9012</v>
      </c>
      <c r="M29" s="44">
        <v>7352</v>
      </c>
      <c r="N29" s="44">
        <v>9751</v>
      </c>
      <c r="O29" s="44">
        <v>10298</v>
      </c>
      <c r="P29" s="44">
        <v>1213</v>
      </c>
      <c r="Q29" s="44">
        <v>13376</v>
      </c>
      <c r="R29" s="44">
        <v>6059</v>
      </c>
      <c r="S29" s="44">
        <v>7818</v>
      </c>
      <c r="T29" s="45">
        <f t="shared" si="0"/>
        <v>64879</v>
      </c>
    </row>
    <row r="30" spans="1:20" x14ac:dyDescent="0.25">
      <c r="A30" s="41">
        <v>29</v>
      </c>
      <c r="B30" s="41" t="s">
        <v>186</v>
      </c>
      <c r="C30" s="5" t="s">
        <v>124</v>
      </c>
      <c r="D30" s="42">
        <v>33057</v>
      </c>
      <c r="E30" s="53"/>
      <c r="G30" s="5" t="s">
        <v>2</v>
      </c>
      <c r="H30" s="5">
        <v>1</v>
      </c>
      <c r="I30" s="5" t="s">
        <v>67</v>
      </c>
      <c r="J30" s="42" t="s">
        <v>13</v>
      </c>
      <c r="K30" s="5" t="s">
        <v>15</v>
      </c>
      <c r="L30" s="44">
        <v>6097</v>
      </c>
      <c r="M30" s="44">
        <v>1039</v>
      </c>
      <c r="N30" s="44">
        <v>7783</v>
      </c>
      <c r="O30" s="44">
        <v>6873</v>
      </c>
      <c r="P30" s="44">
        <v>10127</v>
      </c>
      <c r="Q30" s="44">
        <v>12633</v>
      </c>
      <c r="R30" s="44">
        <v>11573</v>
      </c>
      <c r="S30" s="44">
        <v>13399</v>
      </c>
      <c r="T30" s="45">
        <f t="shared" si="0"/>
        <v>69524</v>
      </c>
    </row>
    <row r="31" spans="1:20" x14ac:dyDescent="0.25">
      <c r="A31" s="41">
        <v>30</v>
      </c>
      <c r="B31" s="41" t="s">
        <v>187</v>
      </c>
      <c r="C31" s="5" t="s">
        <v>125</v>
      </c>
      <c r="D31" s="42">
        <v>33420</v>
      </c>
      <c r="E31" s="53"/>
      <c r="G31" s="5" t="s">
        <v>3</v>
      </c>
      <c r="H31" s="5">
        <v>3</v>
      </c>
      <c r="I31" s="5" t="s">
        <v>68</v>
      </c>
      <c r="J31" s="42" t="s">
        <v>13</v>
      </c>
      <c r="K31" s="5" t="s">
        <v>15</v>
      </c>
      <c r="L31" s="44">
        <v>5516</v>
      </c>
      <c r="M31" s="44">
        <v>7942</v>
      </c>
      <c r="N31" s="44">
        <v>12821</v>
      </c>
      <c r="O31" s="44">
        <v>2235</v>
      </c>
      <c r="P31" s="44">
        <v>7581</v>
      </c>
      <c r="Q31" s="44">
        <v>3488</v>
      </c>
      <c r="R31" s="44">
        <v>10523</v>
      </c>
      <c r="S31" s="44">
        <v>11825</v>
      </c>
      <c r="T31" s="45">
        <f t="shared" si="0"/>
        <v>61931</v>
      </c>
    </row>
    <row r="32" spans="1:20" x14ac:dyDescent="0.25">
      <c r="A32" s="41">
        <v>31</v>
      </c>
      <c r="B32" s="41" t="s">
        <v>188</v>
      </c>
      <c r="C32" s="5" t="s">
        <v>126</v>
      </c>
      <c r="D32" s="42">
        <v>25793</v>
      </c>
      <c r="E32" s="53"/>
      <c r="G32" s="5" t="s">
        <v>2</v>
      </c>
      <c r="H32" s="5">
        <v>3</v>
      </c>
      <c r="I32" s="5" t="s">
        <v>69</v>
      </c>
      <c r="J32" s="42" t="s">
        <v>11</v>
      </c>
      <c r="K32" s="5" t="s">
        <v>15</v>
      </c>
      <c r="L32" s="44">
        <v>1276</v>
      </c>
      <c r="M32" s="44">
        <v>13202</v>
      </c>
      <c r="N32" s="44">
        <v>3858</v>
      </c>
      <c r="O32" s="44">
        <v>14009</v>
      </c>
      <c r="P32" s="44">
        <v>8824</v>
      </c>
      <c r="Q32" s="44">
        <v>5508</v>
      </c>
      <c r="R32" s="44">
        <v>3519</v>
      </c>
      <c r="S32" s="44">
        <v>14895</v>
      </c>
      <c r="T32" s="45">
        <f t="shared" si="0"/>
        <v>65091</v>
      </c>
    </row>
    <row r="33" spans="1:20" x14ac:dyDescent="0.25">
      <c r="A33" s="41">
        <v>32</v>
      </c>
      <c r="B33" s="41" t="s">
        <v>189</v>
      </c>
      <c r="C33" s="5" t="s">
        <v>127</v>
      </c>
      <c r="D33" s="42">
        <v>30053</v>
      </c>
      <c r="E33" s="53"/>
      <c r="G33" s="5" t="s">
        <v>2</v>
      </c>
      <c r="H33" s="5">
        <v>3</v>
      </c>
      <c r="I33" s="5" t="s">
        <v>70</v>
      </c>
      <c r="J33" s="42" t="s">
        <v>11</v>
      </c>
      <c r="K33" s="5" t="s">
        <v>15</v>
      </c>
      <c r="L33" s="44">
        <v>1200</v>
      </c>
      <c r="M33" s="44">
        <v>13819</v>
      </c>
      <c r="N33" s="44">
        <v>6452</v>
      </c>
      <c r="O33" s="44">
        <v>11557</v>
      </c>
      <c r="P33" s="44">
        <v>13711</v>
      </c>
      <c r="Q33" s="44">
        <v>9640</v>
      </c>
      <c r="R33" s="44">
        <v>1705</v>
      </c>
      <c r="S33" s="44">
        <v>8165</v>
      </c>
      <c r="T33" s="45">
        <f t="shared" si="0"/>
        <v>66249</v>
      </c>
    </row>
    <row r="34" spans="1:20" x14ac:dyDescent="0.25">
      <c r="A34" s="41">
        <v>33</v>
      </c>
      <c r="B34" s="41" t="s">
        <v>190</v>
      </c>
      <c r="C34" s="5" t="s">
        <v>128</v>
      </c>
      <c r="D34" s="42">
        <v>32326</v>
      </c>
      <c r="E34" s="53"/>
      <c r="G34" s="5" t="s">
        <v>2</v>
      </c>
      <c r="H34" s="5">
        <v>3</v>
      </c>
      <c r="I34" s="5" t="s">
        <v>71</v>
      </c>
      <c r="J34" s="42" t="s">
        <v>219</v>
      </c>
      <c r="K34" s="5" t="s">
        <v>16</v>
      </c>
      <c r="L34" s="44">
        <v>12501</v>
      </c>
      <c r="M34" s="44">
        <v>13192</v>
      </c>
      <c r="N34" s="44">
        <v>12243</v>
      </c>
      <c r="O34" s="44">
        <v>1410</v>
      </c>
      <c r="P34" s="44">
        <v>4145</v>
      </c>
      <c r="Q34" s="44">
        <v>4206</v>
      </c>
      <c r="R34" s="44">
        <v>1717</v>
      </c>
      <c r="S34" s="44">
        <v>12834</v>
      </c>
      <c r="T34" s="45">
        <f t="shared" si="0"/>
        <v>62248</v>
      </c>
    </row>
    <row r="35" spans="1:20" x14ac:dyDescent="0.25">
      <c r="A35" s="41">
        <v>34</v>
      </c>
      <c r="B35" s="41" t="s">
        <v>191</v>
      </c>
      <c r="C35" s="5" t="s">
        <v>129</v>
      </c>
      <c r="D35" s="42">
        <v>32527</v>
      </c>
      <c r="E35" s="53"/>
      <c r="G35" s="5" t="s">
        <v>3</v>
      </c>
      <c r="H35" s="5">
        <v>1</v>
      </c>
      <c r="I35" s="5" t="s">
        <v>72</v>
      </c>
      <c r="J35" s="42" t="s">
        <v>11</v>
      </c>
      <c r="K35" s="5" t="s">
        <v>16</v>
      </c>
      <c r="L35" s="44">
        <v>12842</v>
      </c>
      <c r="M35" s="44">
        <v>14209</v>
      </c>
      <c r="N35" s="44">
        <v>12919</v>
      </c>
      <c r="O35" s="44">
        <v>7812</v>
      </c>
      <c r="P35" s="44">
        <v>3380</v>
      </c>
      <c r="Q35" s="44">
        <v>12767</v>
      </c>
      <c r="R35" s="44">
        <v>8848</v>
      </c>
      <c r="S35" s="44">
        <v>13617</v>
      </c>
      <c r="T35" s="45">
        <f t="shared" si="0"/>
        <v>86394</v>
      </c>
    </row>
    <row r="36" spans="1:20" x14ac:dyDescent="0.25">
      <c r="A36" s="41">
        <v>35</v>
      </c>
      <c r="B36" s="41" t="s">
        <v>192</v>
      </c>
      <c r="C36" s="5" t="s">
        <v>130</v>
      </c>
      <c r="D36" s="42">
        <v>32812</v>
      </c>
      <c r="E36" s="53"/>
      <c r="G36" s="5" t="s">
        <v>2</v>
      </c>
      <c r="H36" s="5">
        <v>3</v>
      </c>
      <c r="I36" s="5" t="s">
        <v>73</v>
      </c>
      <c r="J36" s="42" t="s">
        <v>13</v>
      </c>
      <c r="K36" s="5" t="s">
        <v>16</v>
      </c>
      <c r="L36" s="44">
        <v>3155</v>
      </c>
      <c r="M36" s="44">
        <v>2959</v>
      </c>
      <c r="N36" s="44">
        <v>1380</v>
      </c>
      <c r="O36" s="44">
        <v>2202</v>
      </c>
      <c r="P36" s="44">
        <v>13546</v>
      </c>
      <c r="Q36" s="44">
        <v>4631</v>
      </c>
      <c r="R36" s="44">
        <v>5953</v>
      </c>
      <c r="S36" s="44">
        <v>8922</v>
      </c>
      <c r="T36" s="45">
        <f t="shared" si="0"/>
        <v>42748</v>
      </c>
    </row>
    <row r="37" spans="1:20" x14ac:dyDescent="0.25">
      <c r="A37" s="41">
        <v>36</v>
      </c>
      <c r="B37" s="41" t="s">
        <v>193</v>
      </c>
      <c r="C37" s="5" t="s">
        <v>131</v>
      </c>
      <c r="D37" s="42">
        <v>33298</v>
      </c>
      <c r="E37" s="53"/>
      <c r="G37" s="5" t="s">
        <v>2</v>
      </c>
      <c r="H37" s="5">
        <v>1</v>
      </c>
      <c r="I37" s="5" t="s">
        <v>74</v>
      </c>
      <c r="J37" s="42" t="s">
        <v>13</v>
      </c>
      <c r="K37" s="5" t="s">
        <v>15</v>
      </c>
      <c r="L37" s="44">
        <v>2161</v>
      </c>
      <c r="M37" s="44">
        <v>6678</v>
      </c>
      <c r="N37" s="44">
        <v>11295</v>
      </c>
      <c r="O37" s="44">
        <v>2730</v>
      </c>
      <c r="P37" s="44">
        <v>8504</v>
      </c>
      <c r="Q37" s="44">
        <v>3075</v>
      </c>
      <c r="R37" s="44">
        <v>11758</v>
      </c>
      <c r="S37" s="44">
        <v>4345</v>
      </c>
      <c r="T37" s="45">
        <f t="shared" si="0"/>
        <v>50546</v>
      </c>
    </row>
    <row r="38" spans="1:20" x14ac:dyDescent="0.25">
      <c r="A38" s="41">
        <v>37</v>
      </c>
      <c r="B38" s="41" t="s">
        <v>194</v>
      </c>
      <c r="C38" s="5" t="s">
        <v>132</v>
      </c>
      <c r="D38" s="42">
        <v>33541</v>
      </c>
      <c r="E38" s="53"/>
      <c r="G38" s="5" t="s">
        <v>2</v>
      </c>
      <c r="H38" s="5">
        <v>2</v>
      </c>
      <c r="I38" s="5" t="s">
        <v>75</v>
      </c>
      <c r="J38" s="42" t="s">
        <v>11</v>
      </c>
      <c r="K38" s="5" t="s">
        <v>16</v>
      </c>
      <c r="L38" s="44">
        <v>5067</v>
      </c>
      <c r="M38" s="44">
        <v>6498</v>
      </c>
      <c r="N38" s="44">
        <v>6279</v>
      </c>
      <c r="O38" s="44">
        <v>10224</v>
      </c>
      <c r="P38" s="44">
        <v>4929</v>
      </c>
      <c r="Q38" s="44">
        <v>10101</v>
      </c>
      <c r="R38" s="44">
        <v>3231</v>
      </c>
      <c r="S38" s="44">
        <v>6141</v>
      </c>
      <c r="T38" s="45">
        <f t="shared" si="0"/>
        <v>52470</v>
      </c>
    </row>
    <row r="39" spans="1:20" x14ac:dyDescent="0.25">
      <c r="A39" s="41">
        <v>38</v>
      </c>
      <c r="B39" s="41" t="s">
        <v>195</v>
      </c>
      <c r="C39" s="5" t="s">
        <v>133</v>
      </c>
      <c r="D39" s="42">
        <v>32854</v>
      </c>
      <c r="E39" s="53"/>
      <c r="G39" s="5" t="s">
        <v>2</v>
      </c>
      <c r="H39" s="5">
        <v>3</v>
      </c>
      <c r="I39" s="5" t="s">
        <v>76</v>
      </c>
      <c r="J39" s="42" t="s">
        <v>11</v>
      </c>
      <c r="K39" s="5" t="s">
        <v>16</v>
      </c>
      <c r="L39" s="44">
        <v>12227</v>
      </c>
      <c r="M39" s="44">
        <v>2589</v>
      </c>
      <c r="N39" s="44">
        <v>2480</v>
      </c>
      <c r="O39" s="44">
        <v>11661</v>
      </c>
      <c r="P39" s="44">
        <v>5115</v>
      </c>
      <c r="Q39" s="44">
        <v>13509</v>
      </c>
      <c r="R39" s="44">
        <v>13344</v>
      </c>
      <c r="S39" s="44">
        <v>9160</v>
      </c>
      <c r="T39" s="45">
        <f t="shared" si="0"/>
        <v>70085</v>
      </c>
    </row>
    <row r="40" spans="1:20" x14ac:dyDescent="0.25">
      <c r="A40" s="41">
        <v>39</v>
      </c>
      <c r="B40" s="41" t="s">
        <v>196</v>
      </c>
      <c r="C40" s="5" t="s">
        <v>134</v>
      </c>
      <c r="D40" s="42">
        <v>29364</v>
      </c>
      <c r="E40" s="53"/>
      <c r="G40" s="5" t="s">
        <v>3</v>
      </c>
      <c r="H40" s="5">
        <v>3</v>
      </c>
      <c r="I40" s="5" t="s">
        <v>77</v>
      </c>
      <c r="J40" s="42" t="s">
        <v>219</v>
      </c>
      <c r="K40" s="5" t="s">
        <v>15</v>
      </c>
      <c r="L40" s="44">
        <v>7735</v>
      </c>
      <c r="M40" s="44">
        <v>3896</v>
      </c>
      <c r="N40" s="44">
        <v>7631</v>
      </c>
      <c r="O40" s="44">
        <v>2919</v>
      </c>
      <c r="P40" s="44">
        <v>3155</v>
      </c>
      <c r="Q40" s="44">
        <v>10681</v>
      </c>
      <c r="R40" s="44">
        <v>7483</v>
      </c>
      <c r="S40" s="44">
        <v>2514</v>
      </c>
      <c r="T40" s="45">
        <f t="shared" si="0"/>
        <v>46014</v>
      </c>
    </row>
    <row r="41" spans="1:20" x14ac:dyDescent="0.25">
      <c r="A41" s="41">
        <v>40</v>
      </c>
      <c r="B41" s="41" t="s">
        <v>197</v>
      </c>
      <c r="C41" s="5" t="s">
        <v>135</v>
      </c>
      <c r="D41" s="42">
        <v>34355</v>
      </c>
      <c r="E41" s="53"/>
      <c r="G41" s="5" t="s">
        <v>3</v>
      </c>
      <c r="H41" s="5">
        <v>1</v>
      </c>
      <c r="I41" s="5" t="s">
        <v>78</v>
      </c>
      <c r="J41" s="42" t="s">
        <v>11</v>
      </c>
      <c r="K41" s="5" t="s">
        <v>15</v>
      </c>
      <c r="L41" s="44">
        <v>11765</v>
      </c>
      <c r="M41" s="44">
        <v>9493</v>
      </c>
      <c r="N41" s="44">
        <v>4483</v>
      </c>
      <c r="O41" s="44">
        <v>11577</v>
      </c>
      <c r="P41" s="44">
        <v>4989</v>
      </c>
      <c r="Q41" s="44">
        <v>6670</v>
      </c>
      <c r="R41" s="44">
        <v>4199</v>
      </c>
      <c r="S41" s="44">
        <v>7638</v>
      </c>
      <c r="T41" s="45">
        <f t="shared" si="0"/>
        <v>60814</v>
      </c>
    </row>
    <row r="42" spans="1:20" x14ac:dyDescent="0.25">
      <c r="A42" s="41">
        <v>41</v>
      </c>
      <c r="B42" s="41" t="s">
        <v>198</v>
      </c>
      <c r="C42" s="5" t="s">
        <v>136</v>
      </c>
      <c r="D42" s="42">
        <v>32244</v>
      </c>
      <c r="E42" s="53"/>
      <c r="G42" s="5" t="s">
        <v>3</v>
      </c>
      <c r="H42" s="5">
        <v>2</v>
      </c>
      <c r="I42" s="5" t="s">
        <v>79</v>
      </c>
      <c r="J42" s="42" t="s">
        <v>13</v>
      </c>
      <c r="K42" s="5" t="s">
        <v>15</v>
      </c>
      <c r="L42" s="44">
        <v>5930</v>
      </c>
      <c r="M42" s="44">
        <v>5153</v>
      </c>
      <c r="N42" s="44">
        <v>2451</v>
      </c>
      <c r="O42" s="44">
        <v>13382</v>
      </c>
      <c r="P42" s="44">
        <v>7886</v>
      </c>
      <c r="Q42" s="44">
        <v>4364</v>
      </c>
      <c r="R42" s="44">
        <v>6723</v>
      </c>
      <c r="S42" s="44">
        <v>1441</v>
      </c>
      <c r="T42" s="45">
        <f t="shared" si="0"/>
        <v>47330</v>
      </c>
    </row>
    <row r="43" spans="1:20" x14ac:dyDescent="0.25">
      <c r="A43" s="41">
        <v>42</v>
      </c>
      <c r="B43" s="41" t="s">
        <v>199</v>
      </c>
      <c r="C43" s="5" t="s">
        <v>137</v>
      </c>
      <c r="D43" s="42">
        <v>28350</v>
      </c>
      <c r="E43" s="53"/>
      <c r="G43" s="5" t="s">
        <v>2</v>
      </c>
      <c r="H43" s="5">
        <v>3</v>
      </c>
      <c r="I43" s="5" t="s">
        <v>80</v>
      </c>
      <c r="J43" s="42" t="s">
        <v>13</v>
      </c>
      <c r="K43" s="5" t="s">
        <v>18</v>
      </c>
      <c r="L43" s="44">
        <v>13010</v>
      </c>
      <c r="M43" s="44">
        <v>8535</v>
      </c>
      <c r="N43" s="44">
        <v>5678</v>
      </c>
      <c r="O43" s="44">
        <v>13717</v>
      </c>
      <c r="P43" s="44">
        <v>2821</v>
      </c>
      <c r="Q43" s="44">
        <v>4343</v>
      </c>
      <c r="R43" s="44">
        <v>1832</v>
      </c>
      <c r="S43" s="44">
        <v>7942</v>
      </c>
      <c r="T43" s="45">
        <f t="shared" si="0"/>
        <v>57878</v>
      </c>
    </row>
    <row r="44" spans="1:20" x14ac:dyDescent="0.25">
      <c r="A44" s="41">
        <v>43</v>
      </c>
      <c r="B44" s="41" t="s">
        <v>200</v>
      </c>
      <c r="C44" s="5" t="s">
        <v>138</v>
      </c>
      <c r="D44" s="42">
        <v>32893</v>
      </c>
      <c r="E44" s="53"/>
      <c r="G44" s="5" t="s">
        <v>3</v>
      </c>
      <c r="H44" s="5">
        <v>2</v>
      </c>
      <c r="I44" s="5" t="s">
        <v>81</v>
      </c>
      <c r="J44" s="42" t="s">
        <v>220</v>
      </c>
      <c r="K44" s="5" t="s">
        <v>15</v>
      </c>
      <c r="L44" s="44">
        <v>13910</v>
      </c>
      <c r="M44" s="44">
        <v>11243</v>
      </c>
      <c r="N44" s="44">
        <v>3878</v>
      </c>
      <c r="O44" s="44">
        <v>3379</v>
      </c>
      <c r="P44" s="44">
        <v>1980</v>
      </c>
      <c r="Q44" s="44">
        <v>8419</v>
      </c>
      <c r="R44" s="44">
        <v>9880</v>
      </c>
      <c r="S44" s="44">
        <v>12023</v>
      </c>
      <c r="T44" s="45">
        <f t="shared" si="0"/>
        <v>64712</v>
      </c>
    </row>
    <row r="45" spans="1:20" x14ac:dyDescent="0.25">
      <c r="A45" s="41">
        <v>44</v>
      </c>
      <c r="B45" s="41" t="s">
        <v>201</v>
      </c>
      <c r="C45" s="5" t="s">
        <v>139</v>
      </c>
      <c r="D45" s="42">
        <v>33014</v>
      </c>
      <c r="E45" s="53"/>
      <c r="G45" s="5" t="s">
        <v>3</v>
      </c>
      <c r="H45" s="5">
        <v>1</v>
      </c>
      <c r="I45" s="5" t="s">
        <v>82</v>
      </c>
      <c r="J45" s="42" t="s">
        <v>11</v>
      </c>
      <c r="K45" s="5" t="s">
        <v>15</v>
      </c>
      <c r="L45" s="44">
        <v>13182</v>
      </c>
      <c r="M45" s="44">
        <v>6465</v>
      </c>
      <c r="N45" s="44">
        <v>4952</v>
      </c>
      <c r="O45" s="44">
        <v>6789</v>
      </c>
      <c r="P45" s="44">
        <v>7607</v>
      </c>
      <c r="Q45" s="44">
        <v>14190</v>
      </c>
      <c r="R45" s="44">
        <v>10895</v>
      </c>
      <c r="S45" s="44">
        <v>12822</v>
      </c>
      <c r="T45" s="45">
        <f t="shared" si="0"/>
        <v>76902</v>
      </c>
    </row>
    <row r="46" spans="1:20" x14ac:dyDescent="0.25">
      <c r="A46" s="41">
        <v>45</v>
      </c>
      <c r="B46" s="41" t="s">
        <v>202</v>
      </c>
      <c r="C46" s="5" t="s">
        <v>140</v>
      </c>
      <c r="D46" s="42">
        <v>31565</v>
      </c>
      <c r="E46" s="53"/>
      <c r="G46" s="5" t="s">
        <v>2</v>
      </c>
      <c r="H46" s="5">
        <v>2</v>
      </c>
      <c r="I46" s="5" t="s">
        <v>83</v>
      </c>
      <c r="J46" s="42" t="s">
        <v>219</v>
      </c>
      <c r="K46" s="5" t="s">
        <v>15</v>
      </c>
      <c r="L46" s="44">
        <v>8262</v>
      </c>
      <c r="M46" s="44">
        <v>14390</v>
      </c>
      <c r="N46" s="44">
        <v>3074</v>
      </c>
      <c r="O46" s="44">
        <v>4101</v>
      </c>
      <c r="P46" s="44">
        <v>10107</v>
      </c>
      <c r="Q46" s="44">
        <v>7155</v>
      </c>
      <c r="R46" s="44">
        <v>14912</v>
      </c>
      <c r="S46" s="44">
        <v>6317</v>
      </c>
      <c r="T46" s="45">
        <f t="shared" si="0"/>
        <v>68318</v>
      </c>
    </row>
    <row r="47" spans="1:20" x14ac:dyDescent="0.25">
      <c r="A47" s="41">
        <v>46</v>
      </c>
      <c r="B47" s="41" t="s">
        <v>203</v>
      </c>
      <c r="C47" s="5" t="s">
        <v>141</v>
      </c>
      <c r="D47" s="42">
        <v>32176</v>
      </c>
      <c r="E47" s="53"/>
      <c r="G47" s="5" t="s">
        <v>2</v>
      </c>
      <c r="H47" s="5">
        <v>1</v>
      </c>
      <c r="I47" s="5" t="s">
        <v>84</v>
      </c>
      <c r="J47" s="42" t="s">
        <v>11</v>
      </c>
      <c r="K47" s="5" t="s">
        <v>15</v>
      </c>
      <c r="L47" s="44">
        <v>7014</v>
      </c>
      <c r="M47" s="44">
        <v>8994</v>
      </c>
      <c r="N47" s="44">
        <v>10814</v>
      </c>
      <c r="O47" s="44">
        <v>4659</v>
      </c>
      <c r="P47" s="44">
        <v>12372</v>
      </c>
      <c r="Q47" s="44">
        <v>11193</v>
      </c>
      <c r="R47" s="44">
        <v>6944</v>
      </c>
      <c r="S47" s="44">
        <v>7433</v>
      </c>
      <c r="T47" s="45">
        <f t="shared" si="0"/>
        <v>69423</v>
      </c>
    </row>
    <row r="48" spans="1:20" x14ac:dyDescent="0.25">
      <c r="A48" s="41">
        <v>47</v>
      </c>
      <c r="B48" s="41" t="s">
        <v>204</v>
      </c>
      <c r="C48" s="5" t="s">
        <v>142</v>
      </c>
      <c r="D48" s="42">
        <v>32615</v>
      </c>
      <c r="E48" s="53"/>
      <c r="G48" s="5" t="s">
        <v>2</v>
      </c>
      <c r="H48" s="5">
        <v>2</v>
      </c>
      <c r="I48" s="5" t="s">
        <v>85</v>
      </c>
      <c r="J48" s="42" t="s">
        <v>13</v>
      </c>
      <c r="K48" s="5" t="s">
        <v>16</v>
      </c>
      <c r="L48" s="44">
        <v>3392</v>
      </c>
      <c r="M48" s="44">
        <v>3879</v>
      </c>
      <c r="N48" s="44">
        <v>9397</v>
      </c>
      <c r="O48" s="44">
        <v>7101</v>
      </c>
      <c r="P48" s="44">
        <v>1967</v>
      </c>
      <c r="Q48" s="44">
        <v>2627</v>
      </c>
      <c r="R48" s="44">
        <v>3572</v>
      </c>
      <c r="S48" s="44">
        <v>2759</v>
      </c>
      <c r="T48" s="45">
        <f t="shared" si="0"/>
        <v>34694</v>
      </c>
    </row>
    <row r="49" spans="1:20" x14ac:dyDescent="0.25">
      <c r="A49" s="41">
        <v>48</v>
      </c>
      <c r="B49" s="41" t="s">
        <v>205</v>
      </c>
      <c r="C49" s="5" t="s">
        <v>143</v>
      </c>
      <c r="D49" s="42">
        <v>32624</v>
      </c>
      <c r="E49" s="53"/>
      <c r="G49" s="5" t="s">
        <v>3</v>
      </c>
      <c r="H49" s="5">
        <v>3</v>
      </c>
      <c r="I49" s="5" t="s">
        <v>86</v>
      </c>
      <c r="J49" s="42" t="s">
        <v>13</v>
      </c>
      <c r="K49" s="5" t="s">
        <v>16</v>
      </c>
      <c r="L49" s="44">
        <v>14919</v>
      </c>
      <c r="M49" s="44">
        <v>12023</v>
      </c>
      <c r="N49" s="44">
        <v>2203</v>
      </c>
      <c r="O49" s="44">
        <v>4964</v>
      </c>
      <c r="P49" s="44">
        <v>8231</v>
      </c>
      <c r="Q49" s="44">
        <v>9821</v>
      </c>
      <c r="R49" s="44">
        <v>4590</v>
      </c>
      <c r="S49" s="44">
        <v>1506</v>
      </c>
      <c r="T49" s="45">
        <f t="shared" si="0"/>
        <v>58257</v>
      </c>
    </row>
    <row r="50" spans="1:20" x14ac:dyDescent="0.25">
      <c r="A50" s="41">
        <v>49</v>
      </c>
      <c r="B50" s="41" t="s">
        <v>206</v>
      </c>
      <c r="C50" s="5" t="s">
        <v>144</v>
      </c>
      <c r="D50" s="42">
        <v>32743</v>
      </c>
      <c r="E50" s="53"/>
      <c r="G50" s="5" t="s">
        <v>2</v>
      </c>
      <c r="H50" s="5">
        <v>2</v>
      </c>
      <c r="I50" s="5" t="s">
        <v>87</v>
      </c>
      <c r="J50" s="42" t="s">
        <v>220</v>
      </c>
      <c r="K50" s="5" t="s">
        <v>16</v>
      </c>
      <c r="L50" s="44">
        <v>3064</v>
      </c>
      <c r="M50" s="44">
        <v>9829</v>
      </c>
      <c r="N50" s="44">
        <v>5005</v>
      </c>
      <c r="O50" s="44">
        <v>1772</v>
      </c>
      <c r="P50" s="44">
        <v>12445</v>
      </c>
      <c r="Q50" s="44">
        <v>8675</v>
      </c>
      <c r="R50" s="44">
        <v>11988</v>
      </c>
      <c r="S50" s="44">
        <v>10020</v>
      </c>
      <c r="T50" s="45">
        <f t="shared" si="0"/>
        <v>62798</v>
      </c>
    </row>
    <row r="51" spans="1:20" x14ac:dyDescent="0.25">
      <c r="A51" s="41">
        <v>50</v>
      </c>
      <c r="B51" s="41" t="s">
        <v>207</v>
      </c>
      <c r="C51" s="5" t="s">
        <v>145</v>
      </c>
      <c r="D51" s="42">
        <v>33062</v>
      </c>
      <c r="E51" s="53"/>
      <c r="G51" s="5" t="s">
        <v>3</v>
      </c>
      <c r="H51" s="5">
        <v>2</v>
      </c>
      <c r="I51" s="5" t="s">
        <v>88</v>
      </c>
      <c r="J51" s="42" t="s">
        <v>11</v>
      </c>
      <c r="K51" s="5" t="s">
        <v>15</v>
      </c>
      <c r="L51" s="44">
        <v>11482</v>
      </c>
      <c r="M51" s="44">
        <v>6887</v>
      </c>
      <c r="N51" s="44">
        <v>7380</v>
      </c>
      <c r="O51" s="44">
        <v>9248</v>
      </c>
      <c r="P51" s="44">
        <v>4854</v>
      </c>
      <c r="Q51" s="44">
        <v>4576</v>
      </c>
      <c r="R51" s="44">
        <v>6977</v>
      </c>
      <c r="S51" s="44">
        <v>12270</v>
      </c>
      <c r="T51" s="45">
        <f t="shared" si="0"/>
        <v>63674</v>
      </c>
    </row>
    <row r="52" spans="1:20" x14ac:dyDescent="0.25">
      <c r="A52" s="41">
        <v>51</v>
      </c>
      <c r="B52" s="41" t="s">
        <v>208</v>
      </c>
      <c r="C52" s="5" t="s">
        <v>146</v>
      </c>
      <c r="D52" s="42">
        <v>33190</v>
      </c>
      <c r="E52" s="53"/>
      <c r="G52" s="5" t="s">
        <v>2</v>
      </c>
      <c r="H52" s="5">
        <v>3</v>
      </c>
      <c r="I52" s="5" t="s">
        <v>89</v>
      </c>
      <c r="J52" s="42" t="s">
        <v>219</v>
      </c>
      <c r="K52" s="5" t="s">
        <v>16</v>
      </c>
      <c r="L52" s="44">
        <v>14072</v>
      </c>
      <c r="M52" s="44">
        <v>14620</v>
      </c>
      <c r="N52" s="44">
        <v>4735</v>
      </c>
      <c r="O52" s="44">
        <v>8710</v>
      </c>
      <c r="P52" s="44">
        <v>4442</v>
      </c>
      <c r="Q52" s="44">
        <v>14601</v>
      </c>
      <c r="R52" s="44">
        <v>13322</v>
      </c>
      <c r="S52" s="44">
        <v>3703</v>
      </c>
      <c r="T52" s="45">
        <f t="shared" si="0"/>
        <v>78205</v>
      </c>
    </row>
    <row r="53" spans="1:20" x14ac:dyDescent="0.25">
      <c r="A53" s="41">
        <v>52</v>
      </c>
      <c r="B53" s="41" t="s">
        <v>209</v>
      </c>
      <c r="C53" s="5" t="s">
        <v>147</v>
      </c>
      <c r="D53" s="42">
        <v>33308</v>
      </c>
      <c r="E53" s="53"/>
      <c r="G53" s="5" t="s">
        <v>2</v>
      </c>
      <c r="H53" s="5">
        <v>3</v>
      </c>
      <c r="I53" s="5" t="s">
        <v>90</v>
      </c>
      <c r="J53" s="42" t="s">
        <v>11</v>
      </c>
      <c r="K53" s="5" t="s">
        <v>16</v>
      </c>
      <c r="L53" s="44">
        <v>7751</v>
      </c>
      <c r="M53" s="44">
        <v>4810</v>
      </c>
      <c r="N53" s="44">
        <v>6694</v>
      </c>
      <c r="O53" s="44">
        <v>8552</v>
      </c>
      <c r="P53" s="44">
        <v>14526</v>
      </c>
      <c r="Q53" s="44">
        <v>6687</v>
      </c>
      <c r="R53" s="44">
        <v>12321</v>
      </c>
      <c r="S53" s="44">
        <v>9920</v>
      </c>
      <c r="T53" s="45">
        <f t="shared" si="0"/>
        <v>71261</v>
      </c>
    </row>
    <row r="54" spans="1:20" x14ac:dyDescent="0.25">
      <c r="A54" s="41">
        <v>53</v>
      </c>
      <c r="B54" s="41" t="s">
        <v>210</v>
      </c>
      <c r="C54" s="5" t="s">
        <v>148</v>
      </c>
      <c r="D54" s="42">
        <v>33509</v>
      </c>
      <c r="E54" s="53"/>
      <c r="G54" s="5" t="s">
        <v>2</v>
      </c>
      <c r="H54" s="5">
        <v>2</v>
      </c>
      <c r="I54" s="5" t="s">
        <v>91</v>
      </c>
      <c r="J54" s="42" t="s">
        <v>13</v>
      </c>
      <c r="K54" s="5" t="s">
        <v>15</v>
      </c>
      <c r="L54" s="44">
        <v>9902</v>
      </c>
      <c r="M54" s="44">
        <v>13690</v>
      </c>
      <c r="N54" s="44">
        <v>7185</v>
      </c>
      <c r="O54" s="44">
        <v>11873</v>
      </c>
      <c r="P54" s="44">
        <v>10257</v>
      </c>
      <c r="Q54" s="44">
        <v>1153</v>
      </c>
      <c r="R54" s="44">
        <v>14091</v>
      </c>
      <c r="S54" s="44">
        <v>7430</v>
      </c>
      <c r="T54" s="45">
        <f t="shared" si="0"/>
        <v>75581</v>
      </c>
    </row>
    <row r="55" spans="1:20" x14ac:dyDescent="0.25">
      <c r="A55" s="41">
        <v>54</v>
      </c>
      <c r="B55" s="41" t="s">
        <v>211</v>
      </c>
      <c r="C55" s="5" t="s">
        <v>149</v>
      </c>
      <c r="D55" s="42">
        <v>33545</v>
      </c>
      <c r="E55" s="53"/>
      <c r="G55" s="5" t="s">
        <v>3</v>
      </c>
      <c r="H55" s="5">
        <v>1</v>
      </c>
      <c r="I55" s="5" t="s">
        <v>92</v>
      </c>
      <c r="J55" s="42" t="s">
        <v>13</v>
      </c>
      <c r="K55" s="5" t="s">
        <v>15</v>
      </c>
      <c r="L55" s="44">
        <v>13971</v>
      </c>
      <c r="M55" s="44">
        <v>1233</v>
      </c>
      <c r="N55" s="44">
        <v>2339</v>
      </c>
      <c r="O55" s="44">
        <v>2920</v>
      </c>
      <c r="P55" s="44">
        <v>2949</v>
      </c>
      <c r="Q55" s="44">
        <v>8987</v>
      </c>
      <c r="R55" s="44">
        <v>8820</v>
      </c>
      <c r="S55" s="44">
        <v>12523</v>
      </c>
      <c r="T55" s="45">
        <f t="shared" si="0"/>
        <v>53742</v>
      </c>
    </row>
    <row r="56" spans="1:20" x14ac:dyDescent="0.25">
      <c r="A56" s="41">
        <v>55</v>
      </c>
      <c r="B56" s="41" t="s">
        <v>212</v>
      </c>
      <c r="C56" s="5" t="s">
        <v>150</v>
      </c>
      <c r="D56" s="42">
        <v>33828</v>
      </c>
      <c r="E56" s="53"/>
      <c r="G56" s="5" t="s">
        <v>2</v>
      </c>
      <c r="H56" s="5">
        <v>2</v>
      </c>
      <c r="I56" s="5" t="s">
        <v>93</v>
      </c>
      <c r="J56" s="42" t="s">
        <v>220</v>
      </c>
      <c r="K56" s="5" t="s">
        <v>15</v>
      </c>
      <c r="L56" s="44">
        <v>6402</v>
      </c>
      <c r="M56" s="44">
        <v>4411</v>
      </c>
      <c r="N56" s="44">
        <v>8397</v>
      </c>
      <c r="O56" s="44">
        <v>14587</v>
      </c>
      <c r="P56" s="44">
        <v>2417</v>
      </c>
      <c r="Q56" s="44">
        <v>3485</v>
      </c>
      <c r="R56" s="44">
        <v>4811</v>
      </c>
      <c r="S56" s="44">
        <v>13002</v>
      </c>
      <c r="T56" s="45">
        <f t="shared" si="0"/>
        <v>57512</v>
      </c>
    </row>
    <row r="57" spans="1:20" x14ac:dyDescent="0.25">
      <c r="A57" s="41">
        <v>56</v>
      </c>
      <c r="B57" s="41" t="s">
        <v>213</v>
      </c>
      <c r="C57" s="5" t="s">
        <v>151</v>
      </c>
      <c r="D57" s="42">
        <v>33957</v>
      </c>
      <c r="E57" s="53"/>
      <c r="G57" s="5" t="s">
        <v>2</v>
      </c>
      <c r="H57" s="5">
        <v>3</v>
      </c>
      <c r="I57" s="5" t="s">
        <v>94</v>
      </c>
      <c r="J57" s="42" t="s">
        <v>11</v>
      </c>
      <c r="K57" s="5" t="s">
        <v>18</v>
      </c>
      <c r="L57" s="44">
        <v>3072</v>
      </c>
      <c r="M57" s="44">
        <v>13683</v>
      </c>
      <c r="N57" s="44">
        <v>8161</v>
      </c>
      <c r="O57" s="44">
        <v>3528</v>
      </c>
      <c r="P57" s="44">
        <v>1030</v>
      </c>
      <c r="Q57" s="44">
        <v>10381</v>
      </c>
      <c r="R57" s="44">
        <v>7548</v>
      </c>
      <c r="S57" s="44">
        <v>4854</v>
      </c>
      <c r="T57" s="45">
        <f t="shared" si="0"/>
        <v>52257</v>
      </c>
    </row>
    <row r="58" spans="1:20" x14ac:dyDescent="0.25">
      <c r="A58" s="41">
        <v>57</v>
      </c>
      <c r="B58" s="41" t="s">
        <v>214</v>
      </c>
      <c r="C58" s="5" t="s">
        <v>152</v>
      </c>
      <c r="D58" s="42">
        <v>33994</v>
      </c>
      <c r="E58" s="53"/>
      <c r="G58" s="5" t="s">
        <v>2</v>
      </c>
      <c r="H58" s="5">
        <v>2</v>
      </c>
      <c r="I58" s="5" t="s">
        <v>95</v>
      </c>
      <c r="J58" s="42" t="s">
        <v>219</v>
      </c>
      <c r="K58" s="5" t="s">
        <v>15</v>
      </c>
      <c r="L58" s="44">
        <v>9307</v>
      </c>
      <c r="M58" s="44">
        <v>6303</v>
      </c>
      <c r="N58" s="44">
        <v>3968</v>
      </c>
      <c r="O58" s="44">
        <v>6785</v>
      </c>
      <c r="P58" s="44">
        <v>8801</v>
      </c>
      <c r="Q58" s="44">
        <v>6266</v>
      </c>
      <c r="R58" s="44">
        <v>13686</v>
      </c>
      <c r="S58" s="44">
        <v>4459</v>
      </c>
      <c r="T58" s="45">
        <f t="shared" si="0"/>
        <v>59575</v>
      </c>
    </row>
    <row r="59" spans="1:20" x14ac:dyDescent="0.25">
      <c r="A59" s="41">
        <v>58</v>
      </c>
      <c r="B59" s="41" t="s">
        <v>215</v>
      </c>
      <c r="C59" s="5" t="s">
        <v>153</v>
      </c>
      <c r="D59" s="42">
        <v>33379</v>
      </c>
      <c r="E59" s="53"/>
      <c r="G59" s="5" t="s">
        <v>2</v>
      </c>
      <c r="H59" s="5">
        <v>2</v>
      </c>
      <c r="I59" s="5" t="s">
        <v>96</v>
      </c>
      <c r="J59" s="42" t="s">
        <v>11</v>
      </c>
      <c r="K59" s="5" t="s">
        <v>15</v>
      </c>
      <c r="L59" s="44">
        <v>14656</v>
      </c>
      <c r="M59" s="44">
        <v>10828</v>
      </c>
      <c r="N59" s="44">
        <v>7927</v>
      </c>
      <c r="O59" s="44">
        <v>8647</v>
      </c>
      <c r="P59" s="44">
        <v>10760</v>
      </c>
      <c r="Q59" s="44">
        <v>2441</v>
      </c>
      <c r="R59" s="44">
        <v>7360</v>
      </c>
      <c r="S59" s="44">
        <v>9385</v>
      </c>
      <c r="T59" s="45">
        <f t="shared" si="0"/>
        <v>72004</v>
      </c>
    </row>
    <row r="60" spans="1:20" x14ac:dyDescent="0.25">
      <c r="A60" s="41">
        <v>59</v>
      </c>
      <c r="B60" s="41" t="s">
        <v>216</v>
      </c>
      <c r="C60" s="5" t="s">
        <v>154</v>
      </c>
      <c r="D60" s="42">
        <v>32608</v>
      </c>
      <c r="E60" s="53"/>
      <c r="G60" s="5" t="s">
        <v>3</v>
      </c>
      <c r="H60" s="5">
        <v>3</v>
      </c>
      <c r="I60" s="5" t="s">
        <v>97</v>
      </c>
      <c r="J60" s="42" t="s">
        <v>13</v>
      </c>
      <c r="K60" s="5" t="s">
        <v>15</v>
      </c>
      <c r="L60" s="44">
        <v>9823</v>
      </c>
      <c r="M60" s="44">
        <v>3238</v>
      </c>
      <c r="N60" s="44">
        <v>8111</v>
      </c>
      <c r="O60" s="44">
        <v>2537</v>
      </c>
      <c r="P60" s="44">
        <v>12217</v>
      </c>
      <c r="Q60" s="44">
        <v>1306</v>
      </c>
      <c r="R60" s="44">
        <v>11759</v>
      </c>
      <c r="S60" s="44">
        <v>8920</v>
      </c>
      <c r="T60" s="45">
        <f t="shared" si="0"/>
        <v>57911</v>
      </c>
    </row>
    <row r="61" spans="1:20" x14ac:dyDescent="0.25">
      <c r="A61" s="41">
        <v>60</v>
      </c>
      <c r="B61" s="41" t="s">
        <v>217</v>
      </c>
      <c r="C61" s="5" t="s">
        <v>155</v>
      </c>
      <c r="D61" s="42">
        <v>33095</v>
      </c>
      <c r="E61" s="53"/>
      <c r="G61" s="5" t="s">
        <v>3</v>
      </c>
      <c r="H61" s="5">
        <v>2</v>
      </c>
      <c r="I61" s="5" t="s">
        <v>98</v>
      </c>
      <c r="J61" s="42" t="s">
        <v>13</v>
      </c>
      <c r="K61" s="5" t="s">
        <v>15</v>
      </c>
      <c r="L61" s="44">
        <v>10532</v>
      </c>
      <c r="M61" s="44">
        <v>14287</v>
      </c>
      <c r="N61" s="44">
        <v>1712</v>
      </c>
      <c r="O61" s="44">
        <v>4789</v>
      </c>
      <c r="P61" s="44">
        <v>2709</v>
      </c>
      <c r="Q61" s="44">
        <v>2977</v>
      </c>
      <c r="R61" s="44">
        <v>8390</v>
      </c>
      <c r="S61" s="44">
        <v>1113</v>
      </c>
      <c r="T61" s="45">
        <f t="shared" si="0"/>
        <v>46509</v>
      </c>
    </row>
    <row r="62" spans="1:20" x14ac:dyDescent="0.25">
      <c r="A62" s="41">
        <v>61</v>
      </c>
      <c r="B62" s="41" t="s">
        <v>218</v>
      </c>
      <c r="C62" s="5" t="s">
        <v>156</v>
      </c>
      <c r="D62" s="42">
        <v>32123</v>
      </c>
      <c r="E62" s="53"/>
      <c r="G62" s="5" t="s">
        <v>3</v>
      </c>
      <c r="H62" s="5">
        <v>3</v>
      </c>
      <c r="I62" s="5" t="s">
        <v>99</v>
      </c>
      <c r="J62" s="42" t="s">
        <v>220</v>
      </c>
      <c r="K62" s="5" t="s">
        <v>16</v>
      </c>
      <c r="L62" s="44">
        <v>10420</v>
      </c>
      <c r="M62" s="44">
        <v>13706</v>
      </c>
      <c r="N62" s="44">
        <v>8976</v>
      </c>
      <c r="O62" s="44">
        <v>5180</v>
      </c>
      <c r="P62" s="44">
        <v>12590</v>
      </c>
      <c r="Q62" s="44">
        <v>6698</v>
      </c>
      <c r="R62" s="44">
        <v>3975</v>
      </c>
      <c r="S62" s="44">
        <v>12042</v>
      </c>
      <c r="T62" s="45">
        <f t="shared" si="0"/>
        <v>73587</v>
      </c>
    </row>
    <row r="66" spans="11:20" x14ac:dyDescent="0.25">
      <c r="K66" s="6" t="s">
        <v>287</v>
      </c>
      <c r="L66" s="46"/>
      <c r="M66" s="46"/>
      <c r="N66" s="46"/>
      <c r="O66" s="46"/>
      <c r="P66" s="46"/>
      <c r="Q66" s="46"/>
      <c r="R66" s="46"/>
      <c r="S66" s="46"/>
      <c r="T66" s="46"/>
    </row>
    <row r="67" spans="11:20" x14ac:dyDescent="0.25">
      <c r="K67" s="6" t="s">
        <v>288</v>
      </c>
      <c r="L67" s="46"/>
      <c r="M67" s="46"/>
      <c r="N67" s="46"/>
      <c r="O67" s="46"/>
      <c r="P67" s="46"/>
      <c r="Q67" s="46"/>
      <c r="R67" s="46"/>
      <c r="S67" s="46"/>
      <c r="T67" s="46"/>
    </row>
    <row r="68" spans="11:20" x14ac:dyDescent="0.25">
      <c r="L68" s="44"/>
    </row>
    <row r="71" spans="11:20" ht="30" x14ac:dyDescent="0.25">
      <c r="K71" s="62" t="s">
        <v>313</v>
      </c>
      <c r="L71" s="45"/>
    </row>
    <row r="73" spans="11:20" x14ac:dyDescent="0.25">
      <c r="K73" s="7" t="s">
        <v>312</v>
      </c>
      <c r="L73" s="5" t="s">
        <v>101</v>
      </c>
    </row>
    <row r="74" spans="11:20" x14ac:dyDescent="0.25">
      <c r="K74" s="7" t="s">
        <v>308</v>
      </c>
      <c r="L74" s="5" t="s">
        <v>25</v>
      </c>
    </row>
    <row r="75" spans="11:20" x14ac:dyDescent="0.25">
      <c r="K75" s="7" t="s">
        <v>314</v>
      </c>
      <c r="L75" s="44">
        <f>INDEX(L2:U62,MATCH(L73,C2:C62,0),MATCH(L74,L1:U1,0))</f>
        <v>12954</v>
      </c>
    </row>
    <row r="77" spans="11:20" x14ac:dyDescent="0.25">
      <c r="K77" s="7" t="s">
        <v>310</v>
      </c>
      <c r="L77" s="63"/>
    </row>
    <row r="78" spans="11:20" x14ac:dyDescent="0.25">
      <c r="K78" s="7" t="s">
        <v>309</v>
      </c>
    </row>
  </sheetData>
  <dataValidations count="4">
    <dataValidation type="list" allowBlank="1" showInputMessage="1" showErrorMessage="1" sqref="W1">
      <formula1>$J:$J</formula1>
    </dataValidation>
    <dataValidation type="list" allowBlank="1" showInputMessage="1" showErrorMessage="1" sqref="V3:W3">
      <formula1>#REF!</formula1>
    </dataValidation>
    <dataValidation type="list" allowBlank="1" showInputMessage="1" showErrorMessage="1" sqref="L73">
      <formula1>$C$2:$C$62</formula1>
    </dataValidation>
    <dataValidation type="list" allowBlank="1" showInputMessage="1" showErrorMessage="1" sqref="L74">
      <formula1>$L$1:$U$1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5" sqref="C5"/>
    </sheetView>
  </sheetViews>
  <sheetFormatPr defaultColWidth="9.140625" defaultRowHeight="12.75" x14ac:dyDescent="0.2"/>
  <cols>
    <col min="1" max="1" width="14.42578125" style="8" bestFit="1" customWidth="1"/>
    <col min="2" max="2" width="18.7109375" style="8" customWidth="1"/>
    <col min="3" max="3" width="20.7109375" style="8" bestFit="1" customWidth="1"/>
    <col min="4" max="4" width="18.28515625" style="8" hidden="1" customWidth="1"/>
    <col min="5" max="5" width="12.85546875" style="8" hidden="1" customWidth="1"/>
    <col min="6" max="6" width="14.28515625" style="8" hidden="1" customWidth="1"/>
    <col min="7" max="7" width="12.85546875" style="8" hidden="1" customWidth="1"/>
    <col min="8" max="8" width="15" style="8" hidden="1" customWidth="1"/>
    <col min="9" max="9" width="14.28515625" style="8" hidden="1" customWidth="1"/>
    <col min="10" max="16384" width="9.140625" style="8"/>
  </cols>
  <sheetData>
    <row r="1" spans="1:9" ht="33" customHeight="1" thickBot="1" x14ac:dyDescent="0.35">
      <c r="A1" s="32" t="s">
        <v>303</v>
      </c>
      <c r="B1" s="33">
        <f>D9-I9</f>
        <v>0</v>
      </c>
    </row>
    <row r="2" spans="1:9" ht="33" customHeight="1" thickBot="1" x14ac:dyDescent="0.35">
      <c r="A2" s="12"/>
      <c r="B2" s="31"/>
    </row>
    <row r="3" spans="1:9" ht="42" customHeight="1" x14ac:dyDescent="0.2">
      <c r="A3" s="64" t="s">
        <v>305</v>
      </c>
      <c r="B3" s="65"/>
      <c r="C3" s="65"/>
      <c r="D3" s="66"/>
      <c r="E3" s="64" t="s">
        <v>306</v>
      </c>
      <c r="F3" s="65"/>
      <c r="G3" s="65"/>
      <c r="H3" s="65"/>
      <c r="I3" s="66"/>
    </row>
    <row r="4" spans="1:9" s="13" customFormat="1" ht="42" customHeight="1" x14ac:dyDescent="0.25">
      <c r="A4" s="18" t="s">
        <v>300</v>
      </c>
      <c r="B4" s="14" t="s">
        <v>299</v>
      </c>
      <c r="C4" s="14" t="s">
        <v>298</v>
      </c>
      <c r="D4" s="19" t="s">
        <v>297</v>
      </c>
      <c r="E4" s="18" t="s">
        <v>296</v>
      </c>
      <c r="F4" s="14" t="s">
        <v>295</v>
      </c>
      <c r="G4" s="14" t="s">
        <v>294</v>
      </c>
      <c r="H4" s="14" t="s">
        <v>304</v>
      </c>
      <c r="I4" s="19" t="s">
        <v>293</v>
      </c>
    </row>
    <row r="5" spans="1:9" s="10" customFormat="1" ht="33.75" customHeight="1" x14ac:dyDescent="0.25">
      <c r="A5" s="20">
        <v>42370</v>
      </c>
      <c r="B5" s="15">
        <v>42460</v>
      </c>
      <c r="C5" s="16"/>
      <c r="D5" s="21">
        <f>C5*$B$14</f>
        <v>0</v>
      </c>
      <c r="E5" s="26"/>
      <c r="F5" s="17"/>
      <c r="G5" s="17"/>
      <c r="H5" s="17"/>
      <c r="I5" s="27">
        <f>SUM(E5:H5)</f>
        <v>0</v>
      </c>
    </row>
    <row r="6" spans="1:9" s="10" customFormat="1" ht="33.75" customHeight="1" x14ac:dyDescent="0.25">
      <c r="A6" s="20">
        <v>42461</v>
      </c>
      <c r="B6" s="15">
        <v>42536</v>
      </c>
      <c r="C6" s="16"/>
      <c r="D6" s="21">
        <f t="shared" ref="D6:D8" si="0">C6*$B$14</f>
        <v>0</v>
      </c>
      <c r="E6" s="26"/>
      <c r="F6" s="17"/>
      <c r="G6" s="17"/>
      <c r="H6" s="17"/>
      <c r="I6" s="27">
        <f t="shared" ref="I6:I8" si="1">SUM(E6:H6)</f>
        <v>0</v>
      </c>
    </row>
    <row r="7" spans="1:9" s="10" customFormat="1" ht="33.75" customHeight="1" x14ac:dyDescent="0.25">
      <c r="A7" s="20">
        <v>42556</v>
      </c>
      <c r="B7" s="15">
        <v>42673</v>
      </c>
      <c r="C7" s="16"/>
      <c r="D7" s="21">
        <f t="shared" si="0"/>
        <v>0</v>
      </c>
      <c r="E7" s="26"/>
      <c r="F7" s="17"/>
      <c r="G7" s="17"/>
      <c r="H7" s="17"/>
      <c r="I7" s="27">
        <f t="shared" si="1"/>
        <v>0</v>
      </c>
    </row>
    <row r="8" spans="1:9" s="10" customFormat="1" ht="33.75" customHeight="1" x14ac:dyDescent="0.25">
      <c r="A8" s="20">
        <v>42693</v>
      </c>
      <c r="B8" s="15">
        <v>42735</v>
      </c>
      <c r="C8" s="16"/>
      <c r="D8" s="21">
        <f t="shared" si="0"/>
        <v>0</v>
      </c>
      <c r="E8" s="26"/>
      <c r="F8" s="17"/>
      <c r="G8" s="17"/>
      <c r="H8" s="17"/>
      <c r="I8" s="27">
        <f t="shared" si="1"/>
        <v>0</v>
      </c>
    </row>
    <row r="9" spans="1:9" ht="32.25" customHeight="1" thickBot="1" x14ac:dyDescent="0.3">
      <c r="A9" s="22" t="s">
        <v>293</v>
      </c>
      <c r="B9" s="23"/>
      <c r="C9" s="24">
        <f>SUM(C5:C8)</f>
        <v>0</v>
      </c>
      <c r="D9" s="25">
        <f>SUM(D5:D8)</f>
        <v>0</v>
      </c>
      <c r="E9" s="28">
        <f>SUM(E5:E8)</f>
        <v>0</v>
      </c>
      <c r="F9" s="29">
        <f t="shared" ref="F9:I9" si="2">SUM(F5:F8)</f>
        <v>0</v>
      </c>
      <c r="G9" s="29">
        <f t="shared" si="2"/>
        <v>0</v>
      </c>
      <c r="H9" s="29">
        <f t="shared" si="2"/>
        <v>0</v>
      </c>
      <c r="I9" s="30">
        <f t="shared" si="2"/>
        <v>0</v>
      </c>
    </row>
    <row r="11" spans="1:9" ht="13.5" thickBot="1" x14ac:dyDescent="0.25"/>
    <row r="12" spans="1:9" ht="15" thickBot="1" x14ac:dyDescent="0.25">
      <c r="D12" s="61" t="s">
        <v>307</v>
      </c>
      <c r="E12" s="37">
        <v>1200</v>
      </c>
      <c r="F12" s="37">
        <v>28000</v>
      </c>
      <c r="G12" s="37">
        <v>1500</v>
      </c>
      <c r="H12" s="38">
        <v>15000</v>
      </c>
    </row>
    <row r="14" spans="1:9" x14ac:dyDescent="0.2">
      <c r="A14" s="9" t="s">
        <v>302</v>
      </c>
      <c r="B14" s="11">
        <v>320</v>
      </c>
    </row>
    <row r="16" spans="1:9" ht="13.5" thickBot="1" x14ac:dyDescent="0.25"/>
    <row r="17" spans="1:2" ht="17.25" customHeight="1" x14ac:dyDescent="0.2">
      <c r="A17" s="67" t="s">
        <v>301</v>
      </c>
      <c r="B17" s="34">
        <v>42370</v>
      </c>
    </row>
    <row r="18" spans="1:2" ht="17.25" customHeight="1" x14ac:dyDescent="0.2">
      <c r="A18" s="68"/>
      <c r="B18" s="35">
        <v>42395</v>
      </c>
    </row>
    <row r="19" spans="1:2" ht="17.25" customHeight="1" x14ac:dyDescent="0.2">
      <c r="A19" s="68"/>
      <c r="B19" s="35">
        <v>42454</v>
      </c>
    </row>
    <row r="20" spans="1:2" ht="17.25" customHeight="1" x14ac:dyDescent="0.2">
      <c r="A20" s="68"/>
      <c r="B20" s="35">
        <v>42455</v>
      </c>
    </row>
    <row r="21" spans="1:2" ht="17.25" customHeight="1" x14ac:dyDescent="0.2">
      <c r="A21" s="68"/>
      <c r="B21" s="35">
        <v>42457</v>
      </c>
    </row>
    <row r="22" spans="1:2" ht="17.25" customHeight="1" x14ac:dyDescent="0.2">
      <c r="A22" s="68"/>
      <c r="B22" s="35">
        <v>42485</v>
      </c>
    </row>
    <row r="23" spans="1:2" ht="17.25" customHeight="1" x14ac:dyDescent="0.2">
      <c r="A23" s="68"/>
      <c r="B23" s="35">
        <v>42126</v>
      </c>
    </row>
    <row r="24" spans="1:2" ht="17.25" customHeight="1" x14ac:dyDescent="0.2">
      <c r="A24" s="68"/>
      <c r="B24" s="35">
        <v>42592</v>
      </c>
    </row>
    <row r="25" spans="1:2" ht="17.25" customHeight="1" thickBot="1" x14ac:dyDescent="0.25">
      <c r="A25" s="69"/>
      <c r="B25" s="36">
        <v>42646</v>
      </c>
    </row>
  </sheetData>
  <mergeCells count="3">
    <mergeCell ref="A3:D3"/>
    <mergeCell ref="E3:I3"/>
    <mergeCell ref="A17:A25"/>
  </mergeCells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7.5703125" style="39" bestFit="1" customWidth="1"/>
    <col min="2" max="2" width="19.5703125" style="39" bestFit="1" customWidth="1"/>
    <col min="3" max="3" width="12.7109375" style="39" bestFit="1" customWidth="1"/>
    <col min="4" max="4" width="7.7109375" style="39" bestFit="1" customWidth="1"/>
    <col min="5" max="5" width="21.5703125" style="39" bestFit="1" customWidth="1"/>
    <col min="6" max="6" width="12.140625" style="39" bestFit="1" customWidth="1"/>
    <col min="7" max="8" width="13.85546875" style="39" customWidth="1"/>
    <col min="9" max="9" width="13" style="39" customWidth="1"/>
    <col min="10" max="10" width="17.28515625" style="39" customWidth="1"/>
    <col min="11" max="11" width="10.42578125" style="39" customWidth="1"/>
    <col min="12" max="12" width="14" style="39" customWidth="1"/>
    <col min="13" max="13" width="32.85546875" style="39" bestFit="1" customWidth="1"/>
    <col min="14" max="16" width="9.140625" style="39"/>
    <col min="17" max="17" width="10.85546875" style="39" bestFit="1" customWidth="1"/>
    <col min="18" max="18" width="17.85546875" style="39" customWidth="1"/>
    <col min="19" max="19" width="16.7109375" style="39" bestFit="1" customWidth="1"/>
    <col min="20" max="16384" width="9.140625" style="39"/>
  </cols>
  <sheetData>
    <row r="1" spans="1:19" ht="34.5" customHeight="1" x14ac:dyDescent="0.25">
      <c r="A1" s="47" t="s">
        <v>21</v>
      </c>
      <c r="B1" s="47" t="s">
        <v>157</v>
      </c>
      <c r="C1" s="47" t="s">
        <v>20</v>
      </c>
      <c r="D1" s="47" t="s">
        <v>9</v>
      </c>
      <c r="E1" s="47" t="s">
        <v>4</v>
      </c>
      <c r="F1" s="47" t="s">
        <v>33</v>
      </c>
      <c r="G1" s="47" t="s">
        <v>34</v>
      </c>
      <c r="H1" s="47" t="s">
        <v>100</v>
      </c>
      <c r="I1" s="47" t="s">
        <v>37</v>
      </c>
      <c r="J1" s="47" t="s">
        <v>311</v>
      </c>
      <c r="K1" s="47" t="s">
        <v>292</v>
      </c>
      <c r="L1" s="47"/>
      <c r="M1" s="47"/>
    </row>
    <row r="2" spans="1:19" ht="15.75" thickBot="1" x14ac:dyDescent="0.3">
      <c r="A2" s="54">
        <v>1</v>
      </c>
      <c r="B2" s="39" t="s">
        <v>283</v>
      </c>
      <c r="C2" s="54">
        <v>4</v>
      </c>
      <c r="D2" s="39" t="s">
        <v>6</v>
      </c>
      <c r="E2" s="39" t="s">
        <v>12</v>
      </c>
      <c r="F2" s="39" t="s">
        <v>15</v>
      </c>
      <c r="G2" s="39" t="s">
        <v>35</v>
      </c>
      <c r="H2" s="48">
        <v>94</v>
      </c>
      <c r="I2" s="49"/>
      <c r="M2" s="49"/>
    </row>
    <row r="3" spans="1:19" ht="15.75" thickBot="1" x14ac:dyDescent="0.3">
      <c r="A3" s="54">
        <v>2</v>
      </c>
      <c r="B3" s="39" t="s">
        <v>221</v>
      </c>
      <c r="C3" s="54">
        <v>4</v>
      </c>
      <c r="D3" s="39" t="s">
        <v>6</v>
      </c>
      <c r="F3" s="39" t="s">
        <v>15</v>
      </c>
      <c r="G3" s="39" t="s">
        <v>36</v>
      </c>
      <c r="H3" s="48">
        <v>87</v>
      </c>
      <c r="I3" s="49"/>
      <c r="M3" s="49"/>
      <c r="P3" s="50"/>
      <c r="Q3" s="1"/>
      <c r="R3" s="1"/>
      <c r="S3" s="1"/>
    </row>
    <row r="4" spans="1:19" ht="15.75" thickBot="1" x14ac:dyDescent="0.3">
      <c r="A4" s="54">
        <v>3</v>
      </c>
      <c r="B4" s="39" t="s">
        <v>222</v>
      </c>
      <c r="C4" s="54">
        <v>4</v>
      </c>
      <c r="D4" s="39" t="s">
        <v>6</v>
      </c>
      <c r="E4" s="39" t="s">
        <v>12</v>
      </c>
      <c r="F4" s="39" t="s">
        <v>15</v>
      </c>
      <c r="G4" s="39" t="s">
        <v>36</v>
      </c>
      <c r="H4" s="48">
        <v>56</v>
      </c>
      <c r="I4" s="49"/>
      <c r="L4" s="49"/>
      <c r="M4" s="49"/>
      <c r="P4" s="50"/>
      <c r="Q4" s="1"/>
      <c r="R4" s="1"/>
      <c r="S4" s="1"/>
    </row>
    <row r="5" spans="1:19" ht="15.75" thickBot="1" x14ac:dyDescent="0.3">
      <c r="A5" s="54">
        <v>4</v>
      </c>
      <c r="B5" s="39" t="s">
        <v>223</v>
      </c>
      <c r="C5" s="54">
        <v>4</v>
      </c>
      <c r="D5" s="39" t="s">
        <v>6</v>
      </c>
      <c r="E5" s="39" t="s">
        <v>12</v>
      </c>
      <c r="F5" s="39" t="s">
        <v>15</v>
      </c>
      <c r="G5" s="39" t="s">
        <v>36</v>
      </c>
      <c r="H5" s="48">
        <v>72</v>
      </c>
      <c r="I5" s="49"/>
      <c r="L5" s="49"/>
      <c r="M5" s="49"/>
      <c r="P5" s="50"/>
      <c r="Q5" s="1"/>
      <c r="R5" s="1"/>
      <c r="S5" s="1"/>
    </row>
    <row r="6" spans="1:19" ht="15.75" thickBot="1" x14ac:dyDescent="0.3">
      <c r="A6" s="54">
        <v>5</v>
      </c>
      <c r="B6" s="39" t="s">
        <v>224</v>
      </c>
      <c r="C6" s="54">
        <v>4</v>
      </c>
      <c r="D6" s="39" t="s">
        <v>6</v>
      </c>
      <c r="E6" s="39" t="s">
        <v>12</v>
      </c>
      <c r="F6" s="39" t="s">
        <v>15</v>
      </c>
      <c r="G6" s="39" t="s">
        <v>35</v>
      </c>
      <c r="H6" s="48">
        <v>66</v>
      </c>
      <c r="I6" s="49"/>
      <c r="L6" s="49"/>
      <c r="M6" s="49"/>
      <c r="P6" s="50"/>
      <c r="Q6" s="1"/>
      <c r="R6" s="1"/>
      <c r="S6" s="1"/>
    </row>
    <row r="7" spans="1:19" ht="15.75" thickBot="1" x14ac:dyDescent="0.3">
      <c r="A7" s="54">
        <v>6</v>
      </c>
      <c r="B7" s="39" t="s">
        <v>281</v>
      </c>
      <c r="C7" s="54">
        <v>4</v>
      </c>
      <c r="D7" s="39" t="s">
        <v>6</v>
      </c>
      <c r="E7" s="39" t="s">
        <v>12</v>
      </c>
      <c r="F7" s="39" t="s">
        <v>15</v>
      </c>
      <c r="G7" s="39" t="s">
        <v>35</v>
      </c>
      <c r="H7" s="48">
        <v>78</v>
      </c>
      <c r="I7" s="49"/>
      <c r="L7" s="49"/>
      <c r="M7" s="49"/>
      <c r="P7" s="50"/>
      <c r="Q7" s="1"/>
      <c r="R7" s="1"/>
      <c r="S7" s="1"/>
    </row>
    <row r="8" spans="1:19" ht="15.75" thickBot="1" x14ac:dyDescent="0.3">
      <c r="A8" s="54">
        <v>7</v>
      </c>
      <c r="B8" s="39" t="s">
        <v>225</v>
      </c>
      <c r="C8" s="54">
        <v>4</v>
      </c>
      <c r="D8" s="39" t="s">
        <v>6</v>
      </c>
      <c r="F8" s="39" t="s">
        <v>15</v>
      </c>
      <c r="G8" s="39" t="s">
        <v>35</v>
      </c>
      <c r="H8" s="48">
        <v>71</v>
      </c>
      <c r="I8" s="49"/>
      <c r="L8" s="49"/>
      <c r="M8" s="49"/>
      <c r="P8" s="50"/>
      <c r="Q8" s="1"/>
      <c r="R8" s="1"/>
      <c r="S8" s="1"/>
    </row>
    <row r="9" spans="1:19" ht="15.75" thickBot="1" x14ac:dyDescent="0.3">
      <c r="A9" s="54">
        <v>8</v>
      </c>
      <c r="B9" s="39" t="s">
        <v>226</v>
      </c>
      <c r="C9" s="54">
        <v>4</v>
      </c>
      <c r="D9" s="39" t="s">
        <v>6</v>
      </c>
      <c r="E9" s="39" t="s">
        <v>12</v>
      </c>
      <c r="F9" s="39" t="s">
        <v>15</v>
      </c>
      <c r="G9" s="39" t="s">
        <v>35</v>
      </c>
      <c r="H9" s="48">
        <v>69</v>
      </c>
      <c r="I9" s="49"/>
      <c r="L9" s="49"/>
      <c r="M9" s="49"/>
      <c r="P9" s="50"/>
      <c r="Q9" s="1"/>
      <c r="R9" s="1"/>
      <c r="S9" s="1"/>
    </row>
    <row r="10" spans="1:19" ht="15.75" thickBot="1" x14ac:dyDescent="0.3">
      <c r="A10" s="54">
        <v>9</v>
      </c>
      <c r="B10" s="39" t="s">
        <v>227</v>
      </c>
      <c r="C10" s="54">
        <v>4</v>
      </c>
      <c r="D10" s="39" t="s">
        <v>6</v>
      </c>
      <c r="E10" s="39" t="s">
        <v>12</v>
      </c>
      <c r="F10" s="39" t="s">
        <v>15</v>
      </c>
      <c r="G10" s="39" t="s">
        <v>36</v>
      </c>
      <c r="H10" s="48">
        <v>66</v>
      </c>
      <c r="I10" s="49"/>
      <c r="L10" s="49"/>
      <c r="M10" s="49"/>
      <c r="P10" s="50"/>
      <c r="Q10" s="1"/>
      <c r="R10" s="1"/>
      <c r="S10" s="1"/>
    </row>
    <row r="11" spans="1:19" x14ac:dyDescent="0.25">
      <c r="A11" s="54">
        <v>10</v>
      </c>
      <c r="B11" s="39" t="s">
        <v>228</v>
      </c>
      <c r="C11" s="54">
        <v>4</v>
      </c>
      <c r="D11" s="39" t="s">
        <v>6</v>
      </c>
      <c r="E11" s="39" t="s">
        <v>12</v>
      </c>
      <c r="F11" s="39" t="s">
        <v>15</v>
      </c>
      <c r="G11" s="39" t="s">
        <v>36</v>
      </c>
      <c r="H11" s="48">
        <v>87</v>
      </c>
      <c r="I11" s="49"/>
      <c r="L11" s="49"/>
      <c r="M11" s="49"/>
    </row>
    <row r="12" spans="1:19" x14ac:dyDescent="0.25">
      <c r="A12" s="54">
        <v>11</v>
      </c>
      <c r="B12" s="39" t="s">
        <v>229</v>
      </c>
      <c r="C12" s="54">
        <v>4</v>
      </c>
      <c r="D12" s="39" t="s">
        <v>6</v>
      </c>
      <c r="F12" s="39" t="s">
        <v>15</v>
      </c>
      <c r="G12" s="39" t="s">
        <v>35</v>
      </c>
      <c r="H12" s="48">
        <v>47</v>
      </c>
      <c r="I12" s="49"/>
      <c r="L12" s="49"/>
      <c r="M12" s="49"/>
    </row>
    <row r="13" spans="1:19" x14ac:dyDescent="0.25">
      <c r="A13" s="54">
        <v>12</v>
      </c>
      <c r="B13" s="39" t="s">
        <v>282</v>
      </c>
      <c r="C13" s="54">
        <v>4</v>
      </c>
      <c r="D13" s="39" t="s">
        <v>6</v>
      </c>
      <c r="E13" s="39" t="s">
        <v>12</v>
      </c>
      <c r="F13" s="39" t="s">
        <v>15</v>
      </c>
      <c r="G13" s="39" t="s">
        <v>36</v>
      </c>
      <c r="H13" s="48">
        <v>81</v>
      </c>
      <c r="I13" s="49"/>
      <c r="L13" s="49"/>
      <c r="M13" s="49"/>
    </row>
    <row r="14" spans="1:19" x14ac:dyDescent="0.25">
      <c r="A14" s="54">
        <v>13</v>
      </c>
      <c r="B14" s="39" t="s">
        <v>230</v>
      </c>
      <c r="C14" s="54">
        <v>4</v>
      </c>
      <c r="D14" s="39" t="s">
        <v>6</v>
      </c>
      <c r="E14" s="39" t="s">
        <v>12</v>
      </c>
      <c r="F14" s="39" t="s">
        <v>15</v>
      </c>
      <c r="G14" s="39" t="s">
        <v>35</v>
      </c>
      <c r="H14" s="48">
        <v>92</v>
      </c>
      <c r="I14" s="49"/>
      <c r="L14" s="49"/>
      <c r="M14" s="49"/>
    </row>
    <row r="15" spans="1:19" x14ac:dyDescent="0.25">
      <c r="A15" s="54">
        <v>14</v>
      </c>
      <c r="B15" s="39" t="s">
        <v>231</v>
      </c>
      <c r="C15" s="54">
        <v>4</v>
      </c>
      <c r="D15" s="39" t="s">
        <v>6</v>
      </c>
      <c r="E15" s="40" t="s">
        <v>7</v>
      </c>
      <c r="F15" s="39" t="s">
        <v>15</v>
      </c>
      <c r="G15" s="39" t="s">
        <v>36</v>
      </c>
      <c r="H15" s="48">
        <v>86</v>
      </c>
      <c r="I15" s="49"/>
      <c r="L15" s="49"/>
      <c r="M15" s="49"/>
    </row>
    <row r="16" spans="1:19" x14ac:dyDescent="0.25">
      <c r="A16" s="54">
        <v>15</v>
      </c>
      <c r="B16" s="39" t="s">
        <v>232</v>
      </c>
      <c r="C16" s="54">
        <v>4</v>
      </c>
      <c r="D16" s="39" t="s">
        <v>6</v>
      </c>
      <c r="E16" s="40" t="s">
        <v>5</v>
      </c>
      <c r="F16" s="39" t="s">
        <v>15</v>
      </c>
      <c r="G16" s="39" t="s">
        <v>35</v>
      </c>
      <c r="H16" s="48">
        <v>56</v>
      </c>
      <c r="I16" s="49"/>
      <c r="L16" s="49"/>
      <c r="M16" s="49"/>
    </row>
    <row r="17" spans="1:14" x14ac:dyDescent="0.25">
      <c r="A17" s="54">
        <v>16</v>
      </c>
      <c r="B17" s="39" t="s">
        <v>233</v>
      </c>
      <c r="C17" s="54">
        <v>4</v>
      </c>
      <c r="D17" s="39" t="s">
        <v>6</v>
      </c>
      <c r="E17" s="40" t="s">
        <v>8</v>
      </c>
      <c r="F17" s="39" t="s">
        <v>15</v>
      </c>
      <c r="G17" s="39" t="s">
        <v>35</v>
      </c>
      <c r="H17" s="48">
        <v>54</v>
      </c>
      <c r="I17" s="49"/>
      <c r="L17" s="49"/>
      <c r="M17" s="49"/>
    </row>
    <row r="18" spans="1:14" x14ac:dyDescent="0.25">
      <c r="A18" s="54">
        <v>17</v>
      </c>
      <c r="B18" s="39" t="s">
        <v>234</v>
      </c>
      <c r="C18" s="54">
        <v>4</v>
      </c>
      <c r="D18" s="39" t="s">
        <v>6</v>
      </c>
      <c r="E18" s="40"/>
      <c r="F18" s="39" t="s">
        <v>15</v>
      </c>
      <c r="G18" s="39" t="s">
        <v>35</v>
      </c>
      <c r="H18" s="48">
        <v>78</v>
      </c>
      <c r="I18" s="49"/>
      <c r="L18" s="49"/>
      <c r="M18" s="49"/>
      <c r="N18" s="51"/>
    </row>
    <row r="19" spans="1:14" x14ac:dyDescent="0.25">
      <c r="A19" s="54">
        <v>18</v>
      </c>
      <c r="B19" s="39" t="s">
        <v>235</v>
      </c>
      <c r="C19" s="54">
        <v>4</v>
      </c>
      <c r="D19" s="39" t="s">
        <v>6</v>
      </c>
      <c r="E19" s="40" t="s">
        <v>11</v>
      </c>
      <c r="F19" s="39" t="s">
        <v>15</v>
      </c>
      <c r="G19" s="39" t="s">
        <v>36</v>
      </c>
      <c r="H19" s="48">
        <v>69</v>
      </c>
      <c r="I19" s="49"/>
      <c r="L19" s="49"/>
      <c r="M19" s="49"/>
    </row>
    <row r="20" spans="1:14" x14ac:dyDescent="0.25">
      <c r="A20" s="54">
        <v>19</v>
      </c>
      <c r="B20" s="39" t="s">
        <v>236</v>
      </c>
      <c r="C20" s="54">
        <v>4</v>
      </c>
      <c r="D20" s="39" t="s">
        <v>6</v>
      </c>
      <c r="E20" s="40" t="s">
        <v>11</v>
      </c>
      <c r="F20" s="39" t="s">
        <v>15</v>
      </c>
      <c r="G20" s="39" t="s">
        <v>35</v>
      </c>
      <c r="H20" s="48">
        <v>63</v>
      </c>
      <c r="I20" s="49"/>
      <c r="L20" s="49"/>
      <c r="M20" s="49"/>
    </row>
    <row r="21" spans="1:14" x14ac:dyDescent="0.25">
      <c r="A21" s="54">
        <v>20</v>
      </c>
      <c r="B21" s="39" t="s">
        <v>237</v>
      </c>
      <c r="C21" s="54">
        <v>4</v>
      </c>
      <c r="D21" s="39" t="s">
        <v>6</v>
      </c>
      <c r="E21" s="40" t="s">
        <v>11</v>
      </c>
      <c r="F21" s="39" t="s">
        <v>15</v>
      </c>
      <c r="G21" s="39" t="s">
        <v>36</v>
      </c>
      <c r="H21" s="48">
        <v>45</v>
      </c>
      <c r="I21" s="49"/>
      <c r="L21" s="49"/>
      <c r="M21" s="49"/>
    </row>
    <row r="22" spans="1:14" x14ac:dyDescent="0.25">
      <c r="A22" s="54">
        <v>21</v>
      </c>
      <c r="B22" s="39" t="s">
        <v>238</v>
      </c>
      <c r="C22" s="54">
        <v>4</v>
      </c>
      <c r="D22" s="39" t="s">
        <v>6</v>
      </c>
      <c r="E22" s="40" t="s">
        <v>17</v>
      </c>
      <c r="F22" s="39" t="s">
        <v>15</v>
      </c>
      <c r="G22" s="39" t="s">
        <v>35</v>
      </c>
      <c r="H22" s="48">
        <v>92</v>
      </c>
      <c r="I22" s="49"/>
      <c r="L22" s="49"/>
      <c r="M22" s="49"/>
    </row>
    <row r="23" spans="1:14" x14ac:dyDescent="0.25">
      <c r="A23" s="54">
        <v>22</v>
      </c>
      <c r="B23" s="39" t="s">
        <v>239</v>
      </c>
      <c r="C23" s="54">
        <v>4</v>
      </c>
      <c r="D23" s="39" t="s">
        <v>6</v>
      </c>
      <c r="E23" s="40"/>
      <c r="F23" s="39" t="s">
        <v>15</v>
      </c>
      <c r="G23" s="39" t="s">
        <v>35</v>
      </c>
      <c r="H23" s="48">
        <v>62</v>
      </c>
      <c r="I23" s="49"/>
      <c r="L23" s="49"/>
      <c r="M23" s="49"/>
    </row>
    <row r="24" spans="1:14" x14ac:dyDescent="0.25">
      <c r="A24" s="54">
        <v>23</v>
      </c>
      <c r="B24" s="39" t="s">
        <v>240</v>
      </c>
      <c r="C24" s="54">
        <v>4</v>
      </c>
      <c r="D24" s="39" t="s">
        <v>6</v>
      </c>
      <c r="E24" s="40" t="s">
        <v>17</v>
      </c>
      <c r="F24" s="39" t="s">
        <v>15</v>
      </c>
      <c r="G24" s="39" t="s">
        <v>35</v>
      </c>
      <c r="H24" s="48">
        <v>42</v>
      </c>
      <c r="I24" s="49"/>
      <c r="L24" s="49"/>
      <c r="M24" s="49"/>
    </row>
    <row r="25" spans="1:14" x14ac:dyDescent="0.25">
      <c r="A25" s="54">
        <v>24</v>
      </c>
      <c r="B25" s="39" t="s">
        <v>241</v>
      </c>
      <c r="C25" s="54">
        <v>4</v>
      </c>
      <c r="D25" s="39" t="s">
        <v>6</v>
      </c>
      <c r="E25" s="40" t="s">
        <v>8</v>
      </c>
      <c r="F25" s="39" t="s">
        <v>15</v>
      </c>
      <c r="G25" s="39" t="s">
        <v>36</v>
      </c>
      <c r="H25" s="48">
        <v>70</v>
      </c>
      <c r="I25" s="49"/>
      <c r="L25" s="49"/>
      <c r="M25" s="49"/>
    </row>
    <row r="26" spans="1:14" x14ac:dyDescent="0.25">
      <c r="A26" s="54">
        <v>25</v>
      </c>
      <c r="B26" s="39" t="s">
        <v>242</v>
      </c>
      <c r="C26" s="54">
        <v>4</v>
      </c>
      <c r="D26" s="39" t="s">
        <v>6</v>
      </c>
      <c r="E26" s="40" t="s">
        <v>11</v>
      </c>
      <c r="F26" s="39" t="s">
        <v>15</v>
      </c>
      <c r="G26" s="39" t="s">
        <v>35</v>
      </c>
      <c r="H26" s="48">
        <v>88</v>
      </c>
      <c r="I26" s="49"/>
      <c r="L26" s="49"/>
      <c r="M26" s="49"/>
    </row>
    <row r="27" spans="1:14" x14ac:dyDescent="0.25">
      <c r="A27" s="54">
        <v>26</v>
      </c>
      <c r="B27" s="39" t="s">
        <v>243</v>
      </c>
      <c r="C27" s="54">
        <v>4</v>
      </c>
      <c r="D27" s="39" t="s">
        <v>6</v>
      </c>
      <c r="E27" s="40"/>
      <c r="F27" s="39" t="s">
        <v>15</v>
      </c>
      <c r="G27" s="39" t="s">
        <v>36</v>
      </c>
      <c r="H27" s="48">
        <v>41</v>
      </c>
      <c r="I27" s="49"/>
      <c r="L27" s="49"/>
      <c r="M27" s="49"/>
      <c r="N27" s="52"/>
    </row>
    <row r="28" spans="1:14" x14ac:dyDescent="0.25">
      <c r="A28" s="54">
        <v>27</v>
      </c>
      <c r="B28" s="39" t="s">
        <v>244</v>
      </c>
      <c r="C28" s="54">
        <v>4</v>
      </c>
      <c r="D28" s="39" t="s">
        <v>6</v>
      </c>
      <c r="E28" s="40" t="s">
        <v>17</v>
      </c>
      <c r="F28" s="39" t="s">
        <v>15</v>
      </c>
      <c r="G28" s="39" t="s">
        <v>35</v>
      </c>
      <c r="H28" s="48">
        <v>87</v>
      </c>
      <c r="I28" s="49"/>
      <c r="L28" s="49"/>
      <c r="M28" s="49"/>
    </row>
    <row r="29" spans="1:14" x14ac:dyDescent="0.25">
      <c r="A29" s="54">
        <v>28</v>
      </c>
      <c r="B29" s="39" t="s">
        <v>245</v>
      </c>
      <c r="C29" s="54">
        <v>4</v>
      </c>
      <c r="D29" s="39" t="s">
        <v>6</v>
      </c>
      <c r="E29" s="40" t="s">
        <v>8</v>
      </c>
      <c r="F29" s="39" t="s">
        <v>15</v>
      </c>
      <c r="G29" s="39" t="s">
        <v>36</v>
      </c>
      <c r="H29" s="48">
        <v>54</v>
      </c>
      <c r="I29" s="49"/>
      <c r="L29" s="49"/>
      <c r="M29" s="49"/>
    </row>
    <row r="30" spans="1:14" x14ac:dyDescent="0.25">
      <c r="A30" s="54">
        <v>29</v>
      </c>
      <c r="B30" s="39" t="s">
        <v>246</v>
      </c>
      <c r="C30" s="54">
        <v>4</v>
      </c>
      <c r="D30" s="39" t="s">
        <v>6</v>
      </c>
      <c r="E30" s="40" t="s">
        <v>11</v>
      </c>
      <c r="F30" s="39" t="s">
        <v>15</v>
      </c>
      <c r="G30" s="39" t="s">
        <v>35</v>
      </c>
      <c r="H30" s="48">
        <v>35</v>
      </c>
      <c r="I30" s="49"/>
      <c r="L30" s="49"/>
      <c r="M30" s="49"/>
    </row>
    <row r="31" spans="1:14" x14ac:dyDescent="0.25">
      <c r="A31" s="54">
        <v>30</v>
      </c>
      <c r="B31" s="39" t="s">
        <v>247</v>
      </c>
      <c r="C31" s="54">
        <v>4</v>
      </c>
      <c r="D31" s="39" t="s">
        <v>6</v>
      </c>
      <c r="E31" s="40" t="s">
        <v>10</v>
      </c>
      <c r="F31" s="39" t="s">
        <v>15</v>
      </c>
      <c r="G31" s="39" t="s">
        <v>35</v>
      </c>
      <c r="H31" s="48">
        <v>44</v>
      </c>
      <c r="I31" s="49"/>
      <c r="L31" s="49"/>
      <c r="M31" s="49"/>
    </row>
    <row r="32" spans="1:14" x14ac:dyDescent="0.25">
      <c r="A32" s="54">
        <v>31</v>
      </c>
      <c r="B32" s="39" t="s">
        <v>248</v>
      </c>
      <c r="C32" s="54">
        <v>4</v>
      </c>
      <c r="D32" s="39" t="s">
        <v>6</v>
      </c>
      <c r="E32" s="40" t="s">
        <v>11</v>
      </c>
      <c r="F32" s="39" t="s">
        <v>15</v>
      </c>
      <c r="G32" s="39" t="s">
        <v>35</v>
      </c>
      <c r="H32" s="48">
        <v>72</v>
      </c>
      <c r="I32" s="49"/>
      <c r="L32" s="49"/>
      <c r="M32" s="49"/>
    </row>
    <row r="33" spans="1:13" x14ac:dyDescent="0.25">
      <c r="A33" s="54">
        <v>32</v>
      </c>
      <c r="B33" s="39" t="s">
        <v>249</v>
      </c>
      <c r="C33" s="54">
        <v>4</v>
      </c>
      <c r="D33" s="39" t="s">
        <v>6</v>
      </c>
      <c r="E33" s="40"/>
      <c r="F33" s="39" t="s">
        <v>15</v>
      </c>
      <c r="G33" s="39" t="s">
        <v>35</v>
      </c>
      <c r="H33" s="48">
        <v>57</v>
      </c>
      <c r="I33" s="49"/>
      <c r="L33" s="49"/>
      <c r="M33" s="49"/>
    </row>
    <row r="34" spans="1:13" x14ac:dyDescent="0.25">
      <c r="A34" s="54">
        <v>33</v>
      </c>
      <c r="B34" s="39" t="s">
        <v>250</v>
      </c>
      <c r="C34" s="54">
        <v>4</v>
      </c>
      <c r="D34" s="39" t="s">
        <v>6</v>
      </c>
      <c r="E34" s="40" t="s">
        <v>13</v>
      </c>
      <c r="F34" s="39" t="s">
        <v>15</v>
      </c>
      <c r="G34" s="39" t="s">
        <v>35</v>
      </c>
      <c r="H34" s="48">
        <v>81</v>
      </c>
      <c r="I34" s="49"/>
      <c r="L34" s="49"/>
      <c r="M34" s="49"/>
    </row>
    <row r="35" spans="1:13" x14ac:dyDescent="0.25">
      <c r="A35" s="54">
        <v>34</v>
      </c>
      <c r="B35" s="39" t="s">
        <v>251</v>
      </c>
      <c r="C35" s="54">
        <v>4</v>
      </c>
      <c r="D35" s="39" t="s">
        <v>6</v>
      </c>
      <c r="E35" s="40" t="s">
        <v>13</v>
      </c>
      <c r="F35" s="39" t="s">
        <v>15</v>
      </c>
      <c r="G35" s="39" t="s">
        <v>36</v>
      </c>
      <c r="H35" s="48">
        <v>49</v>
      </c>
      <c r="I35" s="49"/>
      <c r="L35" s="49"/>
      <c r="M35" s="49"/>
    </row>
    <row r="36" spans="1:13" x14ac:dyDescent="0.25">
      <c r="A36" s="54">
        <v>35</v>
      </c>
      <c r="B36" s="39" t="s">
        <v>252</v>
      </c>
      <c r="C36" s="54">
        <v>4</v>
      </c>
      <c r="D36" s="39" t="s">
        <v>6</v>
      </c>
      <c r="E36" s="40" t="s">
        <v>11</v>
      </c>
      <c r="F36" s="39" t="s">
        <v>15</v>
      </c>
      <c r="G36" s="39" t="s">
        <v>35</v>
      </c>
      <c r="H36" s="48">
        <v>57</v>
      </c>
      <c r="I36" s="49"/>
      <c r="L36" s="49"/>
      <c r="M36" s="49"/>
    </row>
    <row r="37" spans="1:13" x14ac:dyDescent="0.25">
      <c r="A37" s="54">
        <v>36</v>
      </c>
      <c r="B37" s="39" t="s">
        <v>253</v>
      </c>
      <c r="C37" s="54">
        <v>4</v>
      </c>
      <c r="D37" s="39" t="s">
        <v>6</v>
      </c>
      <c r="E37" s="40" t="s">
        <v>13</v>
      </c>
      <c r="F37" s="39" t="s">
        <v>15</v>
      </c>
      <c r="G37" s="39" t="s">
        <v>36</v>
      </c>
      <c r="H37" s="48">
        <v>82</v>
      </c>
      <c r="I37" s="49"/>
      <c r="L37" s="49"/>
      <c r="M37" s="49"/>
    </row>
    <row r="38" spans="1:13" x14ac:dyDescent="0.25">
      <c r="A38" s="54">
        <v>37</v>
      </c>
      <c r="B38" s="39" t="s">
        <v>254</v>
      </c>
      <c r="C38" s="54">
        <v>4</v>
      </c>
      <c r="D38" s="39" t="s">
        <v>6</v>
      </c>
      <c r="E38" s="40"/>
      <c r="F38" s="39" t="s">
        <v>15</v>
      </c>
      <c r="G38" s="39" t="s">
        <v>35</v>
      </c>
      <c r="H38" s="48">
        <v>56</v>
      </c>
      <c r="I38" s="49"/>
      <c r="L38" s="49"/>
      <c r="M38" s="49"/>
    </row>
    <row r="39" spans="1:13" x14ac:dyDescent="0.25">
      <c r="A39" s="54">
        <v>38</v>
      </c>
      <c r="B39" s="39" t="s">
        <v>255</v>
      </c>
      <c r="C39" s="54">
        <v>4</v>
      </c>
      <c r="D39" s="39" t="s">
        <v>6</v>
      </c>
      <c r="E39" s="40" t="s">
        <v>11</v>
      </c>
      <c r="F39" s="39" t="s">
        <v>15</v>
      </c>
      <c r="G39" s="39" t="s">
        <v>35</v>
      </c>
      <c r="H39" s="48">
        <v>91</v>
      </c>
      <c r="I39" s="49"/>
      <c r="L39" s="49"/>
      <c r="M39" s="49"/>
    </row>
    <row r="40" spans="1:13" x14ac:dyDescent="0.25">
      <c r="A40" s="54">
        <v>39</v>
      </c>
      <c r="B40" s="39" t="s">
        <v>256</v>
      </c>
      <c r="C40" s="54">
        <v>4</v>
      </c>
      <c r="D40" s="39" t="s">
        <v>6</v>
      </c>
      <c r="E40" s="40" t="s">
        <v>11</v>
      </c>
      <c r="F40" s="39" t="s">
        <v>15</v>
      </c>
      <c r="G40" s="39" t="s">
        <v>35</v>
      </c>
      <c r="H40" s="48">
        <v>54</v>
      </c>
      <c r="I40" s="49"/>
      <c r="L40" s="49"/>
      <c r="M40" s="49"/>
    </row>
    <row r="41" spans="1:13" x14ac:dyDescent="0.25">
      <c r="A41" s="54">
        <v>40</v>
      </c>
      <c r="B41" s="39" t="s">
        <v>257</v>
      </c>
      <c r="C41" s="54">
        <v>4</v>
      </c>
      <c r="D41" s="39" t="s">
        <v>6</v>
      </c>
      <c r="E41" s="39" t="s">
        <v>12</v>
      </c>
      <c r="F41" s="39" t="s">
        <v>15</v>
      </c>
      <c r="G41" s="39" t="s">
        <v>35</v>
      </c>
      <c r="H41" s="48">
        <v>39</v>
      </c>
      <c r="I41" s="49"/>
      <c r="L41" s="49"/>
      <c r="M41" s="49"/>
    </row>
    <row r="42" spans="1:13" x14ac:dyDescent="0.25">
      <c r="A42" s="54">
        <v>41</v>
      </c>
      <c r="B42" s="39" t="s">
        <v>258</v>
      </c>
      <c r="C42" s="54">
        <v>4</v>
      </c>
      <c r="D42" s="39" t="s">
        <v>6</v>
      </c>
      <c r="F42" s="39" t="s">
        <v>15</v>
      </c>
      <c r="G42" s="39" t="s">
        <v>35</v>
      </c>
      <c r="H42" s="48">
        <v>60</v>
      </c>
      <c r="I42" s="49"/>
      <c r="L42" s="49"/>
      <c r="M42" s="49"/>
    </row>
    <row r="43" spans="1:13" x14ac:dyDescent="0.25">
      <c r="A43" s="54">
        <v>42</v>
      </c>
      <c r="B43" s="39" t="s">
        <v>259</v>
      </c>
      <c r="C43" s="54">
        <v>4</v>
      </c>
      <c r="D43" s="39" t="s">
        <v>6</v>
      </c>
      <c r="E43" s="39" t="s">
        <v>12</v>
      </c>
      <c r="F43" s="39" t="s">
        <v>15</v>
      </c>
      <c r="G43" s="39" t="s">
        <v>36</v>
      </c>
      <c r="H43" s="48">
        <v>82</v>
      </c>
      <c r="I43" s="49"/>
      <c r="L43" s="49"/>
      <c r="M43" s="49"/>
    </row>
    <row r="44" spans="1:13" x14ac:dyDescent="0.25">
      <c r="A44" s="54">
        <v>43</v>
      </c>
      <c r="B44" s="39" t="s">
        <v>260</v>
      </c>
      <c r="C44" s="54">
        <v>4</v>
      </c>
      <c r="D44" s="39" t="s">
        <v>6</v>
      </c>
      <c r="E44" s="40" t="s">
        <v>13</v>
      </c>
      <c r="F44" s="39" t="s">
        <v>15</v>
      </c>
      <c r="G44" s="39" t="s">
        <v>35</v>
      </c>
      <c r="H44" s="48">
        <v>52</v>
      </c>
      <c r="I44" s="49"/>
      <c r="L44" s="49"/>
      <c r="M44" s="49"/>
    </row>
    <row r="45" spans="1:13" x14ac:dyDescent="0.25">
      <c r="A45" s="54">
        <v>44</v>
      </c>
      <c r="B45" s="39" t="s">
        <v>261</v>
      </c>
      <c r="C45" s="54">
        <v>4</v>
      </c>
      <c r="D45" s="39" t="s">
        <v>6</v>
      </c>
      <c r="E45" s="40" t="s">
        <v>13</v>
      </c>
      <c r="F45" s="39" t="s">
        <v>15</v>
      </c>
      <c r="G45" s="39" t="s">
        <v>36</v>
      </c>
      <c r="H45" s="48">
        <v>74</v>
      </c>
      <c r="I45" s="49"/>
      <c r="L45" s="49"/>
      <c r="M45" s="49"/>
    </row>
    <row r="46" spans="1:13" x14ac:dyDescent="0.25">
      <c r="A46" s="54">
        <v>45</v>
      </c>
      <c r="B46" s="39" t="s">
        <v>262</v>
      </c>
      <c r="C46" s="54">
        <v>4</v>
      </c>
      <c r="D46" s="39" t="s">
        <v>6</v>
      </c>
      <c r="E46" s="40" t="s">
        <v>13</v>
      </c>
      <c r="F46" s="39" t="s">
        <v>15</v>
      </c>
      <c r="G46" s="39" t="s">
        <v>35</v>
      </c>
      <c r="H46" s="48">
        <v>84</v>
      </c>
      <c r="I46" s="49"/>
      <c r="L46" s="49"/>
      <c r="M46" s="49"/>
    </row>
    <row r="47" spans="1:13" x14ac:dyDescent="0.25">
      <c r="A47" s="54">
        <v>46</v>
      </c>
      <c r="B47" s="39" t="s">
        <v>263</v>
      </c>
      <c r="C47" s="54">
        <v>4</v>
      </c>
      <c r="D47" s="39" t="s">
        <v>6</v>
      </c>
      <c r="E47" s="40"/>
      <c r="F47" s="39" t="s">
        <v>15</v>
      </c>
      <c r="G47" s="39" t="s">
        <v>36</v>
      </c>
      <c r="H47" s="48">
        <v>73</v>
      </c>
      <c r="I47" s="49"/>
      <c r="L47" s="49"/>
      <c r="M47" s="49"/>
    </row>
    <row r="48" spans="1:13" x14ac:dyDescent="0.25">
      <c r="A48" s="54">
        <v>47</v>
      </c>
      <c r="B48" s="39" t="s">
        <v>264</v>
      </c>
      <c r="C48" s="54">
        <v>4</v>
      </c>
      <c r="D48" s="39" t="s">
        <v>6</v>
      </c>
      <c r="E48" s="40" t="s">
        <v>13</v>
      </c>
      <c r="F48" s="39" t="s">
        <v>15</v>
      </c>
      <c r="G48" s="39" t="s">
        <v>35</v>
      </c>
      <c r="H48" s="48">
        <v>40</v>
      </c>
      <c r="I48" s="49"/>
      <c r="L48" s="49"/>
      <c r="M48" s="49"/>
    </row>
    <row r="49" spans="1:13" x14ac:dyDescent="0.25">
      <c r="A49" s="54">
        <v>48</v>
      </c>
      <c r="B49" s="39" t="s">
        <v>265</v>
      </c>
      <c r="C49" s="54">
        <v>4</v>
      </c>
      <c r="D49" s="39" t="s">
        <v>6</v>
      </c>
      <c r="E49" s="40" t="s">
        <v>13</v>
      </c>
      <c r="F49" s="39" t="s">
        <v>15</v>
      </c>
      <c r="G49" s="39" t="s">
        <v>35</v>
      </c>
      <c r="H49" s="48">
        <v>93</v>
      </c>
      <c r="I49" s="49"/>
      <c r="L49" s="49"/>
      <c r="M49" s="49"/>
    </row>
    <row r="50" spans="1:13" x14ac:dyDescent="0.25">
      <c r="A50" s="54">
        <v>49</v>
      </c>
      <c r="B50" s="39" t="s">
        <v>266</v>
      </c>
      <c r="C50" s="54">
        <v>4</v>
      </c>
      <c r="D50" s="39" t="s">
        <v>6</v>
      </c>
      <c r="E50" s="40" t="s">
        <v>11</v>
      </c>
      <c r="F50" s="39" t="s">
        <v>15</v>
      </c>
      <c r="G50" s="39" t="s">
        <v>35</v>
      </c>
      <c r="H50" s="48">
        <v>58</v>
      </c>
      <c r="I50" s="49"/>
      <c r="L50" s="49"/>
      <c r="M50" s="49"/>
    </row>
    <row r="51" spans="1:13" x14ac:dyDescent="0.25">
      <c r="A51" s="54">
        <v>50</v>
      </c>
      <c r="B51" s="39" t="s">
        <v>267</v>
      </c>
      <c r="C51" s="54">
        <v>4</v>
      </c>
      <c r="D51" s="39" t="s">
        <v>6</v>
      </c>
      <c r="E51" s="40" t="s">
        <v>11</v>
      </c>
      <c r="F51" s="39" t="s">
        <v>15</v>
      </c>
      <c r="G51" s="39" t="s">
        <v>36</v>
      </c>
      <c r="H51" s="48">
        <v>77</v>
      </c>
      <c r="I51" s="49"/>
      <c r="L51" s="49"/>
      <c r="M51" s="49"/>
    </row>
    <row r="52" spans="1:13" x14ac:dyDescent="0.25">
      <c r="A52" s="54">
        <v>51</v>
      </c>
      <c r="B52" s="39" t="s">
        <v>268</v>
      </c>
      <c r="C52" s="54">
        <v>4</v>
      </c>
      <c r="D52" s="39" t="s">
        <v>6</v>
      </c>
      <c r="F52" s="39" t="s">
        <v>15</v>
      </c>
      <c r="G52" s="39" t="s">
        <v>35</v>
      </c>
      <c r="H52" s="48">
        <v>41</v>
      </c>
      <c r="I52" s="49"/>
      <c r="L52" s="49"/>
      <c r="M52" s="49"/>
    </row>
    <row r="53" spans="1:13" x14ac:dyDescent="0.25">
      <c r="A53" s="54">
        <v>52</v>
      </c>
      <c r="B53" s="39" t="s">
        <v>269</v>
      </c>
      <c r="C53" s="54">
        <v>4</v>
      </c>
      <c r="D53" s="39" t="s">
        <v>6</v>
      </c>
      <c r="E53" s="39" t="s">
        <v>12</v>
      </c>
      <c r="F53" s="39" t="s">
        <v>15</v>
      </c>
      <c r="G53" s="39" t="s">
        <v>36</v>
      </c>
      <c r="H53" s="48">
        <v>49</v>
      </c>
      <c r="I53" s="49"/>
      <c r="L53" s="49"/>
      <c r="M53" s="49"/>
    </row>
    <row r="54" spans="1:13" x14ac:dyDescent="0.25">
      <c r="A54" s="54">
        <v>53</v>
      </c>
      <c r="B54" s="39" t="s">
        <v>270</v>
      </c>
      <c r="C54" s="54">
        <v>4</v>
      </c>
      <c r="D54" s="39" t="s">
        <v>6</v>
      </c>
      <c r="E54" s="39" t="s">
        <v>12</v>
      </c>
      <c r="F54" s="39" t="s">
        <v>15</v>
      </c>
      <c r="G54" s="39" t="s">
        <v>35</v>
      </c>
      <c r="H54" s="48">
        <v>86</v>
      </c>
      <c r="I54" s="49"/>
      <c r="L54" s="49"/>
      <c r="M54" s="49"/>
    </row>
    <row r="55" spans="1:13" x14ac:dyDescent="0.25">
      <c r="A55" s="54">
        <v>54</v>
      </c>
      <c r="B55" s="39" t="s">
        <v>271</v>
      </c>
      <c r="C55" s="54">
        <v>4</v>
      </c>
      <c r="D55" s="39" t="s">
        <v>6</v>
      </c>
      <c r="E55" s="40"/>
      <c r="F55" s="39" t="s">
        <v>15</v>
      </c>
      <c r="G55" s="39" t="s">
        <v>35</v>
      </c>
      <c r="H55" s="48">
        <v>54</v>
      </c>
      <c r="I55" s="49"/>
      <c r="L55" s="49"/>
      <c r="M55" s="49"/>
    </row>
    <row r="56" spans="1:13" x14ac:dyDescent="0.25">
      <c r="A56" s="54">
        <v>55</v>
      </c>
      <c r="B56" s="39" t="s">
        <v>272</v>
      </c>
      <c r="C56" s="54">
        <v>4</v>
      </c>
      <c r="D56" s="39" t="s">
        <v>6</v>
      </c>
      <c r="E56" s="40" t="s">
        <v>13</v>
      </c>
      <c r="F56" s="39" t="s">
        <v>15</v>
      </c>
      <c r="G56" s="39" t="s">
        <v>35</v>
      </c>
      <c r="H56" s="48">
        <v>93</v>
      </c>
      <c r="I56" s="49"/>
      <c r="L56" s="49"/>
      <c r="M56" s="49"/>
    </row>
    <row r="57" spans="1:13" x14ac:dyDescent="0.25">
      <c r="A57" s="54">
        <v>56</v>
      </c>
      <c r="B57" s="39" t="s">
        <v>273</v>
      </c>
      <c r="C57" s="54">
        <v>4</v>
      </c>
      <c r="D57" s="39" t="s">
        <v>6</v>
      </c>
      <c r="E57" s="40" t="s">
        <v>13</v>
      </c>
      <c r="F57" s="39" t="s">
        <v>15</v>
      </c>
      <c r="G57" s="39" t="s">
        <v>36</v>
      </c>
      <c r="H57" s="48">
        <v>74</v>
      </c>
      <c r="I57" s="49"/>
      <c r="L57" s="49"/>
      <c r="M57" s="49"/>
    </row>
    <row r="58" spans="1:13" x14ac:dyDescent="0.25">
      <c r="A58" s="54">
        <v>57</v>
      </c>
      <c r="B58" s="39" t="s">
        <v>274</v>
      </c>
      <c r="C58" s="54">
        <v>4</v>
      </c>
      <c r="D58" s="39" t="s">
        <v>6</v>
      </c>
      <c r="E58" s="40" t="s">
        <v>11</v>
      </c>
      <c r="F58" s="39" t="s">
        <v>15</v>
      </c>
      <c r="G58" s="39" t="s">
        <v>35</v>
      </c>
      <c r="H58" s="48">
        <v>55</v>
      </c>
      <c r="I58" s="49"/>
      <c r="L58" s="49"/>
      <c r="M58" s="49"/>
    </row>
    <row r="59" spans="1:13" x14ac:dyDescent="0.25">
      <c r="A59" s="54">
        <v>58</v>
      </c>
      <c r="B59" s="39" t="s">
        <v>275</v>
      </c>
      <c r="C59" s="54">
        <v>4</v>
      </c>
      <c r="D59" s="39" t="s">
        <v>6</v>
      </c>
      <c r="E59" s="40" t="s">
        <v>13</v>
      </c>
      <c r="F59" s="39" t="s">
        <v>15</v>
      </c>
      <c r="G59" s="39" t="s">
        <v>36</v>
      </c>
      <c r="H59" s="48">
        <v>68</v>
      </c>
      <c r="I59" s="49"/>
      <c r="L59" s="49"/>
      <c r="M59" s="49"/>
    </row>
    <row r="60" spans="1:13" x14ac:dyDescent="0.25">
      <c r="A60" s="54">
        <v>59</v>
      </c>
      <c r="B60" s="39" t="s">
        <v>276</v>
      </c>
      <c r="C60" s="54">
        <v>4</v>
      </c>
      <c r="D60" s="39" t="s">
        <v>6</v>
      </c>
      <c r="E60" s="40"/>
      <c r="F60" s="39" t="s">
        <v>15</v>
      </c>
      <c r="G60" s="39" t="s">
        <v>35</v>
      </c>
      <c r="H60" s="48">
        <v>73</v>
      </c>
      <c r="I60" s="49"/>
      <c r="L60" s="49"/>
      <c r="M60" s="49"/>
    </row>
    <row r="61" spans="1:13" x14ac:dyDescent="0.25">
      <c r="A61" s="54">
        <v>60</v>
      </c>
      <c r="B61" s="39" t="s">
        <v>277</v>
      </c>
      <c r="C61" s="54">
        <v>4</v>
      </c>
      <c r="D61" s="39" t="s">
        <v>6</v>
      </c>
      <c r="E61" s="40" t="s">
        <v>11</v>
      </c>
      <c r="F61" s="39" t="s">
        <v>15</v>
      </c>
      <c r="G61" s="39" t="s">
        <v>35</v>
      </c>
      <c r="H61" s="48">
        <v>52</v>
      </c>
      <c r="I61" s="49"/>
      <c r="L61" s="49"/>
      <c r="M61" s="49"/>
    </row>
    <row r="62" spans="1:13" x14ac:dyDescent="0.25">
      <c r="A62" s="54">
        <v>61</v>
      </c>
      <c r="B62" s="39" t="s">
        <v>278</v>
      </c>
      <c r="C62" s="54">
        <v>4</v>
      </c>
      <c r="D62" s="39" t="s">
        <v>6</v>
      </c>
      <c r="E62" s="40" t="s">
        <v>11</v>
      </c>
      <c r="F62" s="39" t="s">
        <v>15</v>
      </c>
      <c r="G62" s="39" t="s">
        <v>36</v>
      </c>
      <c r="H62" s="48">
        <v>84</v>
      </c>
      <c r="I62" s="49"/>
      <c r="L62" s="49"/>
      <c r="M62" s="49"/>
    </row>
    <row r="65" spans="13:14" ht="15.75" thickBot="1" x14ac:dyDescent="0.3"/>
    <row r="66" spans="13:14" x14ac:dyDescent="0.25">
      <c r="M66" s="55" t="s">
        <v>289</v>
      </c>
      <c r="N66" s="56"/>
    </row>
    <row r="67" spans="13:14" x14ac:dyDescent="0.25">
      <c r="M67" s="57" t="s">
        <v>290</v>
      </c>
      <c r="N67" s="58"/>
    </row>
    <row r="68" spans="13:14" ht="15.75" thickBot="1" x14ac:dyDescent="0.3">
      <c r="M68" s="59" t="s">
        <v>291</v>
      </c>
      <c r="N68" s="60"/>
    </row>
  </sheetData>
  <sortState ref="A2:K62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Exams</vt:lpstr>
      <vt:lpstr>Fees</vt:lpstr>
      <vt:lpstr>Fees Extension</vt:lpstr>
      <vt:lpstr>NetworkDays Extension</vt:lpstr>
      <vt:lpstr>Exams Extension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Stroud</dc:creator>
  <cp:lastModifiedBy>Luke Gaiter</cp:lastModifiedBy>
  <dcterms:created xsi:type="dcterms:W3CDTF">2011-10-24T00:34:55Z</dcterms:created>
  <dcterms:modified xsi:type="dcterms:W3CDTF">2017-04-06T01:46:37Z</dcterms:modified>
</cp:coreProperties>
</file>