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ClientServices\InformationLiteracyTeam\ITTrainers\Courses\Office 2016\Excel Charts\Resources\"/>
    </mc:Choice>
  </mc:AlternateContent>
  <bookViews>
    <workbookView xWindow="0" yWindow="0" windowWidth="28800" windowHeight="12300" tabRatio="765"/>
  </bookViews>
  <sheets>
    <sheet name="Basic Chart" sheetId="1" r:id="rId1"/>
    <sheet name="Pie Chart" sheetId="5" r:id="rId2"/>
    <sheet name="Line Chart" sheetId="15" r:id="rId3"/>
    <sheet name="Scatter Chart " sheetId="6" r:id="rId4"/>
    <sheet name="Scatter with time" sheetId="19" r:id="rId5"/>
    <sheet name="Combination Chart" sheetId="20" r:id="rId6"/>
    <sheet name="Picture chart" sheetId="14" r:id="rId7"/>
    <sheet name="Histogram" sheetId="16" r:id="rId8"/>
    <sheet name="Quadratic Equations" sheetId="22" r:id="rId9"/>
    <sheet name="Gantt Chart" sheetId="17" r:id="rId10"/>
    <sheet name="Butterfly" sheetId="8" r:id="rId11"/>
    <sheet name="Box and Whisker" sheetId="23" r:id="rId12"/>
    <sheet name="3D Map" sheetId="7" r:id="rId13"/>
    <sheet name="StockData" sheetId="21" r:id="rId14"/>
  </sheets>
  <definedNames>
    <definedName name="_xlnm._FilterDatabase" localSheetId="6" hidden="1">'Picture chart'!$A$1:$A$8</definedName>
    <definedName name="_xlcn.WorksheetConnection_Sheet1A3B12" hidden="1">'3D Map'!$A$3:$B$12</definedName>
    <definedName name="_xlcn.WorksheetConnection_Sheet1A3E13" hidden="1">'3D Map'!$A$3:$E$13</definedName>
    <definedName name="ee" localSheetId="9" hidden="1">{"FirstQ",#N/A,FALSE,"Budget2000";"SecondQ",#N/A,FALSE,"Budget2000";"Summary",#N/A,FALSE,"Budget2000"}</definedName>
    <definedName name="ee" localSheetId="13" hidden="1">{"FirstQ",#N/A,FALSE,"Budget2000";"SecondQ",#N/A,FALSE,"Budget2000";"Summary",#N/A,FALSE,"Budget2000"}</definedName>
    <definedName name="ee" hidden="1">{"FirstQ",#N/A,FALSE,"Budget2000";"SecondQ",#N/A,FALSE,"Budget2000";"Summary",#N/A,FALSE,"Budget2000"}</definedName>
    <definedName name="ExternalData_1" localSheetId="7" hidden="1">Histogram!#REF!</definedName>
    <definedName name="HistogramData" localSheetId="7">Histogram!$A$1:$C$500</definedName>
    <definedName name="k" localSheetId="9" hidden="1">{"FirstQ",#N/A,FALSE,"Budget2000";"SecondQ",#N/A,FALSE,"Budget2000";"Summary",#N/A,FALSE,"Budget2000"}</definedName>
    <definedName name="k" localSheetId="13" hidden="1">{"FirstQ",#N/A,FALSE,"Budget2000";"SecondQ",#N/A,FALSE,"Budget2000";"Summary",#N/A,FALSE,"Budget2000"}</definedName>
    <definedName name="k" hidden="1">{"FirstQ",#N/A,FALSE,"Budget2000";"SecondQ",#N/A,FALSE,"Budget2000";"Summary",#N/A,FALSE,"Budget2000"}</definedName>
    <definedName name="q" localSheetId="9" hidden="1">{"FirstQ",#N/A,FALSE,"Budget2000";"SecondQ",#N/A,FALSE,"Budget2000";"Summary",#N/A,FALSE,"Budget2000"}</definedName>
    <definedName name="q" localSheetId="13" hidden="1">{"FirstQ",#N/A,FALSE,"Budget2000";"SecondQ",#N/A,FALSE,"Budget2000";"Summary",#N/A,FALSE,"Budget2000"}</definedName>
    <definedName name="q" hidden="1">{"FirstQ",#N/A,FALSE,"Budget2000";"SecondQ",#N/A,FALSE,"Budget2000";"Summary",#N/A,FALSE,"Budget2000"}</definedName>
    <definedName name="rr" localSheetId="9" hidden="1">{"FirstQ",#N/A,FALSE,"Budget2000";"SecondQ",#N/A,FALSE,"Budget2000"}</definedName>
    <definedName name="rr" localSheetId="13" hidden="1">{"FirstQ",#N/A,FALSE,"Budget2000";"SecondQ",#N/A,FALSE,"Budget2000"}</definedName>
    <definedName name="rr" hidden="1">{"FirstQ",#N/A,FALSE,"Budget2000";"SecondQ",#N/A,FALSE,"Budget2000"}</definedName>
    <definedName name="rrr" localSheetId="9" hidden="1">{"AllDetail",#N/A,FALSE,"Research Budget";"1stQuarter",#N/A,FALSE,"Research Budget";"2nd Quarter",#N/A,FALSE,"Research Budget";"Summary",#N/A,FALSE,"Research Budget"}</definedName>
    <definedName name="rrr" localSheetId="13" hidden="1">{"AllDetail",#N/A,FALSE,"Research Budget";"1stQuarter",#N/A,FALSE,"Research Budget";"2nd Quarter",#N/A,FALSE,"Research Budget";"Summary",#N/A,FALSE,"Research Budget"}</definedName>
    <definedName name="rrr" hidden="1">{"AllDetail",#N/A,FALSE,"Research Budget";"1stQuarter",#N/A,FALSE,"Research Budget";"2nd Quarter",#N/A,FALSE,"Research Budget";"Summary",#N/A,FALSE,"Research Budget"}</definedName>
    <definedName name="wrn.AllData." localSheetId="9" hidden="1">{"FirstQ",#N/A,FALSE,"Budget2000";"SecondQ",#N/A,FALSE,"Budget2000";"Summary",#N/A,FALSE,"Budget2000"}</definedName>
    <definedName name="wrn.AllData." localSheetId="13" hidden="1">{"FirstQ",#N/A,FALSE,"Budget2000";"SecondQ",#N/A,FALSE,"Budget2000";"Summary",#N/A,FALSE,"Budget2000"}</definedName>
    <definedName name="wrn.AllData." hidden="1">{"FirstQ",#N/A,FALSE,"Budget2000";"SecondQ",#N/A,FALSE,"Budget2000";"Summary",#N/A,FALSE,"Budget2000"}</definedName>
    <definedName name="wrn.FirstHalf." localSheetId="9" hidden="1">{"FirstQ",#N/A,FALSE,"Budget2000";"SecondQ",#N/A,FALSE,"Budget2000"}</definedName>
    <definedName name="wrn.FirstHalf." localSheetId="13" hidden="1">{"FirstQ",#N/A,FALSE,"Budget2000";"SecondQ",#N/A,FALSE,"Budget2000"}</definedName>
    <definedName name="wrn.FirstHalf." hidden="1">{"FirstQ",#N/A,FALSE,"Budget2000";"SecondQ",#N/A,FALSE,"Budget2000"}</definedName>
    <definedName name="x" localSheetId="9" hidden="1">{"FirstQ",#N/A,FALSE,"Budget2000";"SecondQ",#N/A,FALSE,"Budget2000";"Summary",#N/A,FALSE,"Budget2000"}</definedName>
    <definedName name="x" localSheetId="13" hidden="1">{"FirstQ",#N/A,FALSE,"Budget2000";"SecondQ",#N/A,FALSE,"Budget2000";"Summary",#N/A,FALSE,"Budget2000"}</definedName>
    <definedName name="x" hidden="1">{"FirstQ",#N/A,FALSE,"Budget2000";"SecondQ",#N/A,FALSE,"Budget2000";"Summary",#N/A,FALSE,"Budget2000"}</definedName>
    <definedName name="xxxxxxxxxxxxxxxxxxx" localSheetId="9" hidden="1">{"AllDetail",#N/A,FALSE,"Research Budget";"1stQuarter",#N/A,FALSE,"Research Budget";"2nd Quarter",#N/A,FALSE,"Research Budget";"Summary",#N/A,FALSE,"Research Budget"}</definedName>
    <definedName name="xxxxxxxxxxxxxxxxxxx" localSheetId="13" hidden="1">{"AllDetail",#N/A,FALSE,"Research Budget";"1stQuarter",#N/A,FALSE,"Research Budget";"2nd Quarter",#N/A,FALSE,"Research Budget";"Summary",#N/A,FALSE,"Research Budget"}</definedName>
    <definedName name="xxxxxxxxxxxxxxxxxxx" hidden="1">{"AllDetail",#N/A,FALSE,"Research Budget";"1stQuarter",#N/A,FALSE,"Research Budget";"2nd Quarter",#N/A,FALSE,"Research Budget";"Summary",#N/A,FALSE,"Research Budget"}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072145d6-d676-4c9c-bef3-b84c77518f28" name="Data" connection="Query - Data"/>
          <x15:modelTable id="Range1" name="Range1" connection="WorksheetConnection_Sheet1!$A$3:$E$13"/>
          <x15:modelTable id="Range" name="Range" connection="WorksheetConnection_Sheet1!$A$3:$B$12"/>
        </x15:modelTables>
      </x15:dataModel>
    </ext>
  </extLst>
</workbook>
</file>

<file path=xl/calcChain.xml><?xml version="1.0" encoding="utf-8"?>
<calcChain xmlns="http://schemas.openxmlformats.org/spreadsheetml/2006/main">
  <c r="E2" i="16" l="1"/>
  <c r="D2" i="16"/>
  <c r="B22" i="22"/>
  <c r="B23" i="22"/>
  <c r="B24" i="22"/>
  <c r="B25" i="22"/>
  <c r="B26" i="22"/>
  <c r="B27" i="22"/>
  <c r="B28" i="22"/>
  <c r="B29" i="22"/>
  <c r="B30" i="22"/>
  <c r="B31" i="22"/>
  <c r="B32" i="22"/>
  <c r="B33" i="22"/>
  <c r="B21" i="22"/>
  <c r="J4" i="23"/>
  <c r="J5" i="23" a="1"/>
  <c r="J5" i="23"/>
  <c r="J3" i="23" a="1"/>
  <c r="J3" i="23"/>
  <c r="J2" i="23" a="1"/>
  <c r="J2" i="23"/>
  <c r="F30" i="8"/>
  <c r="F31" i="8"/>
  <c r="F32" i="8"/>
  <c r="F33" i="8"/>
  <c r="F34" i="8"/>
  <c r="F35" i="8"/>
  <c r="F36" i="8"/>
  <c r="F37" i="8"/>
  <c r="F38" i="8"/>
  <c r="F29" i="8"/>
  <c r="B30" i="8"/>
  <c r="B31" i="8"/>
  <c r="B32" i="8"/>
  <c r="B33" i="8"/>
  <c r="B34" i="8"/>
  <c r="B35" i="8"/>
  <c r="B36" i="8"/>
  <c r="B37" i="8"/>
  <c r="B38" i="8"/>
  <c r="B29" i="8"/>
  <c r="F2" i="23" a="1"/>
  <c r="F2" i="23"/>
  <c r="I5" i="23" a="1"/>
  <c r="I5" i="23"/>
  <c r="H5" i="23" a="1"/>
  <c r="H5" i="23"/>
  <c r="G5" i="23" a="1"/>
  <c r="G5" i="23"/>
  <c r="F5" i="23" a="1"/>
  <c r="F5" i="23"/>
  <c r="I4" i="23"/>
  <c r="H4" i="23"/>
  <c r="G4" i="23"/>
  <c r="F4" i="23"/>
  <c r="I3" i="23" a="1"/>
  <c r="I3" i="23"/>
  <c r="H3" i="23" a="1"/>
  <c r="H3" i="23"/>
  <c r="G3" i="23" a="1"/>
  <c r="G3" i="23"/>
  <c r="F3" i="23" a="1"/>
  <c r="F3" i="23"/>
  <c r="I2" i="23" a="1"/>
  <c r="I2" i="23"/>
  <c r="H2" i="23" a="1"/>
  <c r="H2" i="23"/>
  <c r="G2" i="23" a="1"/>
  <c r="G2" i="23"/>
  <c r="G5" i="20"/>
  <c r="G7" i="20"/>
  <c r="H7" i="20"/>
  <c r="F7" i="20"/>
  <c r="D7" i="20"/>
  <c r="G6" i="20"/>
  <c r="H6" i="20"/>
  <c r="F6" i="20"/>
  <c r="D6" i="20"/>
  <c r="H5" i="20"/>
  <c r="F5" i="20"/>
  <c r="D5" i="20"/>
  <c r="H4" i="20"/>
  <c r="F4" i="20"/>
  <c r="D4" i="20"/>
  <c r="G3" i="20"/>
  <c r="H3" i="20"/>
  <c r="F3" i="20"/>
  <c r="D3" i="20"/>
  <c r="E3" i="17"/>
  <c r="E4" i="17"/>
  <c r="E5" i="17"/>
  <c r="E6" i="17"/>
  <c r="E7" i="17"/>
  <c r="E2" i="17"/>
  <c r="G5" i="1"/>
  <c r="D4" i="5"/>
  <c r="D5" i="5"/>
  <c r="D6" i="5"/>
  <c r="D7" i="5"/>
  <c r="D3" i="5"/>
  <c r="G30" i="6"/>
  <c r="G31" i="6"/>
  <c r="F31" i="6"/>
  <c r="F30" i="6"/>
  <c r="C30" i="6"/>
  <c r="C31" i="6"/>
  <c r="B31" i="6"/>
  <c r="B30" i="6"/>
  <c r="G4" i="1"/>
  <c r="G6" i="1"/>
  <c r="G3" i="1"/>
  <c r="C7" i="1"/>
  <c r="D7" i="1"/>
  <c r="E7" i="1"/>
  <c r="F7" i="1"/>
  <c r="B7" i="1"/>
</calcChain>
</file>

<file path=xl/connections.xml><?xml version="1.0" encoding="utf-8"?>
<connections xmlns="http://schemas.openxmlformats.org/spreadsheetml/2006/main">
  <connection id="1" name="HistogramData" type="6" refreshedVersion="6" background="1" saveData="1">
    <textPr codePage="850" sourceFile="L:\ClientServices\InformationLiteracyTeam\ITTrainers\Courses\Office 2016\Excel Charts\Resources\HistogramData.txt" space="1" consecutive="1">
      <textFields count="3">
        <textField/>
        <textField/>
        <textField/>
      </textFields>
    </textPr>
  </connection>
  <connection id="2" name="Query - Data" description="Connection to the 'Data' query in the workbook." type="100" refreshedVersion="6" minRefreshableVersion="5">
    <extLst>
      <ext xmlns:x15="http://schemas.microsoft.com/office/spreadsheetml/2010/11/main" uri="{DE250136-89BD-433C-8126-D09CA5730AF9}">
        <x15:connection id="1199e015-5afa-4487-a73e-049e01a8da02"/>
      </ext>
    </extLst>
  </connection>
  <connection id="3" keepAlive="1" name="Query - HistogramData" description="Connection to the 'HistogramData' query in the workbook." type="5" refreshedVersion="0" background="1">
    <dbPr connection="Provider=Microsoft.Mashup.OleDb.1;Data Source=$Workbook$;Location=HistogramData;Extended Properties=&quot;&quot;" command="SELECT * FROM [HistogramData]"/>
  </connection>
  <connection id="4" keepAlive="1" name="Query - HistogramData (2)" description="Connection to the 'HistogramData (2)' query in the workbook." type="5" refreshedVersion="0" background="1">
    <dbPr connection="Provider=Microsoft.Mashup.OleDb.1;Data Source=$Workbook$;Location=HistogramData (2);Extended Properties=&quot;&quot;" command="SELECT * FROM [HistogramData (2)]"/>
  </connection>
  <connection id="5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name="WorksheetConnection_Sheet1!$A$3:$B$12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Sheet1A3B12"/>
        </x15:connection>
      </ext>
    </extLst>
  </connection>
  <connection id="7" name="WorksheetConnection_Sheet1!$A$3:$E$13" type="102" refreshedVersion="6" minRefreshableVersion="5">
    <extLst>
      <ext xmlns:x15="http://schemas.microsoft.com/office/spreadsheetml/2010/11/main" uri="{DE250136-89BD-433C-8126-D09CA5730AF9}">
        <x15:connection id="Range1">
          <x15:rangePr sourceName="_xlcn.WorksheetConnection_Sheet1A3E13"/>
        </x15:connection>
      </ext>
    </extLst>
  </connection>
</connections>
</file>

<file path=xl/sharedStrings.xml><?xml version="1.0" encoding="utf-8"?>
<sst xmlns="http://schemas.openxmlformats.org/spreadsheetml/2006/main" count="1511" uniqueCount="840">
  <si>
    <t>Humanities</t>
  </si>
  <si>
    <t>Music</t>
  </si>
  <si>
    <t>Economics</t>
  </si>
  <si>
    <t>Agriculture</t>
  </si>
  <si>
    <t>Sciences</t>
  </si>
  <si>
    <t>Books</t>
  </si>
  <si>
    <t>Media</t>
  </si>
  <si>
    <t>Articles</t>
  </si>
  <si>
    <t xml:space="preserve"> Graduations</t>
  </si>
  <si>
    <t>Higher Degrees</t>
  </si>
  <si>
    <t>Library Loans in 2017</t>
  </si>
  <si>
    <t>Totals</t>
  </si>
  <si>
    <t>Sugar content in fruit</t>
  </si>
  <si>
    <t>Sugar content in Vegetables</t>
  </si>
  <si>
    <t>Beetroot</t>
  </si>
  <si>
    <t>Pea</t>
  </si>
  <si>
    <t>Carrot</t>
  </si>
  <si>
    <t>parsnip</t>
  </si>
  <si>
    <t>onion</t>
  </si>
  <si>
    <t>tomato</t>
  </si>
  <si>
    <t>White Cabbage</t>
  </si>
  <si>
    <t>Sweet potato</t>
  </si>
  <si>
    <t>Corn kernels</t>
  </si>
  <si>
    <t>turnip</t>
  </si>
  <si>
    <t>eggplant</t>
  </si>
  <si>
    <t>zucchini</t>
  </si>
  <si>
    <t>Red cabbage</t>
  </si>
  <si>
    <t>leek</t>
  </si>
  <si>
    <t>green bean</t>
  </si>
  <si>
    <t>cauliflower</t>
  </si>
  <si>
    <t>cucumber</t>
  </si>
  <si>
    <t>pumpkin</t>
  </si>
  <si>
    <t>celery</t>
  </si>
  <si>
    <t>Bok Choy</t>
  </si>
  <si>
    <t>Broccoli</t>
  </si>
  <si>
    <t>Potato</t>
  </si>
  <si>
    <t>Spinach</t>
  </si>
  <si>
    <t>Avocado</t>
  </si>
  <si>
    <t>Grape</t>
  </si>
  <si>
    <t>Apple</t>
  </si>
  <si>
    <t>Banana</t>
  </si>
  <si>
    <t>Cherry</t>
  </si>
  <si>
    <t>Apricot</t>
  </si>
  <si>
    <t>Pineapple</t>
  </si>
  <si>
    <t>Honeydew Melon</t>
  </si>
  <si>
    <t>Watermelon</t>
  </si>
  <si>
    <t>Pear</t>
  </si>
  <si>
    <t>Blueberry</t>
  </si>
  <si>
    <t>Gooseberry</t>
  </si>
  <si>
    <t>raspberry</t>
  </si>
  <si>
    <t>Cranberry</t>
  </si>
  <si>
    <t>Lemon</t>
  </si>
  <si>
    <t>Rockmelon</t>
  </si>
  <si>
    <t>Grapefruit</t>
  </si>
  <si>
    <t xml:space="preserve">Plum </t>
  </si>
  <si>
    <t>mandarin</t>
  </si>
  <si>
    <t>Orange</t>
  </si>
  <si>
    <t>Strawberry</t>
  </si>
  <si>
    <t xml:space="preserve">Peach  </t>
  </si>
  <si>
    <t>Fibre %</t>
  </si>
  <si>
    <t>Fructose %</t>
  </si>
  <si>
    <t>Country</t>
  </si>
  <si>
    <t>Life expectancy at birth</t>
  </si>
  <si>
    <t>Mean years of schooling</t>
  </si>
  <si>
    <t>Australia</t>
  </si>
  <si>
    <t>Switzerland</t>
  </si>
  <si>
    <t>Denmark</t>
  </si>
  <si>
    <t>Netherlands</t>
  </si>
  <si>
    <t>Germany</t>
  </si>
  <si>
    <t>Ireland</t>
  </si>
  <si>
    <t>United States</t>
  </si>
  <si>
    <t>Canada</t>
  </si>
  <si>
    <t>New Zealand</t>
  </si>
  <si>
    <t>Singapore</t>
  </si>
  <si>
    <t>Hong Kong, China (SAR)</t>
  </si>
  <si>
    <t>Sweden</t>
  </si>
  <si>
    <t>United Kingdom</t>
  </si>
  <si>
    <t>Iceland</t>
  </si>
  <si>
    <t>Israel</t>
  </si>
  <si>
    <t>Luxembourg</t>
  </si>
  <si>
    <t>Japan</t>
  </si>
  <si>
    <t>Belgium</t>
  </si>
  <si>
    <t>France</t>
  </si>
  <si>
    <t>Austria</t>
  </si>
  <si>
    <t>Table 1. Human Development Index and its components</t>
  </si>
  <si>
    <t xml:space="preserve">Expected years of schooling </t>
  </si>
  <si>
    <t>Gross national income (GNI) per capita</t>
  </si>
  <si>
    <t>Norway</t>
  </si>
  <si>
    <t>Liechtenstein</t>
  </si>
  <si>
    <t>Korea (Republic of)</t>
  </si>
  <si>
    <t>Finland</t>
  </si>
  <si>
    <t>Slovenia</t>
  </si>
  <si>
    <t>Italy</t>
  </si>
  <si>
    <t>Spain</t>
  </si>
  <si>
    <t>Czech Republic</t>
  </si>
  <si>
    <t>Greece</t>
  </si>
  <si>
    <t>Brunei Darussalam</t>
  </si>
  <si>
    <t>Estonia</t>
  </si>
  <si>
    <t>Andorra</t>
  </si>
  <si>
    <t>Cyprus</t>
  </si>
  <si>
    <t>Malta</t>
  </si>
  <si>
    <t>Qatar</t>
  </si>
  <si>
    <t>Poland</t>
  </si>
  <si>
    <t>Lithuania</t>
  </si>
  <si>
    <t>Chile</t>
  </si>
  <si>
    <t>Saudi Arabia</t>
  </si>
  <si>
    <t>Slovakia</t>
  </si>
  <si>
    <t>Portugal</t>
  </si>
  <si>
    <t>United Arab Emirates</t>
  </si>
  <si>
    <t>Hungary</t>
  </si>
  <si>
    <t>Latvia</t>
  </si>
  <si>
    <t>Argentina</t>
  </si>
  <si>
    <t>Croatia</t>
  </si>
  <si>
    <t>Bahrain</t>
  </si>
  <si>
    <t>Montenegro</t>
  </si>
  <si>
    <t>Russian Federation</t>
  </si>
  <si>
    <t>Romania</t>
  </si>
  <si>
    <t>Kuwait</t>
  </si>
  <si>
    <t>Belarus</t>
  </si>
  <si>
    <t>Oman</t>
  </si>
  <si>
    <t>Barbados</t>
  </si>
  <si>
    <t>Uruguay</t>
  </si>
  <si>
    <t>Bulgaria</t>
  </si>
  <si>
    <t>Kazakhstan</t>
  </si>
  <si>
    <t>Bahamas</t>
  </si>
  <si>
    <t>Malaysia</t>
  </si>
  <si>
    <t>Palau</t>
  </si>
  <si>
    <t>Panama</t>
  </si>
  <si>
    <t>Antigua and Barbuda</t>
  </si>
  <si>
    <t>Seychelles</t>
  </si>
  <si>
    <t>Mauritius</t>
  </si>
  <si>
    <t>Trinidad and Tobago</t>
  </si>
  <si>
    <t>Costa Rica</t>
  </si>
  <si>
    <t>Serbia</t>
  </si>
  <si>
    <t>Cuba</t>
  </si>
  <si>
    <t>Iran (Islamic Republic of)</t>
  </si>
  <si>
    <t>Georgia</t>
  </si>
  <si>
    <t>Turkey</t>
  </si>
  <si>
    <t>Venezuela (Bolivarian Republic of)</t>
  </si>
  <si>
    <t>Sri Lanka</t>
  </si>
  <si>
    <t>Saint Kitts and Nevis</t>
  </si>
  <si>
    <t>Albania</t>
  </si>
  <si>
    <t>Lebanon</t>
  </si>
  <si>
    <t>Mexico</t>
  </si>
  <si>
    <t>Azerbaijan</t>
  </si>
  <si>
    <t>Brazil</t>
  </si>
  <si>
    <t>Grenada</t>
  </si>
  <si>
    <t>Bosnia and Herzegovina</t>
  </si>
  <si>
    <t>The former Yugoslav Republic of Macedonia</t>
  </si>
  <si>
    <t>Algeria</t>
  </si>
  <si>
    <t>Armenia</t>
  </si>
  <si>
    <t>Ukraine</t>
  </si>
  <si>
    <t>Jordan</t>
  </si>
  <si>
    <t>Peru</t>
  </si>
  <si>
    <t>Thailand</t>
  </si>
  <si>
    <t>Ecuador</t>
  </si>
  <si>
    <t>China</t>
  </si>
  <si>
    <t>Fiji</t>
  </si>
  <si>
    <t>Mongolia</t>
  </si>
  <si>
    <t>Saint Lucia</t>
  </si>
  <si>
    <t>Jamaica</t>
  </si>
  <si>
    <t>Colombia</t>
  </si>
  <si>
    <t>Dominica</t>
  </si>
  <si>
    <t>Suriname</t>
  </si>
  <si>
    <t>Tunisia</t>
  </si>
  <si>
    <t>Dominican Republic</t>
  </si>
  <si>
    <t>Saint Vincent and the Grenadines</t>
  </si>
  <si>
    <t>Tonga</t>
  </si>
  <si>
    <t>Libya</t>
  </si>
  <si>
    <t>Belize</t>
  </si>
  <si>
    <t>Samoa</t>
  </si>
  <si>
    <t>Maldives</t>
  </si>
  <si>
    <t>Uzbekistan</t>
  </si>
  <si>
    <t>Moldova (Republic of)</t>
  </si>
  <si>
    <t>Botswana</t>
  </si>
  <si>
    <t>Gabon</t>
  </si>
  <si>
    <t>Paraguay</t>
  </si>
  <si>
    <t>Egypt</t>
  </si>
  <si>
    <t>Turkmenistan</t>
  </si>
  <si>
    <t>Indonesia</t>
  </si>
  <si>
    <t>Palestine, State of</t>
  </si>
  <si>
    <t>Viet Nam</t>
  </si>
  <si>
    <t>Philippines</t>
  </si>
  <si>
    <t>El Salvador</t>
  </si>
  <si>
    <t>Bolivia (Plurinational State of)</t>
  </si>
  <si>
    <t>South Africa</t>
  </si>
  <si>
    <t>Kyrgyzstan</t>
  </si>
  <si>
    <t>Iraq</t>
  </si>
  <si>
    <t>Cabo Verde</t>
  </si>
  <si>
    <t>Morocco</t>
  </si>
  <si>
    <t>Nicaragua</t>
  </si>
  <si>
    <t>Guatemala</t>
  </si>
  <si>
    <t>Namibia</t>
  </si>
  <si>
    <t>Guyana</t>
  </si>
  <si>
    <t>Micronesia (Federated States of)</t>
  </si>
  <si>
    <t>Tajikistan</t>
  </si>
  <si>
    <t>Honduras</t>
  </si>
  <si>
    <t>India</t>
  </si>
  <si>
    <t>Bhutan</t>
  </si>
  <si>
    <t>Timor-Leste</t>
  </si>
  <si>
    <t>Vanuatu</t>
  </si>
  <si>
    <t>Congo</t>
  </si>
  <si>
    <t>Equatorial Guinea</t>
  </si>
  <si>
    <t>Kiribati</t>
  </si>
  <si>
    <t>Lao People's Democratic Republic</t>
  </si>
  <si>
    <t>Bangladesh</t>
  </si>
  <si>
    <t>Ghana</t>
  </si>
  <si>
    <t>Zambia</t>
  </si>
  <si>
    <t>Sao Tome and Principe</t>
  </si>
  <si>
    <t>Cambodia</t>
  </si>
  <si>
    <t>Nepal</t>
  </si>
  <si>
    <t>Myanmar</t>
  </si>
  <si>
    <t>Kenya</t>
  </si>
  <si>
    <t>Pakistan</t>
  </si>
  <si>
    <t>Swaziland</t>
  </si>
  <si>
    <t>Syrian Arab Republic</t>
  </si>
  <si>
    <t>Angola</t>
  </si>
  <si>
    <t>Tanzania (United Republic of)</t>
  </si>
  <si>
    <t>Nigeria</t>
  </si>
  <si>
    <t>Cameroon</t>
  </si>
  <si>
    <t>Papua New Guinea</t>
  </si>
  <si>
    <t>Zimbabwe</t>
  </si>
  <si>
    <t>Solomon Islands</t>
  </si>
  <si>
    <t>Mauritania</t>
  </si>
  <si>
    <t>Madagascar</t>
  </si>
  <si>
    <t>Rwanda</t>
  </si>
  <si>
    <t>Comoros</t>
  </si>
  <si>
    <t>Lesotho</t>
  </si>
  <si>
    <t>Senegal</t>
  </si>
  <si>
    <t>Haiti</t>
  </si>
  <si>
    <t>Uganda</t>
  </si>
  <si>
    <t>Sudan</t>
  </si>
  <si>
    <t>Togo</t>
  </si>
  <si>
    <t>Benin</t>
  </si>
  <si>
    <t>Yemen</t>
  </si>
  <si>
    <t>Afghanistan</t>
  </si>
  <si>
    <t>Malawi</t>
  </si>
  <si>
    <t>Côte d'Ivoire</t>
  </si>
  <si>
    <t>Djibouti</t>
  </si>
  <si>
    <t>Gambia</t>
  </si>
  <si>
    <t>Ethiopia</t>
  </si>
  <si>
    <t>Mali</t>
  </si>
  <si>
    <t>Congo (Democratic Republic of the)</t>
  </si>
  <si>
    <t>Liberia</t>
  </si>
  <si>
    <t>Guinea-Bissau</t>
  </si>
  <si>
    <t>Eritrea</t>
  </si>
  <si>
    <t>Sierra Leone</t>
  </si>
  <si>
    <t>Mozambique</t>
  </si>
  <si>
    <t>South Sudan</t>
  </si>
  <si>
    <t>Guinea</t>
  </si>
  <si>
    <t>Burundi</t>
  </si>
  <si>
    <t>Burkina Faso</t>
  </si>
  <si>
    <t>Chad</t>
  </si>
  <si>
    <t>Niger</t>
  </si>
  <si>
    <t>Central African Republic</t>
  </si>
  <si>
    <t>Korea (Democratic People's Rep. of)</t>
  </si>
  <si>
    <t>..</t>
  </si>
  <si>
    <t>Marshall Islands</t>
  </si>
  <si>
    <t>Monaco</t>
  </si>
  <si>
    <t>Nauru</t>
  </si>
  <si>
    <t>San Marino</t>
  </si>
  <si>
    <t>Somalia</t>
  </si>
  <si>
    <t>Tuvalu</t>
  </si>
  <si>
    <t>Asparagus</t>
  </si>
  <si>
    <t>Max</t>
  </si>
  <si>
    <t>Min</t>
  </si>
  <si>
    <t>Science</t>
  </si>
  <si>
    <t>EAIT</t>
  </si>
  <si>
    <t>Health and Behavioural Sciences</t>
  </si>
  <si>
    <t>Humanities and Social Studies</t>
  </si>
  <si>
    <t>Medicine</t>
  </si>
  <si>
    <t>Business Economics and Law</t>
  </si>
  <si>
    <t>Undergraduates</t>
  </si>
  <si>
    <t>Postgraduates</t>
  </si>
  <si>
    <t>UQ Student Numbers 2013 - 2017</t>
  </si>
  <si>
    <t>Non-Faculty</t>
  </si>
  <si>
    <t>Faculty</t>
  </si>
  <si>
    <t xml:space="preserve">Average </t>
  </si>
  <si>
    <t>Poll Results</t>
  </si>
  <si>
    <t>Yes</t>
  </si>
  <si>
    <t>No</t>
  </si>
  <si>
    <t>Law</t>
  </si>
  <si>
    <t>Engineering</t>
  </si>
  <si>
    <t>Architecture</t>
  </si>
  <si>
    <t>Business</t>
  </si>
  <si>
    <t>GAP</t>
  </si>
  <si>
    <t>1000 - Yes</t>
  </si>
  <si>
    <t>1000-No</t>
  </si>
  <si>
    <t>HaBS</t>
  </si>
  <si>
    <t>HaSS</t>
  </si>
  <si>
    <t>Databases</t>
  </si>
  <si>
    <t>Month</t>
  </si>
  <si>
    <t>Histogram - A frequency distribution of Student Ages</t>
  </si>
  <si>
    <t>Finishes</t>
  </si>
  <si>
    <t>Roofing</t>
  </si>
  <si>
    <t>Framing</t>
  </si>
  <si>
    <t>Foundations</t>
  </si>
  <si>
    <t>Completion</t>
  </si>
  <si>
    <t>Start Date</t>
  </si>
  <si>
    <t>Excavations</t>
  </si>
  <si>
    <t>Roadworks</t>
  </si>
  <si>
    <t>Project Task</t>
  </si>
  <si>
    <t>Adjusted Length</t>
  </si>
  <si>
    <t>Length (in days)</t>
  </si>
  <si>
    <t>X Axis</t>
  </si>
  <si>
    <t>Label</t>
  </si>
  <si>
    <t>Hons</t>
  </si>
  <si>
    <t>Post Grad</t>
  </si>
  <si>
    <t>Student Analysis</t>
  </si>
  <si>
    <t>Brussel sprout</t>
  </si>
  <si>
    <t>Graduates Unemployed</t>
  </si>
  <si>
    <t>Employability  3 months after Graduation</t>
  </si>
  <si>
    <t>Age</t>
  </si>
  <si>
    <t>Time</t>
  </si>
  <si>
    <t>Student Exam completion time-85 Participants - Age vs Time Comparison</t>
  </si>
  <si>
    <t>Library Total Loans</t>
  </si>
  <si>
    <t>Graduates employed</t>
  </si>
  <si>
    <t>Max Age</t>
  </si>
  <si>
    <t>Min Age</t>
  </si>
  <si>
    <t>Date</t>
  </si>
  <si>
    <t>High</t>
  </si>
  <si>
    <t>Low</t>
  </si>
  <si>
    <t>Close</t>
  </si>
  <si>
    <t>Open</t>
  </si>
  <si>
    <t>Volume</t>
  </si>
  <si>
    <t>X</t>
  </si>
  <si>
    <t>Y</t>
  </si>
  <si>
    <r>
      <t>Solve and Graph = 3x</t>
    </r>
    <r>
      <rPr>
        <vertAlign val="superscript"/>
        <sz val="18"/>
        <color theme="1"/>
        <rFont val="Calibri"/>
        <family val="2"/>
        <scheme val="minor"/>
      </rPr>
      <t xml:space="preserve">2 </t>
    </r>
    <r>
      <rPr>
        <sz val="18"/>
        <color theme="1"/>
        <rFont val="Calibri"/>
        <family val="2"/>
        <scheme val="minor"/>
      </rPr>
      <t>+ 2x + 3</t>
    </r>
  </si>
  <si>
    <t>ID#</t>
  </si>
  <si>
    <t>MAX</t>
  </si>
  <si>
    <t>MEDIAN</t>
  </si>
  <si>
    <t>AVERAGE</t>
  </si>
  <si>
    <t>MIN</t>
  </si>
  <si>
    <t>Humanities and Social Sciences</t>
  </si>
  <si>
    <t>250 - Hons</t>
  </si>
  <si>
    <t>250-Post Grad</t>
  </si>
  <si>
    <t>Expenses</t>
  </si>
  <si>
    <r>
      <t>Solve and Graph = -2x</t>
    </r>
    <r>
      <rPr>
        <vertAlign val="superscript"/>
        <sz val="18"/>
        <color theme="1"/>
        <rFont val="Calibri"/>
        <family val="2"/>
        <scheme val="minor"/>
      </rPr>
      <t xml:space="preserve">2 </t>
    </r>
    <r>
      <rPr>
        <sz val="18"/>
        <color theme="1"/>
        <rFont val="Calibri"/>
        <family val="2"/>
        <scheme val="minor"/>
      </rPr>
      <t>+ 4x - 7</t>
    </r>
  </si>
  <si>
    <t>UQS1122345</t>
  </si>
  <si>
    <t>UQS3075321</t>
  </si>
  <si>
    <t>UQS3188122</t>
  </si>
  <si>
    <t>UQS2087710</t>
  </si>
  <si>
    <t>UQS2426729</t>
  </si>
  <si>
    <t>UQS1995050</t>
  </si>
  <si>
    <t>UQS2806655</t>
  </si>
  <si>
    <t>UQS1041789</t>
  </si>
  <si>
    <t>UQS3095613</t>
  </si>
  <si>
    <t>UQS1522432</t>
  </si>
  <si>
    <t>UQS3421913</t>
  </si>
  <si>
    <t>UQS1259528</t>
  </si>
  <si>
    <t>UQS2179450</t>
  </si>
  <si>
    <t>UQS3019650</t>
  </si>
  <si>
    <t>UQS2437593</t>
  </si>
  <si>
    <t>UQS1811511</t>
  </si>
  <si>
    <t>UQS2588759</t>
  </si>
  <si>
    <t>UQS1671502</t>
  </si>
  <si>
    <t>UQS2682864</t>
  </si>
  <si>
    <t>UQS2643993</t>
  </si>
  <si>
    <t>UQS2753130</t>
  </si>
  <si>
    <t>UQS1445992</t>
  </si>
  <si>
    <t>UQS2753028</t>
  </si>
  <si>
    <t>UQS3251179</t>
  </si>
  <si>
    <t>UQS2610292</t>
  </si>
  <si>
    <t>UQS3063741</t>
  </si>
  <si>
    <t>UQS3137721</t>
  </si>
  <si>
    <t>UQS2310032</t>
  </si>
  <si>
    <t>UQS2741909</t>
  </si>
  <si>
    <t>UQS2449168</t>
  </si>
  <si>
    <t>UQS2090483</t>
  </si>
  <si>
    <t>UQS1384992</t>
  </si>
  <si>
    <t>UQS2734323</t>
  </si>
  <si>
    <t>UQS2876051</t>
  </si>
  <si>
    <t>UQS2767978</t>
  </si>
  <si>
    <t>UQS2955033</t>
  </si>
  <si>
    <t>UQS3306852</t>
  </si>
  <si>
    <t>UQS3451000</t>
  </si>
  <si>
    <t>UQS3118942</t>
  </si>
  <si>
    <t>UQS2645170</t>
  </si>
  <si>
    <t>UQS1062041</t>
  </si>
  <si>
    <t>UQS1430936</t>
  </si>
  <si>
    <t>UQS1072586</t>
  </si>
  <si>
    <t>UQS3219884</t>
  </si>
  <si>
    <t>UQS1527572</t>
  </si>
  <si>
    <t>UQS2731117</t>
  </si>
  <si>
    <t>UQS2999125</t>
  </si>
  <si>
    <t>UQS2417148</t>
  </si>
  <si>
    <t>UQS2169344</t>
  </si>
  <si>
    <t>UQS3433921</t>
  </si>
  <si>
    <t>UQS2080697</t>
  </si>
  <si>
    <t>UQS2065570</t>
  </si>
  <si>
    <t>UQS2389391</t>
  </si>
  <si>
    <t>UQS1673596</t>
  </si>
  <si>
    <t>UQS1018384</t>
  </si>
  <si>
    <t>UQS1322171</t>
  </si>
  <si>
    <t>UQS2712023</t>
  </si>
  <si>
    <t>UQS2314610</t>
  </si>
  <si>
    <t>UQS2789558</t>
  </si>
  <si>
    <t>UQS1305281</t>
  </si>
  <si>
    <t>UQS1106582</t>
  </si>
  <si>
    <t>UQS1885018</t>
  </si>
  <si>
    <t>UQS1451668</t>
  </si>
  <si>
    <t>UQS3170730</t>
  </si>
  <si>
    <t>UQS1142539</t>
  </si>
  <si>
    <t>UQS1069357</t>
  </si>
  <si>
    <t>UQS2973380</t>
  </si>
  <si>
    <t>UQS1968999</t>
  </si>
  <si>
    <t>UQS2510005</t>
  </si>
  <si>
    <t>UQS2856520</t>
  </si>
  <si>
    <t>UQS3394270</t>
  </si>
  <si>
    <t>UQS1774483</t>
  </si>
  <si>
    <t>UQS2121154</t>
  </si>
  <si>
    <t>UQS1141398</t>
  </si>
  <si>
    <t>UQS3032384</t>
  </si>
  <si>
    <t>UQS1846249</t>
  </si>
  <si>
    <t>UQS3150274</t>
  </si>
  <si>
    <t>UQS2897116</t>
  </si>
  <si>
    <t>UQS2514402</t>
  </si>
  <si>
    <t>UQS2098928</t>
  </si>
  <si>
    <t>UQS2039210</t>
  </si>
  <si>
    <t>UQS1379313</t>
  </si>
  <si>
    <t>UQS2141418</t>
  </si>
  <si>
    <t>UQS1215424</t>
  </si>
  <si>
    <t>UQS3298856</t>
  </si>
  <si>
    <t>UQS1933485</t>
  </si>
  <si>
    <t>UQS3430074</t>
  </si>
  <si>
    <t>UQS2018069</t>
  </si>
  <si>
    <t>UQS2348771</t>
  </si>
  <si>
    <t>UQS1739832</t>
  </si>
  <si>
    <t>UQS3031902</t>
  </si>
  <si>
    <t>UQS1081913</t>
  </si>
  <si>
    <t>UQS1542414</t>
  </si>
  <si>
    <t>UQS1772047</t>
  </si>
  <si>
    <t>UQS2498975</t>
  </si>
  <si>
    <t>UQS3195330</t>
  </si>
  <si>
    <t>UQS3190657</t>
  </si>
  <si>
    <t>UQS2206713</t>
  </si>
  <si>
    <t>UQS3039964</t>
  </si>
  <si>
    <t>UQS1033164</t>
  </si>
  <si>
    <t>UQS3082315</t>
  </si>
  <si>
    <t>UQS3455595</t>
  </si>
  <si>
    <t>UQS2359155</t>
  </si>
  <si>
    <t>UQS1437636</t>
  </si>
  <si>
    <t>UQS2520295</t>
  </si>
  <si>
    <t>UQS1812606</t>
  </si>
  <si>
    <t>UQS2497375</t>
  </si>
  <si>
    <t>UQS2825188</t>
  </si>
  <si>
    <t>UQS2997706</t>
  </si>
  <si>
    <t>UQS2079625</t>
  </si>
  <si>
    <t>UQS3191200</t>
  </si>
  <si>
    <t>UQS3188714</t>
  </si>
  <si>
    <t>UQS2457018</t>
  </si>
  <si>
    <t>UQS2711930</t>
  </si>
  <si>
    <t>UQS1883801</t>
  </si>
  <si>
    <t>UQS1570875</t>
  </si>
  <si>
    <t>UQS2080131</t>
  </si>
  <si>
    <t>UQS3287379</t>
  </si>
  <si>
    <t>UQS2155485</t>
  </si>
  <si>
    <t>UQS3367779</t>
  </si>
  <si>
    <t>UQS1694098</t>
  </si>
  <si>
    <t>UQS2016842</t>
  </si>
  <si>
    <t>UQS2310245</t>
  </si>
  <si>
    <t>UQS3432028</t>
  </si>
  <si>
    <t>UQS1079772</t>
  </si>
  <si>
    <t>UQS3441391</t>
  </si>
  <si>
    <t>UQS2388322</t>
  </si>
  <si>
    <t>UQS2466565</t>
  </si>
  <si>
    <t>UQS2547533</t>
  </si>
  <si>
    <t>UQS1714603</t>
  </si>
  <si>
    <t>UQS2986754</t>
  </si>
  <si>
    <t>UQS2759128</t>
  </si>
  <si>
    <t>UQS3032678</t>
  </si>
  <si>
    <t>UQS2608206</t>
  </si>
  <si>
    <t>UQS1726721</t>
  </si>
  <si>
    <t>UQS2466380</t>
  </si>
  <si>
    <t>UQS2074717</t>
  </si>
  <si>
    <t>UQS1647861</t>
  </si>
  <si>
    <t>UQS2613500</t>
  </si>
  <si>
    <t>UQS3016719</t>
  </si>
  <si>
    <t>UQS1205932</t>
  </si>
  <si>
    <t>UQS1366127</t>
  </si>
  <si>
    <t>UQS2888131</t>
  </si>
  <si>
    <t>UQS1548756</t>
  </si>
  <si>
    <t>UQS1107432</t>
  </si>
  <si>
    <t>UQS2672401</t>
  </si>
  <si>
    <t>UQS1764672</t>
  </si>
  <si>
    <t>UQS2198691</t>
  </si>
  <si>
    <t>UQS1758400</t>
  </si>
  <si>
    <t>UQS2419013</t>
  </si>
  <si>
    <t>UQS2796651</t>
  </si>
  <si>
    <t>UQS2256563</t>
  </si>
  <si>
    <t>UQS2401206</t>
  </si>
  <si>
    <t>UQS1223793</t>
  </si>
  <si>
    <t>UQS1167565</t>
  </si>
  <si>
    <t>UQS1971286</t>
  </si>
  <si>
    <t>UQS2722008</t>
  </si>
  <si>
    <t>UQS1887681</t>
  </si>
  <si>
    <t>UQS2752142</t>
  </si>
  <si>
    <t>UQS2792003</t>
  </si>
  <si>
    <t>UQS2969637</t>
  </si>
  <si>
    <t>UQS1542706</t>
  </si>
  <si>
    <t>UQS3105337</t>
  </si>
  <si>
    <t>UQS1974854</t>
  </si>
  <si>
    <t>UQS2498258</t>
  </si>
  <si>
    <t>UQS1982328</t>
  </si>
  <si>
    <t>UQS1630908</t>
  </si>
  <si>
    <t>UQS3003055</t>
  </si>
  <si>
    <t>UQS1358442</t>
  </si>
  <si>
    <t>UQS2104523</t>
  </si>
  <si>
    <t>UQS1332915</t>
  </si>
  <si>
    <t>UQS2942745</t>
  </si>
  <si>
    <t>UQS2391278</t>
  </si>
  <si>
    <t>UQS2501684</t>
  </si>
  <si>
    <t>UQS1104154</t>
  </si>
  <si>
    <t>UQS1528332</t>
  </si>
  <si>
    <t>UQS2066493</t>
  </si>
  <si>
    <t>UQS3051235</t>
  </si>
  <si>
    <t>UQS2427702</t>
  </si>
  <si>
    <t>UQS1587657</t>
  </si>
  <si>
    <t>UQS1425069</t>
  </si>
  <si>
    <t>UQS2658694</t>
  </si>
  <si>
    <t>UQS2500732</t>
  </si>
  <si>
    <t>UQS1754661</t>
  </si>
  <si>
    <t>UQS2922833</t>
  </si>
  <si>
    <t>UQS2704944</t>
  </si>
  <si>
    <t>UQS3150081</t>
  </si>
  <si>
    <t>UQS3113710</t>
  </si>
  <si>
    <t>UQS2799399</t>
  </si>
  <si>
    <t>UQS2301267</t>
  </si>
  <si>
    <t>UQS1110341</t>
  </si>
  <si>
    <t>UQS3221802</t>
  </si>
  <si>
    <t>UQS1069862</t>
  </si>
  <si>
    <t>UQS3293335</t>
  </si>
  <si>
    <t>UQS1768524</t>
  </si>
  <si>
    <t>UQS2083510</t>
  </si>
  <si>
    <t>UQS1730836</t>
  </si>
  <si>
    <t>UQS1046735</t>
  </si>
  <si>
    <t>UQS2958383</t>
  </si>
  <si>
    <t>UQS2099460</t>
  </si>
  <si>
    <t>UQS2681327</t>
  </si>
  <si>
    <t>UQS2083898</t>
  </si>
  <si>
    <t>UQS1982252</t>
  </si>
  <si>
    <t>UQS3147054</t>
  </si>
  <si>
    <t>UQS2737438</t>
  </si>
  <si>
    <t>UQS2339486</t>
  </si>
  <si>
    <t>UQS2082261</t>
  </si>
  <si>
    <t>UQS2307733</t>
  </si>
  <si>
    <t>UQS1493170</t>
  </si>
  <si>
    <t>UQS1179691</t>
  </si>
  <si>
    <t>UQS1056848</t>
  </si>
  <si>
    <t>UQS1117497</t>
  </si>
  <si>
    <t>UQS2535272</t>
  </si>
  <si>
    <t>UQS1664033</t>
  </si>
  <si>
    <t>UQS2775155</t>
  </si>
  <si>
    <t>UQS1094987</t>
  </si>
  <si>
    <t>UQS1512872</t>
  </si>
  <si>
    <t>UQS1918577</t>
  </si>
  <si>
    <t>UQS1746429</t>
  </si>
  <si>
    <t>UQS2750793</t>
  </si>
  <si>
    <t>UQS2594128</t>
  </si>
  <si>
    <t>UQS3282710</t>
  </si>
  <si>
    <t>UQS1777568</t>
  </si>
  <si>
    <t>UQS2067844</t>
  </si>
  <si>
    <t>UQS1604850</t>
  </si>
  <si>
    <t>UQS1777268</t>
  </si>
  <si>
    <t>UQS3423671</t>
  </si>
  <si>
    <t>UQS2887473</t>
  </si>
  <si>
    <t>UQS2727156</t>
  </si>
  <si>
    <t>UQS1527615</t>
  </si>
  <si>
    <t>UQS2931279</t>
  </si>
  <si>
    <t>UQS2537328</t>
  </si>
  <si>
    <t>UQS1888080</t>
  </si>
  <si>
    <t>UQS2958671</t>
  </si>
  <si>
    <t>UQS2094742</t>
  </si>
  <si>
    <t>UQS3297025</t>
  </si>
  <si>
    <t>UQS3246368</t>
  </si>
  <si>
    <t>UQS2724197</t>
  </si>
  <si>
    <t>UQS2019468</t>
  </si>
  <si>
    <t>UQS1150874</t>
  </si>
  <si>
    <t>UQS2324992</t>
  </si>
  <si>
    <t>UQS3355004</t>
  </si>
  <si>
    <t>UQS3216810</t>
  </si>
  <si>
    <t>UQS2930375</t>
  </si>
  <si>
    <t>UQS2411819</t>
  </si>
  <si>
    <t>UQS2696325</t>
  </si>
  <si>
    <t>UQS3423543</t>
  </si>
  <si>
    <t>UQS1246353</t>
  </si>
  <si>
    <t>UQS1788624</t>
  </si>
  <si>
    <t>UQS1227773</t>
  </si>
  <si>
    <t>UQS1713715</t>
  </si>
  <si>
    <t>UQS2190390</t>
  </si>
  <si>
    <t>UQS2681652</t>
  </si>
  <si>
    <t>UQS3334527</t>
  </si>
  <si>
    <t>UQS2882337</t>
  </si>
  <si>
    <t>UQS2748888</t>
  </si>
  <si>
    <t>UQS3029239</t>
  </si>
  <si>
    <t>UQS2309229</t>
  </si>
  <si>
    <t>UQS1932069</t>
  </si>
  <si>
    <t>UQS2321600</t>
  </si>
  <si>
    <t>UQS2310813</t>
  </si>
  <si>
    <t>UQS1709299</t>
  </si>
  <si>
    <t>UQS1790026</t>
  </si>
  <si>
    <t>UQS1428147</t>
  </si>
  <si>
    <t>UQS2552817</t>
  </si>
  <si>
    <t>UQS1049185</t>
  </si>
  <si>
    <t>UQS2044279</t>
  </si>
  <si>
    <t>UQS1290440</t>
  </si>
  <si>
    <t>UQS1593936</t>
  </si>
  <si>
    <t>UQS1579066</t>
  </si>
  <si>
    <t>UQS1814070</t>
  </si>
  <si>
    <t>UQS2837998</t>
  </si>
  <si>
    <t>UQS1187242</t>
  </si>
  <si>
    <t>UQS1347856</t>
  </si>
  <si>
    <t>UQS2655998</t>
  </si>
  <si>
    <t>UQS3436762</t>
  </si>
  <si>
    <t>UQS1930123</t>
  </si>
  <si>
    <t>UQS1969939</t>
  </si>
  <si>
    <t>UQS1795220</t>
  </si>
  <si>
    <t>UQS1116254</t>
  </si>
  <si>
    <t>UQS1349731</t>
  </si>
  <si>
    <t>UQS2238018</t>
  </si>
  <si>
    <t>UQS3089404</t>
  </si>
  <si>
    <t>UQS3067783</t>
  </si>
  <si>
    <t>UQS1576010</t>
  </si>
  <si>
    <t>UQS3004186</t>
  </si>
  <si>
    <t>UQS1794580</t>
  </si>
  <si>
    <t>UQS1391453</t>
  </si>
  <si>
    <t>UQS2764775</t>
  </si>
  <si>
    <t>UQS1251216</t>
  </si>
  <si>
    <t>UQS1813175</t>
  </si>
  <si>
    <t>UQS1934414</t>
  </si>
  <si>
    <t>UQS1432234</t>
  </si>
  <si>
    <t>UQS2469420</t>
  </si>
  <si>
    <t>UQS1317253</t>
  </si>
  <si>
    <t>UQS2565862</t>
  </si>
  <si>
    <t>UQS1407874</t>
  </si>
  <si>
    <t>UQS2104768</t>
  </si>
  <si>
    <t>UQS2108259</t>
  </si>
  <si>
    <t>UQS2578272</t>
  </si>
  <si>
    <t>UQS2334930</t>
  </si>
  <si>
    <t>UQS2106035</t>
  </si>
  <si>
    <t>UQS2328214</t>
  </si>
  <si>
    <t>UQS2514206</t>
  </si>
  <si>
    <t>UQS2022511</t>
  </si>
  <si>
    <t>UQS1059096</t>
  </si>
  <si>
    <t>UQS2127515</t>
  </si>
  <si>
    <t>UQS1911607</t>
  </si>
  <si>
    <t>UQS2654445</t>
  </si>
  <si>
    <t>UQS3178711</t>
  </si>
  <si>
    <t>UQS1909564</t>
  </si>
  <si>
    <t>UQS3210148</t>
  </si>
  <si>
    <t>UQS1550408</t>
  </si>
  <si>
    <t>UQS3019547</t>
  </si>
  <si>
    <t>UQS2394255</t>
  </si>
  <si>
    <t>UQS1735231</t>
  </si>
  <si>
    <t>UQS1230244</t>
  </si>
  <si>
    <t>UQS2188735</t>
  </si>
  <si>
    <t>UQS1515386</t>
  </si>
  <si>
    <t>UQS2194213</t>
  </si>
  <si>
    <t>UQS2668967</t>
  </si>
  <si>
    <t>UQS1302871</t>
  </si>
  <si>
    <t>UQS3173821</t>
  </si>
  <si>
    <t>UQS1827055</t>
  </si>
  <si>
    <t>UQS1798815</t>
  </si>
  <si>
    <t>UQS1229325</t>
  </si>
  <si>
    <t>UQS2312077</t>
  </si>
  <si>
    <t>UQS1844531</t>
  </si>
  <si>
    <t>UQS1705092</t>
  </si>
  <si>
    <t>UQS2514052</t>
  </si>
  <si>
    <t>UQS1541380</t>
  </si>
  <si>
    <t>UQS1628699</t>
  </si>
  <si>
    <t>UQS1814940</t>
  </si>
  <si>
    <t>UQS2716239</t>
  </si>
  <si>
    <t>UQS1618511</t>
  </si>
  <si>
    <t>UQS3280546</t>
  </si>
  <si>
    <t>UQS1727636</t>
  </si>
  <si>
    <t>UQS2539925</t>
  </si>
  <si>
    <t>UQS1162992</t>
  </si>
  <si>
    <t>UQS2984897</t>
  </si>
  <si>
    <t>UQS1978775</t>
  </si>
  <si>
    <t>UQS2110012</t>
  </si>
  <si>
    <t>UQS2351620</t>
  </si>
  <si>
    <t>UQS3291311</t>
  </si>
  <si>
    <t>UQS2055739</t>
  </si>
  <si>
    <t>UQS1944506</t>
  </si>
  <si>
    <t>UQS3263721</t>
  </si>
  <si>
    <t>UQS2693812</t>
  </si>
  <si>
    <t>UQS2997699</t>
  </si>
  <si>
    <t>UQS1154616</t>
  </si>
  <si>
    <t>UQS3142367</t>
  </si>
  <si>
    <t>UQS2582512</t>
  </si>
  <si>
    <t>UQS1812383</t>
  </si>
  <si>
    <t>UQS1105419</t>
  </si>
  <si>
    <t>UQS2735972</t>
  </si>
  <si>
    <t>UQS3235511</t>
  </si>
  <si>
    <t>UQS1202695</t>
  </si>
  <si>
    <t>UQS1920018</t>
  </si>
  <si>
    <t>UQS3150235</t>
  </si>
  <si>
    <t>UQS3174635</t>
  </si>
  <si>
    <t>UQS2648342</t>
  </si>
  <si>
    <t>UQS1459802</t>
  </si>
  <si>
    <t>UQS2882469</t>
  </si>
  <si>
    <t>UQS3190411</t>
  </si>
  <si>
    <t>UQS1779020</t>
  </si>
  <si>
    <t>UQS1247959</t>
  </si>
  <si>
    <t>UQS3169314</t>
  </si>
  <si>
    <t>UQS1406775</t>
  </si>
  <si>
    <t>UQS2545922</t>
  </si>
  <si>
    <t>UQS2983564</t>
  </si>
  <si>
    <t>UQS1843533</t>
  </si>
  <si>
    <t>UQS1465308</t>
  </si>
  <si>
    <t>UQS1407079</t>
  </si>
  <si>
    <t>UQS1340822</t>
  </si>
  <si>
    <t>UQS2373774</t>
  </si>
  <si>
    <t>UQS2219273</t>
  </si>
  <si>
    <t>UQS3056486</t>
  </si>
  <si>
    <t>UQS2399466</t>
  </si>
  <si>
    <t>UQS3420286</t>
  </si>
  <si>
    <t>UQS2941289</t>
  </si>
  <si>
    <t>UQS3295509</t>
  </si>
  <si>
    <t>UQS1501935</t>
  </si>
  <si>
    <t>UQS1772581</t>
  </si>
  <si>
    <t>UQS2452522</t>
  </si>
  <si>
    <t>UQS1672163</t>
  </si>
  <si>
    <t>UQS2080410</t>
  </si>
  <si>
    <t>UQS2312327</t>
  </si>
  <si>
    <t>UQS1676756</t>
  </si>
  <si>
    <t>UQS3351352</t>
  </si>
  <si>
    <t>UQS1161982</t>
  </si>
  <si>
    <t>UQS3023732</t>
  </si>
  <si>
    <t>UQS2450231</t>
  </si>
  <si>
    <t>UQS1450943</t>
  </si>
  <si>
    <t>UQS2821847</t>
  </si>
  <si>
    <t>UQS2344199</t>
  </si>
  <si>
    <t>UQS1175348</t>
  </si>
  <si>
    <t>UQS2633794</t>
  </si>
  <si>
    <t>UQS2929263</t>
  </si>
  <si>
    <t>UQS3242203</t>
  </si>
  <si>
    <t>UQS2094854</t>
  </si>
  <si>
    <t>UQS1291351</t>
  </si>
  <si>
    <t>UQS1282784</t>
  </si>
  <si>
    <t>UQS3250428</t>
  </si>
  <si>
    <t>UQS1453275</t>
  </si>
  <si>
    <t>UQS1826311</t>
  </si>
  <si>
    <t>UQS2379707</t>
  </si>
  <si>
    <t>UQS1294013</t>
  </si>
  <si>
    <t>UQS2157548</t>
  </si>
  <si>
    <t>UQS1402030</t>
  </si>
  <si>
    <t>UQS2325263</t>
  </si>
  <si>
    <t>UQS1854773</t>
  </si>
  <si>
    <t>UQS2844874</t>
  </si>
  <si>
    <t>UQS1760362</t>
  </si>
  <si>
    <t>UQS2649857</t>
  </si>
  <si>
    <t>UQS3302524</t>
  </si>
  <si>
    <t>UQS2847454</t>
  </si>
  <si>
    <t>UQS3291027</t>
  </si>
  <si>
    <t>UQS2384165</t>
  </si>
  <si>
    <t>UQS3249377</t>
  </si>
  <si>
    <t>UQS2870989</t>
  </si>
  <si>
    <t>UQS2760886</t>
  </si>
  <si>
    <t>UQS2051209</t>
  </si>
  <si>
    <t>UQS2558317</t>
  </si>
  <si>
    <t>UQS1619857</t>
  </si>
  <si>
    <t>UQS2632451</t>
  </si>
  <si>
    <t>UQS2878577</t>
  </si>
  <si>
    <t>UQS2140735</t>
  </si>
  <si>
    <t>UQS2755049</t>
  </si>
  <si>
    <t>UQS3264577</t>
  </si>
  <si>
    <t>UQS1164175</t>
  </si>
  <si>
    <t>UQS2397629</t>
  </si>
  <si>
    <t>UQS1698466</t>
  </si>
  <si>
    <t>UQS2276343</t>
  </si>
  <si>
    <t>UQS1421385</t>
  </si>
  <si>
    <t>UQS1619310</t>
  </si>
  <si>
    <t>UQS2348142</t>
  </si>
  <si>
    <t>UQS3260529</t>
  </si>
  <si>
    <t>UQS3074292</t>
  </si>
  <si>
    <t>UQS2510938</t>
  </si>
  <si>
    <t>UQS1774779</t>
  </si>
  <si>
    <t>UQS2451644</t>
  </si>
  <si>
    <t>UQS2751266</t>
  </si>
  <si>
    <t>UQS2802807</t>
  </si>
  <si>
    <t>UQS3304418</t>
  </si>
  <si>
    <t>UQS2755136</t>
  </si>
  <si>
    <t>UQS1424599</t>
  </si>
  <si>
    <t>UQS2131103</t>
  </si>
  <si>
    <t>UQS2019728</t>
  </si>
  <si>
    <t>UQS2828662</t>
  </si>
  <si>
    <t>UQS3145663</t>
  </si>
  <si>
    <t>UQS1041901</t>
  </si>
  <si>
    <t>UQS1013505</t>
  </si>
  <si>
    <t>UQS2086036</t>
  </si>
  <si>
    <t>UQS2062486</t>
  </si>
  <si>
    <t>UQS2705773</t>
  </si>
  <si>
    <t>UQS1111885</t>
  </si>
  <si>
    <t>UQS2244414</t>
  </si>
  <si>
    <t>UQS1797186</t>
  </si>
  <si>
    <t>UQS2447455</t>
  </si>
  <si>
    <t>UQS3414139</t>
  </si>
  <si>
    <t>UQS1118268</t>
  </si>
  <si>
    <t>UQS2184078</t>
  </si>
  <si>
    <t>UQS2877822</t>
  </si>
  <si>
    <t>UQS1771461</t>
  </si>
  <si>
    <t>UQS3153707</t>
  </si>
  <si>
    <t>UQS2690206</t>
  </si>
  <si>
    <t>UQS1405673</t>
  </si>
  <si>
    <t>UQS2216417</t>
  </si>
  <si>
    <t>UQS3344228</t>
  </si>
  <si>
    <t>UQS1646602</t>
  </si>
  <si>
    <t>UQS1389148</t>
  </si>
  <si>
    <t>UQS2279745</t>
  </si>
  <si>
    <t>UQS1338815</t>
  </si>
  <si>
    <t>UQS1359024</t>
  </si>
  <si>
    <t>UQS1439856</t>
  </si>
  <si>
    <t>UQS1525220</t>
  </si>
  <si>
    <t>UQS1076873</t>
  </si>
  <si>
    <t>UQS3370196</t>
  </si>
  <si>
    <t>UQS2083015</t>
  </si>
  <si>
    <t>UQS2183015</t>
  </si>
  <si>
    <t>UQS3008467</t>
  </si>
  <si>
    <t>UQS2742139</t>
  </si>
  <si>
    <t>UQS1842867</t>
  </si>
  <si>
    <t>UQS2379637</t>
  </si>
  <si>
    <t>UQS2837556</t>
  </si>
  <si>
    <t>UQS2066440</t>
  </si>
  <si>
    <t>UQS2200600</t>
  </si>
  <si>
    <t>UQS2591585</t>
  </si>
  <si>
    <t>UQS2368298</t>
  </si>
  <si>
    <t>UQS2146094</t>
  </si>
  <si>
    <t>UQS3383484</t>
  </si>
  <si>
    <t>UQS1918962</t>
  </si>
  <si>
    <t>UQS3037731</t>
  </si>
  <si>
    <t>UQS2389539</t>
  </si>
  <si>
    <t>UQS2232585</t>
  </si>
  <si>
    <t>UQS2022575</t>
  </si>
  <si>
    <t>UQS1247924</t>
  </si>
  <si>
    <t>UQS1193731</t>
  </si>
  <si>
    <t>UQS3156973</t>
  </si>
  <si>
    <t>Student Number</t>
  </si>
  <si>
    <t xml:space="preserve">Age </t>
  </si>
  <si>
    <r>
      <t>Quadratic Equations = ax</t>
    </r>
    <r>
      <rPr>
        <vertAlign val="superscript"/>
        <sz val="18"/>
        <color theme="1"/>
        <rFont val="Calibri"/>
        <family val="2"/>
        <scheme val="minor"/>
      </rPr>
      <t xml:space="preserve">2 </t>
    </r>
    <r>
      <rPr>
        <sz val="18"/>
        <color theme="1"/>
        <rFont val="Calibri"/>
        <family val="2"/>
        <scheme val="minor"/>
      </rPr>
      <t>+ bx + 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</si>
</sst>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43" formatCode="_-* #,##0.00_-;\-* #,##0.00_-;_-* &quot;-&quot;??_-;_-@_-"/>
    <numFmt numFmtId="164" formatCode="#,###,##0.0"/>
    <numFmt numFmtId="165" formatCode="#,###,##0"/>
    <numFmt numFmtId="166" formatCode="[$-409]mmm\-yyyy;@"/>
    <numFmt numFmtId="167" formatCode="m/d/yy;@"/>
    <numFmt numFmtId="168" formatCode="_(* #,##0.00_);_(* \(#,##0.00\);_(* &quot;-&quot;??_);_(@_)"/>
    <numFmt numFmtId="169" formatCode="_(* #,##0_);_(* \(#,##0\);_(* &quot;-&quot;??_);_(@_)"/>
    <numFmt numFmtId="170" formatCode="[$-409]d\-mmm;@"/>
    <numFmt numFmtId="171" formatCode="_(* #,##0.0_);_(* \(#,##0.0\);_(* &quot;-&quot;??_);_(@_)"/>
    <numFmt numFmtId="172" formatCode="h:mm:ss;@"/>
    <numFmt numFmtId="173" formatCode="_(* #,##0.0000000_);_(* \(#,##0.0000000\);_(* &quot;-&quot;??_);_(@_)"/>
    <numFmt numFmtId="174" formatCode="_(* #,##0.000000000_);_(* \(#,##0.000000000\);_(* &quot;-&quot;??_);_(@_)"/>
    <numFmt numFmtId="175" formatCode="_(* #,##0.00000000000_);_(* \(#,##0.00000000000\);_(* &quot;-&quot;??_);_(@_)"/>
    <numFmt numFmtId="176" formatCode="_-* #,##0_-;\-* #,##0_-;_-* &quot;-&quot;??_-;_-@_-"/>
  </numFmts>
  <fonts count="49" x14ac:knownFonts="1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theme="1"/>
      <name val="Calibri"/>
      <family val="2"/>
      <scheme val="minor"/>
    </font>
    <font>
      <b/>
      <sz val="11"/>
      <name val="Arial"/>
      <family val="2"/>
    </font>
    <font>
      <b/>
      <sz val="11"/>
      <name val="Arial Bold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20"/>
      <name val="Calibri"/>
      <family val="2"/>
      <scheme val="minor"/>
    </font>
    <font>
      <sz val="10"/>
      <name val="MS Sans Serif"/>
      <family val="2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sz val="10"/>
      <name val="Calibri"/>
      <family val="2"/>
      <scheme val="minor"/>
    </font>
    <font>
      <b/>
      <i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6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sz val="18"/>
      <color theme="1"/>
      <name val="Calibri"/>
      <family val="2"/>
      <scheme val="minor"/>
    </font>
    <font>
      <vertAlign val="superscript"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0"/>
      <name val="Calibri"/>
      <family val="2"/>
      <scheme val="minor"/>
    </font>
    <font>
      <b/>
      <sz val="12"/>
      <name val="Calibri"/>
      <family val="2"/>
    </font>
    <font>
      <i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theme="9"/>
      </left>
      <right/>
      <top style="medium">
        <color theme="9"/>
      </top>
      <bottom/>
      <diagonal/>
    </border>
    <border>
      <left/>
      <right/>
      <top style="medium">
        <color theme="9"/>
      </top>
      <bottom/>
      <diagonal/>
    </border>
    <border>
      <left/>
      <right style="medium">
        <color theme="9"/>
      </right>
      <top style="medium">
        <color theme="9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8"/>
      </left>
      <right/>
      <top style="thin">
        <color theme="8"/>
      </top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  <border>
      <left/>
      <right style="thin">
        <color theme="8"/>
      </right>
      <top style="thin">
        <color theme="8"/>
      </top>
      <bottom style="thin">
        <color theme="8"/>
      </bottom>
      <diagonal/>
    </border>
    <border>
      <left style="thick">
        <color theme="7" tint="-0.24994659260841701"/>
      </left>
      <right/>
      <top style="thick">
        <color theme="7" tint="-0.24994659260841701"/>
      </top>
      <bottom style="thick">
        <color theme="7" tint="-0.24994659260841701"/>
      </bottom>
      <diagonal/>
    </border>
    <border>
      <left/>
      <right/>
      <top style="thick">
        <color theme="7" tint="-0.24994659260841701"/>
      </top>
      <bottom style="thick">
        <color theme="7" tint="-0.24994659260841701"/>
      </bottom>
      <diagonal/>
    </border>
    <border>
      <left/>
      <right style="thick">
        <color theme="7" tint="-0.24994659260841701"/>
      </right>
      <top style="thick">
        <color theme="7" tint="-0.24994659260841701"/>
      </top>
      <bottom style="thick">
        <color theme="7" tint="-0.2499465926084170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</borders>
  <cellStyleXfs count="65">
    <xf numFmtId="0" fontId="0" fillId="0" borderId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8" fillId="0" borderId="2" applyNumberFormat="0" applyFill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11" fillId="0" borderId="0"/>
    <xf numFmtId="0" fontId="14" fillId="0" borderId="0"/>
    <xf numFmtId="0" fontId="14" fillId="0" borderId="0"/>
    <xf numFmtId="168" fontId="14" fillId="0" borderId="0" applyFont="0" applyFill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0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19" fillId="24" borderId="0" applyNumberFormat="0" applyBorder="0" applyAlignment="0" applyProtection="0"/>
    <xf numFmtId="0" fontId="20" fillId="8" borderId="0" applyNumberFormat="0" applyBorder="0" applyAlignment="0" applyProtection="0"/>
    <xf numFmtId="0" fontId="21" fillId="25" borderId="6" applyNumberFormat="0" applyAlignment="0" applyProtection="0"/>
    <xf numFmtId="0" fontId="22" fillId="26" borderId="7" applyNumberFormat="0" applyAlignment="0" applyProtection="0"/>
    <xf numFmtId="43" fontId="14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9" borderId="0" applyNumberFormat="0" applyBorder="0" applyAlignment="0" applyProtection="0"/>
    <xf numFmtId="0" fontId="25" fillId="0" borderId="8" applyNumberFormat="0" applyFill="0" applyAlignment="0" applyProtection="0"/>
    <xf numFmtId="0" fontId="26" fillId="0" borderId="9" applyNumberFormat="0" applyFill="0" applyAlignment="0" applyProtection="0"/>
    <xf numFmtId="0" fontId="27" fillId="0" borderId="10" applyNumberFormat="0" applyFill="0" applyAlignment="0" applyProtection="0"/>
    <xf numFmtId="0" fontId="27" fillId="0" borderId="0" applyNumberFormat="0" applyFill="0" applyBorder="0" applyAlignment="0" applyProtection="0"/>
    <xf numFmtId="0" fontId="28" fillId="12" borderId="6" applyNumberFormat="0" applyAlignment="0" applyProtection="0"/>
    <xf numFmtId="0" fontId="29" fillId="0" borderId="11" applyNumberFormat="0" applyFill="0" applyAlignment="0" applyProtection="0"/>
    <xf numFmtId="0" fontId="17" fillId="27" borderId="12"/>
    <xf numFmtId="0" fontId="30" fillId="28" borderId="0" applyNumberFormat="0" applyBorder="0" applyAlignment="0" applyProtection="0"/>
    <xf numFmtId="0" fontId="18" fillId="0" borderId="0"/>
    <xf numFmtId="0" fontId="18" fillId="29" borderId="13" applyNumberFormat="0" applyFont="0" applyAlignment="0" applyProtection="0"/>
    <xf numFmtId="0" fontId="31" fillId="25" borderId="14" applyNumberFormat="0" applyAlignment="0" applyProtection="0"/>
    <xf numFmtId="0" fontId="32" fillId="0" borderId="0" applyNumberFormat="0" applyFill="0" applyBorder="0" applyAlignment="0" applyProtection="0"/>
    <xf numFmtId="0" fontId="33" fillId="0" borderId="15" applyNumberFormat="0" applyFill="0" applyAlignment="0" applyProtection="0"/>
    <xf numFmtId="0" fontId="34" fillId="0" borderId="0" applyNumberFormat="0" applyFill="0" applyBorder="0" applyAlignment="0" applyProtection="0"/>
    <xf numFmtId="43" fontId="36" fillId="0" borderId="0" applyFont="0" applyFill="0" applyBorder="0" applyAlignment="0" applyProtection="0"/>
    <xf numFmtId="0" fontId="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43" fontId="3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37" fillId="0" borderId="0"/>
    <xf numFmtId="43" fontId="6" fillId="0" borderId="0" applyFont="0" applyFill="0" applyBorder="0" applyAlignment="0" applyProtection="0"/>
  </cellStyleXfs>
  <cellXfs count="117">
    <xf numFmtId="0" fontId="0" fillId="0" borderId="0" xfId="0"/>
    <xf numFmtId="3" fontId="0" fillId="0" borderId="0" xfId="0" applyNumberFormat="1"/>
    <xf numFmtId="3" fontId="2" fillId="0" borderId="0" xfId="0" applyNumberFormat="1" applyFont="1"/>
    <xf numFmtId="0" fontId="0" fillId="0" borderId="0" xfId="0" applyAlignment="1">
      <alignment horizontal="center"/>
    </xf>
    <xf numFmtId="0" fontId="3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0" fontId="4" fillId="0" borderId="1" xfId="0" applyNumberFormat="1" applyFont="1" applyFill="1" applyBorder="1" applyAlignment="1">
      <alignment horizontal="center" wrapText="1"/>
    </xf>
    <xf numFmtId="0" fontId="4" fillId="0" borderId="0" xfId="0" applyNumberFormat="1" applyFont="1" applyFill="1" applyBorder="1" applyAlignment="1">
      <alignment horizontal="center" wrapText="1"/>
    </xf>
    <xf numFmtId="0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/>
    <xf numFmtId="164" fontId="5" fillId="0" borderId="0" xfId="0" applyNumberFormat="1" applyFont="1" applyFill="1" applyBorder="1" applyAlignment="1">
      <alignment horizontal="center"/>
    </xf>
    <xf numFmtId="165" fontId="5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Border="1" applyAlignment="1">
      <alignment wrapText="1"/>
    </xf>
    <xf numFmtId="0" fontId="0" fillId="0" borderId="0" xfId="0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Border="1"/>
    <xf numFmtId="0" fontId="0" fillId="0" borderId="0" xfId="0" applyBorder="1" applyAlignment="1">
      <alignment horizontal="center"/>
    </xf>
    <xf numFmtId="0" fontId="9" fillId="5" borderId="3" xfId="5" applyBorder="1"/>
    <xf numFmtId="0" fontId="9" fillId="5" borderId="4" xfId="5" applyBorder="1" applyAlignment="1">
      <alignment horizontal="center"/>
    </xf>
    <xf numFmtId="0" fontId="9" fillId="5" borderId="5" xfId="5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12" fillId="0" borderId="0" xfId="6" applyFont="1" applyAlignment="1">
      <alignment horizontal="right"/>
    </xf>
    <xf numFmtId="166" fontId="13" fillId="0" borderId="0" xfId="6" applyNumberFormat="1" applyFont="1"/>
    <xf numFmtId="1" fontId="0" fillId="0" borderId="0" xfId="0" applyNumberFormat="1"/>
    <xf numFmtId="0" fontId="15" fillId="0" borderId="0" xfId="7" applyFont="1" applyAlignment="1" applyProtection="1">
      <alignment horizontal="center"/>
    </xf>
    <xf numFmtId="0" fontId="1" fillId="0" borderId="0" xfId="7" applyFont="1" applyProtection="1"/>
    <xf numFmtId="0" fontId="1" fillId="0" borderId="0" xfId="7" applyFont="1" applyAlignment="1" applyProtection="1">
      <alignment horizontal="center"/>
    </xf>
    <xf numFmtId="0" fontId="16" fillId="0" borderId="0" xfId="8" applyFont="1" applyFill="1" applyBorder="1"/>
    <xf numFmtId="0" fontId="16" fillId="0" borderId="0" xfId="8" applyFont="1" applyFill="1" applyBorder="1" applyAlignment="1"/>
    <xf numFmtId="0" fontId="16" fillId="0" borderId="0" xfId="8" applyNumberFormat="1" applyFont="1" applyFill="1" applyBorder="1"/>
    <xf numFmtId="167" fontId="16" fillId="0" borderId="0" xfId="8" applyNumberFormat="1" applyFont="1" applyFill="1" applyBorder="1"/>
    <xf numFmtId="0" fontId="16" fillId="0" borderId="0" xfId="8" applyFont="1" applyFill="1" applyBorder="1" applyAlignment="1">
      <alignment wrapText="1"/>
    </xf>
    <xf numFmtId="0" fontId="14" fillId="0" borderId="0" xfId="8" applyFont="1" applyFill="1" applyBorder="1" applyAlignment="1">
      <alignment horizontal="center" wrapText="1"/>
    </xf>
    <xf numFmtId="169" fontId="14" fillId="0" borderId="0" xfId="9" applyNumberFormat="1" applyFont="1" applyFill="1" applyBorder="1" applyAlignment="1">
      <alignment horizontal="center"/>
    </xf>
    <xf numFmtId="0" fontId="9" fillId="4" borderId="0" xfId="4" applyBorder="1"/>
    <xf numFmtId="0" fontId="0" fillId="6" borderId="0" xfId="0" applyFill="1" applyBorder="1"/>
    <xf numFmtId="0" fontId="9" fillId="4" borderId="0" xfId="4"/>
    <xf numFmtId="170" fontId="14" fillId="0" borderId="0" xfId="8" applyNumberFormat="1" applyFont="1" applyFill="1" applyBorder="1"/>
    <xf numFmtId="0" fontId="14" fillId="0" borderId="0" xfId="7"/>
    <xf numFmtId="0" fontId="14" fillId="0" borderId="0" xfId="7" applyAlignment="1">
      <alignment horizontal="right"/>
    </xf>
    <xf numFmtId="43" fontId="14" fillId="0" borderId="0" xfId="60" applyFont="1"/>
    <xf numFmtId="175" fontId="14" fillId="0" borderId="0" xfId="60" applyNumberFormat="1"/>
    <xf numFmtId="173" fontId="14" fillId="0" borderId="0" xfId="60" applyNumberFormat="1"/>
    <xf numFmtId="174" fontId="14" fillId="0" borderId="0" xfId="60" applyNumberFormat="1"/>
    <xf numFmtId="0" fontId="35" fillId="0" borderId="0" xfId="7" applyFont="1" applyAlignment="1"/>
    <xf numFmtId="0" fontId="18" fillId="0" borderId="0" xfId="48" applyFont="1"/>
    <xf numFmtId="172" fontId="18" fillId="0" borderId="0" xfId="48" applyNumberFormat="1" applyFont="1"/>
    <xf numFmtId="0" fontId="33" fillId="0" borderId="0" xfId="48" applyFont="1" applyAlignment="1">
      <alignment horizontal="center" vertical="center"/>
    </xf>
    <xf numFmtId="0" fontId="0" fillId="6" borderId="0" xfId="0" applyFill="1" applyAlignment="1">
      <alignment horizontal="center"/>
    </xf>
    <xf numFmtId="9" fontId="0" fillId="6" borderId="0" xfId="62" applyFont="1" applyFill="1" applyAlignment="1">
      <alignment horizontal="center"/>
    </xf>
    <xf numFmtId="0" fontId="0" fillId="30" borderId="0" xfId="0" applyFill="1" applyAlignment="1">
      <alignment horizontal="center"/>
    </xf>
    <xf numFmtId="9" fontId="0" fillId="30" borderId="0" xfId="62" applyFont="1" applyFill="1" applyAlignment="1">
      <alignment horizontal="center"/>
    </xf>
    <xf numFmtId="9" fontId="0" fillId="31" borderId="0" xfId="62" applyFont="1" applyFill="1" applyAlignment="1">
      <alignment horizontal="center"/>
    </xf>
    <xf numFmtId="0" fontId="15" fillId="0" borderId="0" xfId="7" applyFont="1" applyFill="1" applyAlignment="1" applyProtection="1">
      <alignment horizontal="center"/>
    </xf>
    <xf numFmtId="167" fontId="38" fillId="0" borderId="0" xfId="63" applyNumberFormat="1" applyFont="1" applyAlignment="1">
      <alignment horizontal="center"/>
    </xf>
    <xf numFmtId="171" fontId="38" fillId="32" borderId="0" xfId="9" applyNumberFormat="1" applyFont="1" applyFill="1" applyAlignment="1">
      <alignment horizontal="center"/>
    </xf>
    <xf numFmtId="0" fontId="2" fillId="33" borderId="0" xfId="58" applyFont="1" applyFill="1"/>
    <xf numFmtId="171" fontId="38" fillId="34" borderId="0" xfId="9" applyNumberFormat="1" applyFont="1" applyFill="1" applyAlignment="1">
      <alignment horizontal="center"/>
    </xf>
    <xf numFmtId="169" fontId="38" fillId="35" borderId="0" xfId="9" applyNumberFormat="1" applyFont="1" applyFill="1" applyAlignment="1">
      <alignment horizontal="center"/>
    </xf>
    <xf numFmtId="0" fontId="2" fillId="0" borderId="0" xfId="58" applyFont="1"/>
    <xf numFmtId="14" fontId="6" fillId="0" borderId="0" xfId="58" applyNumberFormat="1" applyFont="1"/>
    <xf numFmtId="171" fontId="13" fillId="0" borderId="0" xfId="9" applyNumberFormat="1" applyFont="1"/>
    <xf numFmtId="0" fontId="6" fillId="33" borderId="0" xfId="58" applyFont="1" applyFill="1"/>
    <xf numFmtId="169" fontId="13" fillId="0" borderId="0" xfId="9" applyNumberFormat="1" applyFont="1"/>
    <xf numFmtId="0" fontId="6" fillId="0" borderId="0" xfId="58" applyFont="1"/>
    <xf numFmtId="167" fontId="6" fillId="0" borderId="0" xfId="58" applyNumberFormat="1" applyFont="1"/>
    <xf numFmtId="0" fontId="6" fillId="0" borderId="0" xfId="58" applyFont="1" applyFill="1"/>
    <xf numFmtId="167" fontId="6" fillId="0" borderId="0" xfId="58" applyNumberFormat="1" applyFont="1" applyFill="1"/>
    <xf numFmtId="0" fontId="39" fillId="0" borderId="0" xfId="0" applyFont="1"/>
    <xf numFmtId="0" fontId="41" fillId="0" borderId="0" xfId="0" applyFont="1" applyAlignment="1">
      <alignment horizontal="center"/>
    </xf>
    <xf numFmtId="0" fontId="0" fillId="6" borderId="12" xfId="0" applyFill="1" applyBorder="1" applyAlignment="1">
      <alignment horizontal="center"/>
    </xf>
    <xf numFmtId="0" fontId="0" fillId="30" borderId="12" xfId="0" applyFill="1" applyBorder="1" applyAlignment="1">
      <alignment horizontal="center"/>
    </xf>
    <xf numFmtId="0" fontId="0" fillId="0" borderId="0" xfId="0" applyNumberFormat="1"/>
    <xf numFmtId="0" fontId="0" fillId="31" borderId="0" xfId="0" applyFill="1" applyAlignment="1">
      <alignment horizontal="center"/>
    </xf>
    <xf numFmtId="0" fontId="0" fillId="0" borderId="0" xfId="0" applyNumberFormat="1" applyBorder="1"/>
    <xf numFmtId="0" fontId="1" fillId="0" borderId="0" xfId="7" applyFont="1" applyBorder="1" applyProtection="1"/>
    <xf numFmtId="176" fontId="0" fillId="0" borderId="0" xfId="0" applyNumberFormat="1"/>
    <xf numFmtId="0" fontId="2" fillId="37" borderId="0" xfId="0" applyFont="1" applyFill="1"/>
    <xf numFmtId="0" fontId="2" fillId="32" borderId="0" xfId="0" applyFont="1" applyFill="1"/>
    <xf numFmtId="0" fontId="2" fillId="38" borderId="0" xfId="0" applyFont="1" applyFill="1"/>
    <xf numFmtId="0" fontId="43" fillId="0" borderId="0" xfId="0" applyFont="1"/>
    <xf numFmtId="0" fontId="0" fillId="31" borderId="12" xfId="0" applyFill="1" applyBorder="1" applyAlignment="1">
      <alignment horizontal="center"/>
    </xf>
    <xf numFmtId="0" fontId="1" fillId="6" borderId="0" xfId="7" applyFont="1" applyFill="1" applyAlignment="1" applyProtection="1">
      <alignment horizontal="center"/>
    </xf>
    <xf numFmtId="0" fontId="9" fillId="4" borderId="0" xfId="4" applyBorder="1" applyAlignment="1">
      <alignment wrapText="1"/>
    </xf>
    <xf numFmtId="0" fontId="9" fillId="4" borderId="0" xfId="4" applyBorder="1" applyAlignment="1">
      <alignment horizontal="right" wrapText="1"/>
    </xf>
    <xf numFmtId="0" fontId="45" fillId="4" borderId="0" xfId="4" applyFont="1" applyBorder="1" applyAlignment="1">
      <alignment horizontal="right" wrapText="1"/>
    </xf>
    <xf numFmtId="0" fontId="9" fillId="4" borderId="16" xfId="4" applyBorder="1"/>
    <xf numFmtId="0" fontId="9" fillId="4" borderId="17" xfId="4" applyBorder="1" applyAlignment="1">
      <alignment horizontal="center"/>
    </xf>
    <xf numFmtId="0" fontId="9" fillId="4" borderId="18" xfId="4" applyBorder="1" applyAlignment="1">
      <alignment horizontal="center"/>
    </xf>
    <xf numFmtId="0" fontId="9" fillId="36" borderId="19" xfId="4" applyFill="1" applyBorder="1"/>
    <xf numFmtId="0" fontId="9" fillId="36" borderId="20" xfId="4" applyFill="1" applyBorder="1" applyAlignment="1">
      <alignment horizontal="center"/>
    </xf>
    <xf numFmtId="0" fontId="9" fillId="36" borderId="21" xfId="4" applyFill="1" applyBorder="1" applyAlignment="1">
      <alignment horizontal="center"/>
    </xf>
    <xf numFmtId="0" fontId="2" fillId="33" borderId="0" xfId="0" applyFont="1" applyFill="1" applyAlignment="1">
      <alignment horizontal="right"/>
    </xf>
    <xf numFmtId="169" fontId="0" fillId="33" borderId="0" xfId="64" applyNumberFormat="1" applyFont="1" applyFill="1" applyAlignment="1"/>
    <xf numFmtId="0" fontId="0" fillId="33" borderId="1" xfId="0" applyFill="1" applyBorder="1"/>
    <xf numFmtId="43" fontId="44" fillId="33" borderId="1" xfId="64" applyFont="1" applyFill="1" applyBorder="1" applyAlignment="1">
      <alignment horizontal="center" wrapText="1"/>
    </xf>
    <xf numFmtId="43" fontId="44" fillId="33" borderId="1" xfId="64" applyFont="1" applyFill="1" applyBorder="1" applyAlignment="1">
      <alignment horizontal="center"/>
    </xf>
    <xf numFmtId="0" fontId="46" fillId="33" borderId="22" xfId="7" applyNumberFormat="1" applyFont="1" applyFill="1" applyBorder="1" applyAlignment="1" applyProtection="1">
      <alignment horizontal="center" vertical="center"/>
    </xf>
    <xf numFmtId="0" fontId="46" fillId="33" borderId="22" xfId="7" applyFont="1" applyFill="1" applyBorder="1" applyAlignment="1" applyProtection="1">
      <alignment horizontal="center" vertical="center"/>
    </xf>
    <xf numFmtId="169" fontId="46" fillId="33" borderId="22" xfId="9" applyNumberFormat="1" applyFont="1" applyFill="1" applyBorder="1" applyAlignment="1" applyProtection="1">
      <alignment horizontal="center" vertical="center"/>
    </xf>
    <xf numFmtId="0" fontId="2" fillId="32" borderId="0" xfId="0" applyFont="1" applyFill="1" applyAlignment="1">
      <alignment horizontal="center"/>
    </xf>
    <xf numFmtId="0" fontId="47" fillId="0" borderId="0" xfId="0" applyFont="1" applyAlignment="1">
      <alignment horizontal="right"/>
    </xf>
    <xf numFmtId="0" fontId="48" fillId="39" borderId="0" xfId="0" applyFont="1" applyFill="1" applyAlignment="1">
      <alignment horizontal="center"/>
    </xf>
    <xf numFmtId="0" fontId="42" fillId="40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15" fillId="6" borderId="0" xfId="7" applyFont="1" applyFill="1" applyAlignment="1" applyProtection="1">
      <alignment horizontal="center"/>
    </xf>
    <xf numFmtId="0" fontId="10" fillId="0" borderId="0" xfId="3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2" borderId="0" xfId="1" applyFont="1" applyAlignment="1">
      <alignment horizontal="center"/>
    </xf>
    <xf numFmtId="0" fontId="2" fillId="3" borderId="0" xfId="2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30" borderId="0" xfId="0" applyFont="1" applyFill="1" applyAlignment="1">
      <alignment horizontal="center"/>
    </xf>
    <xf numFmtId="0" fontId="2" fillId="31" borderId="0" xfId="0" applyFont="1" applyFill="1" applyAlignment="1">
      <alignment horizontal="center"/>
    </xf>
    <xf numFmtId="0" fontId="5" fillId="0" borderId="0" xfId="0" applyNumberFormat="1" applyFont="1" applyFill="1" applyBorder="1" applyAlignment="1">
      <alignment wrapText="1"/>
    </xf>
    <xf numFmtId="0" fontId="5" fillId="0" borderId="0" xfId="0" applyNumberFormat="1" applyFont="1" applyFill="1" applyBorder="1" applyAlignment="1">
      <alignment horizontal="left" wrapText="1"/>
    </xf>
  </cellXfs>
  <cellStyles count="65">
    <cellStyle name="20% - Accent1" xfId="1" builtinId="30"/>
    <cellStyle name="20% - Accent1 2" xfId="10"/>
    <cellStyle name="20% - Accent2" xfId="2" builtinId="34"/>
    <cellStyle name="20% - Accent2 2" xfId="11"/>
    <cellStyle name="20% - Accent3 2" xfId="12"/>
    <cellStyle name="20% - Accent4 2" xfId="13"/>
    <cellStyle name="20% - Accent5 2" xfId="14"/>
    <cellStyle name="20% - Accent6 2" xfId="15"/>
    <cellStyle name="40% - Accent1 2" xfId="16"/>
    <cellStyle name="40% - Accent2 2" xfId="17"/>
    <cellStyle name="40% - Accent3 2" xfId="18"/>
    <cellStyle name="40% - Accent4 2" xfId="19"/>
    <cellStyle name="40% - Accent5 2" xfId="20"/>
    <cellStyle name="40% - Accent6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Accent1 2" xfId="28"/>
    <cellStyle name="Accent2 2" xfId="29"/>
    <cellStyle name="Accent3 2" xfId="30"/>
    <cellStyle name="Accent4 2" xfId="31"/>
    <cellStyle name="Accent5" xfId="4" builtinId="45"/>
    <cellStyle name="Accent5 2" xfId="32"/>
    <cellStyle name="Accent6" xfId="5" builtinId="49"/>
    <cellStyle name="Accent6 2" xfId="33"/>
    <cellStyle name="Bad 2" xfId="34"/>
    <cellStyle name="Calculation 2" xfId="35"/>
    <cellStyle name="Check Cell 2" xfId="36"/>
    <cellStyle name="Comma" xfId="64" builtinId="3"/>
    <cellStyle name="Comma 2" xfId="9"/>
    <cellStyle name="Comma 2 2" xfId="54"/>
    <cellStyle name="Comma 3" xfId="59"/>
    <cellStyle name="Comma 3 2" xfId="60"/>
    <cellStyle name="Comma 4" xfId="37"/>
    <cellStyle name="Explanatory Text 2" xfId="38"/>
    <cellStyle name="Good 2" xfId="39"/>
    <cellStyle name="Heading 1" xfId="3" builtinId="16"/>
    <cellStyle name="Heading 1 2" xfId="40"/>
    <cellStyle name="Heading 2 2" xfId="41"/>
    <cellStyle name="Heading 3 2" xfId="42"/>
    <cellStyle name="Heading 4 2" xfId="43"/>
    <cellStyle name="Input 2" xfId="44"/>
    <cellStyle name="Linked Cell 2" xfId="45"/>
    <cellStyle name="MyBlue" xfId="46"/>
    <cellStyle name="Neutral 2" xfId="47"/>
    <cellStyle name="Normal" xfId="0" builtinId="0"/>
    <cellStyle name="Normal 2" xfId="7"/>
    <cellStyle name="Normal 3" xfId="55"/>
    <cellStyle name="Normal 4" xfId="56"/>
    <cellStyle name="Normal 5" xfId="58"/>
    <cellStyle name="Normal 6" xfId="61"/>
    <cellStyle name="Normal 7" xfId="63"/>
    <cellStyle name="Normal_Chartdata" xfId="6"/>
    <cellStyle name="Normal_GanttChart3" xfId="8"/>
    <cellStyle name="Normal_Sheet1" xfId="48"/>
    <cellStyle name="Note 2" xfId="49"/>
    <cellStyle name="Output 2" xfId="50"/>
    <cellStyle name="Percent" xfId="62" builtinId="5"/>
    <cellStyle name="Percent 2" xfId="57"/>
    <cellStyle name="Title 2" xfId="51"/>
    <cellStyle name="Total 2" xfId="52"/>
    <cellStyle name="Warning Text 2" xfId="53"/>
  </cellStyles>
  <dxfs count="0"/>
  <tableStyles count="0" defaultTableStyle="TableStyleMedium2" defaultPivotStyle="PivotStyleLight16"/>
  <colors>
    <mruColors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26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5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'Gantt Chart'!$B$1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</c:spPr>
          <c:invertIfNegative val="0"/>
          <c:cat>
            <c:strRef>
              <c:f>'Gantt Chart'!$A$2:$A$7</c:f>
              <c:strCache>
                <c:ptCount val="6"/>
                <c:pt idx="0">
                  <c:v>Excavations</c:v>
                </c:pt>
                <c:pt idx="1">
                  <c:v>Foundations</c:v>
                </c:pt>
                <c:pt idx="2">
                  <c:v>Roadworks</c:v>
                </c:pt>
                <c:pt idx="3">
                  <c:v>Framing</c:v>
                </c:pt>
                <c:pt idx="4">
                  <c:v>Roofing</c:v>
                </c:pt>
                <c:pt idx="5">
                  <c:v>Finishes</c:v>
                </c:pt>
              </c:strCache>
            </c:strRef>
          </c:cat>
          <c:val>
            <c:numRef>
              <c:f>'Gantt Chart'!$B$2:$B$7</c:f>
              <c:numCache>
                <c:formatCode>[$-409]d\-mmm;@</c:formatCode>
                <c:ptCount val="6"/>
                <c:pt idx="0">
                  <c:v>43255</c:v>
                </c:pt>
                <c:pt idx="1">
                  <c:v>43276</c:v>
                </c:pt>
                <c:pt idx="2">
                  <c:v>43299</c:v>
                </c:pt>
                <c:pt idx="3">
                  <c:v>43332</c:v>
                </c:pt>
                <c:pt idx="4">
                  <c:v>43347</c:v>
                </c:pt>
                <c:pt idx="5">
                  <c:v>43348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28-431E-9B80-40D4916E59B2}"/>
            </c:ext>
          </c:extLst>
        </c:ser>
        <c:ser>
          <c:idx val="1"/>
          <c:order val="1"/>
          <c:tx>
            <c:strRef>
              <c:f>'Gantt Chart'!$C$1</c:f>
              <c:strCache>
                <c:ptCount val="1"/>
                <c:pt idx="0">
                  <c:v>Length (in days)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'Gantt Chart'!$A$2:$A$7</c:f>
              <c:strCache>
                <c:ptCount val="6"/>
                <c:pt idx="0">
                  <c:v>Excavations</c:v>
                </c:pt>
                <c:pt idx="1">
                  <c:v>Foundations</c:v>
                </c:pt>
                <c:pt idx="2">
                  <c:v>Roadworks</c:v>
                </c:pt>
                <c:pt idx="3">
                  <c:v>Framing</c:v>
                </c:pt>
                <c:pt idx="4">
                  <c:v>Roofing</c:v>
                </c:pt>
                <c:pt idx="5">
                  <c:v>Finishes</c:v>
                </c:pt>
              </c:strCache>
            </c:strRef>
          </c:cat>
          <c:val>
            <c:numRef>
              <c:f>'Gantt Chart'!$C$2:$C$7</c:f>
              <c:numCache>
                <c:formatCode>General</c:formatCode>
                <c:ptCount val="6"/>
                <c:pt idx="0">
                  <c:v>25</c:v>
                </c:pt>
                <c:pt idx="1">
                  <c:v>35</c:v>
                </c:pt>
                <c:pt idx="2">
                  <c:v>50</c:v>
                </c:pt>
                <c:pt idx="3">
                  <c:v>62</c:v>
                </c:pt>
                <c:pt idx="4">
                  <c:v>25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28-431E-9B80-40D4916E5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800837880"/>
        <c:axId val="800832000"/>
      </c:barChart>
      <c:catAx>
        <c:axId val="800837880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crossAx val="800832000"/>
        <c:crosses val="autoZero"/>
        <c:auto val="1"/>
        <c:lblAlgn val="ctr"/>
        <c:lblOffset val="100"/>
        <c:noMultiLvlLbl val="0"/>
      </c:catAx>
      <c:valAx>
        <c:axId val="800832000"/>
        <c:scaling>
          <c:orientation val="minMax"/>
          <c:max val="40700"/>
          <c:min val="40553"/>
        </c:scaling>
        <c:delete val="0"/>
        <c:axPos val="t"/>
        <c:majorGridlines/>
        <c:numFmt formatCode="[$-409]d\-mmm;@" sourceLinked="0"/>
        <c:majorTickMark val="out"/>
        <c:minorTickMark val="none"/>
        <c:tickLblPos val="nextTo"/>
        <c:txPr>
          <a:bodyPr rot="-2700000" vert="horz"/>
          <a:lstStyle/>
          <a:p>
            <a:pPr>
              <a:defRPr/>
            </a:pPr>
            <a:endParaRPr lang="en-US"/>
          </a:p>
        </c:txPr>
        <c:crossAx val="800837880"/>
        <c:crosses val="autoZero"/>
        <c:crossBetween val="between"/>
        <c:majorUnit val="10"/>
      </c:valAx>
    </c:plotArea>
    <c:plotVisOnly val="1"/>
    <c:dispBlanksAs val="gap"/>
    <c:showDLblsOverMax val="0"/>
  </c:chart>
  <c:spPr>
    <a:gradFill rotWithShape="1">
      <a:gsLst>
        <a:gs pos="0">
          <a:schemeClr val="accent4">
            <a:shade val="51000"/>
            <a:satMod val="130000"/>
          </a:schemeClr>
        </a:gs>
        <a:gs pos="80000">
          <a:schemeClr val="accent4">
            <a:shade val="93000"/>
            <a:satMod val="130000"/>
          </a:schemeClr>
        </a:gs>
        <a:gs pos="100000">
          <a:schemeClr val="accent4">
            <a:shade val="94000"/>
            <a:satMod val="135000"/>
          </a:schemeClr>
        </a:gs>
      </a:gsLst>
      <a:lin ang="16200000" scaled="0"/>
    </a:gradFill>
    <a:ln>
      <a:noFill/>
    </a:ln>
    <a:effectLst>
      <a:outerShdw blurRad="40000" dist="23000" dir="5400000" rotWithShape="0">
        <a:srgbClr val="000000">
          <a:alpha val="35000"/>
        </a:srgbClr>
      </a:outerShdw>
    </a:effectLst>
    <a:scene3d>
      <a:camera prst="orthographicFront">
        <a:rot lat="0" lon="0" rev="0"/>
      </a:camera>
      <a:lightRig rig="threePt" dir="t">
        <a:rot lat="0" lon="0" rev="1200000"/>
      </a:lightRig>
    </a:scene3d>
    <a:sp3d>
      <a:bevelT w="63500" h="25400"/>
    </a:sp3d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0144" l="0.70000000000000062" r="0.70000000000000062" t="0.75000000000000144" header="0.30000000000000032" footer="0.30000000000000032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104775</xdr:rowOff>
    </xdr:from>
    <xdr:to>
      <xdr:col>19</xdr:col>
      <xdr:colOff>571501</xdr:colOff>
      <xdr:row>5</xdr:row>
      <xdr:rowOff>28576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4257675" y="104775"/>
          <a:ext cx="9105901" cy="923926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ctr" rtl="0">
            <a:defRPr sz="1000"/>
          </a:pPr>
          <a:r>
            <a:rPr lang="en-US" sz="1400" b="1" i="0" u="none" strike="noStrike" baseline="0">
              <a:solidFill>
                <a:srgbClr val="000000"/>
              </a:solidFill>
              <a:latin typeface="Calibri"/>
            </a:rPr>
            <a:t>Error bars </a:t>
          </a:r>
          <a:r>
            <a:rPr lang="en-US" sz="1400" b="0" i="0" u="none" strike="noStrike" baseline="0">
              <a:solidFill>
                <a:srgbClr val="000000"/>
              </a:solidFill>
              <a:latin typeface="Calibri"/>
            </a:rPr>
            <a:t>are graphical elements included in a statistical plot to represent the uncertainty in a sample statistic.  </a:t>
          </a:r>
          <a:r>
            <a:rPr lang="en-US" sz="1400" b="0" i="0">
              <a:effectLst/>
              <a:latin typeface="+mn-lt"/>
              <a:ea typeface="+mn-ea"/>
              <a:cs typeface="+mn-cs"/>
            </a:rPr>
            <a:t> </a:t>
          </a:r>
        </a:p>
        <a:p>
          <a:pPr algn="ctr" rtl="0">
            <a:defRPr sz="1000"/>
          </a:pPr>
          <a:endParaRPr lang="en-US" sz="1400" b="0" i="0">
            <a:effectLst/>
            <a:latin typeface="+mn-lt"/>
            <a:ea typeface="+mn-ea"/>
            <a:cs typeface="+mn-cs"/>
          </a:endParaRPr>
        </a:p>
        <a:p>
          <a:pPr algn="ctr" rtl="0">
            <a:defRPr sz="1000"/>
          </a:pPr>
          <a:r>
            <a:rPr lang="en-US" sz="1400" b="0" i="0">
              <a:effectLst/>
              <a:latin typeface="+mn-lt"/>
              <a:ea typeface="+mn-ea"/>
              <a:cs typeface="+mn-cs"/>
            </a:rPr>
            <a:t>The distribution of data values is often represented by showing a single data point, representing the </a:t>
          </a:r>
          <a:r>
            <a:rPr lang="en-US" sz="1400" b="0" i="1">
              <a:effectLst/>
              <a:latin typeface="+mn-lt"/>
              <a:ea typeface="+mn-ea"/>
              <a:cs typeface="+mn-cs"/>
            </a:rPr>
            <a:t>mean</a:t>
          </a:r>
          <a:r>
            <a:rPr lang="en-US" sz="1400" b="0" i="0">
              <a:effectLst/>
              <a:latin typeface="+mn-lt"/>
              <a:ea typeface="+mn-ea"/>
              <a:cs typeface="+mn-cs"/>
            </a:rPr>
            <a:t> value of the data, and </a:t>
          </a:r>
          <a:r>
            <a:rPr lang="en-US" sz="1400" b="0" i="1">
              <a:effectLst/>
              <a:latin typeface="+mn-lt"/>
              <a:ea typeface="+mn-ea"/>
              <a:cs typeface="+mn-cs"/>
            </a:rPr>
            <a:t>error bars</a:t>
          </a:r>
          <a:r>
            <a:rPr lang="en-US" sz="1400" b="0" i="0">
              <a:effectLst/>
              <a:latin typeface="+mn-lt"/>
              <a:ea typeface="+mn-ea"/>
              <a:cs typeface="+mn-cs"/>
            </a:rPr>
            <a:t> to represent the overall </a:t>
          </a:r>
          <a:r>
            <a:rPr lang="en-US" sz="1400" b="0" i="1">
              <a:effectLst/>
              <a:latin typeface="+mn-lt"/>
              <a:ea typeface="+mn-ea"/>
              <a:cs typeface="+mn-cs"/>
            </a:rPr>
            <a:t>distribution</a:t>
          </a:r>
          <a:r>
            <a:rPr lang="en-US" sz="1400" b="0" i="0">
              <a:effectLst/>
              <a:latin typeface="+mn-lt"/>
              <a:ea typeface="+mn-ea"/>
              <a:cs typeface="+mn-cs"/>
            </a:rPr>
            <a:t> of the data.</a:t>
          </a:r>
          <a:endParaRPr lang="en-US" sz="1400" b="0" i="0" u="none" strike="noStrike" baseline="0">
            <a:solidFill>
              <a:srgbClr val="000000"/>
            </a:solidFill>
            <a:effectLst/>
            <a:latin typeface="Calibri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15</xdr:col>
      <xdr:colOff>190500</xdr:colOff>
      <xdr:row>12</xdr:row>
      <xdr:rowOff>38100</xdr:rowOff>
    </xdr:to>
    <xdr:sp macro="" textlink="">
      <xdr:nvSpPr>
        <xdr:cNvPr id="2" name="Text Box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4876800" y="0"/>
          <a:ext cx="4457700" cy="2324100"/>
        </a:xfrm>
        <a:prstGeom prst="rect">
          <a:avLst/>
        </a:prstGeom>
        <a:solidFill>
          <a:srgbClr val="FFFF99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Building a Gantt Chart</a:t>
          </a:r>
          <a:endParaRPr lang="en-US" sz="9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Pre-requisite Data: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A descriptors column - like Column A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A Start Date column just to the right - like Column B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A numeric column to the right of the Start Date column that contains weeks, days, or hours - like Column C</a:t>
          </a: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Steps:</a:t>
          </a:r>
          <a:endParaRPr lang="en-US" sz="9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1. Highlight all data cells in the threecolumns on the left side of the data: Columns A, B, and C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2. Click the Insert tab in the Ribbon, then click Bar in the Charts group, then 2-D Stacked bar (second choice)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3. Right-click on the left color of any of the two-color bars and select Format Data Series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4. In the Format Data Series dialog box, click Fill, then the No fill button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sz="900" b="0" i="0" baseline="0">
              <a:latin typeface="Verdana" pitchFamily="34" charset="0"/>
              <a:ea typeface="Verdana" pitchFamily="34" charset="0"/>
              <a:cs typeface="Verdana" pitchFamily="34" charset="0"/>
            </a:rPr>
            <a:t>5. Click Border Color, then the No line button</a:t>
          </a:r>
        </a:p>
        <a:p>
          <a:pPr marL="0" marR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en-US" sz="900" b="0" i="0" baseline="0">
              <a:latin typeface="Verdana" pitchFamily="34" charset="0"/>
              <a:ea typeface="Verdana" pitchFamily="34" charset="0"/>
              <a:cs typeface="Verdana" pitchFamily="34" charset="0"/>
            </a:rPr>
            <a:t>6. Click Close</a:t>
          </a:r>
          <a:endParaRPr lang="en-US" sz="900">
            <a:latin typeface="Verdana" pitchFamily="34" charset="0"/>
            <a:ea typeface="Verdana" pitchFamily="34" charset="0"/>
            <a:cs typeface="Verdana" pitchFamily="34" charset="0"/>
          </a:endParaRPr>
        </a:p>
        <a:p>
          <a:pPr algn="l" rtl="0">
            <a:defRPr sz="1000"/>
          </a:pPr>
          <a:endParaRPr lang="en-US" sz="9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en-US" sz="900" b="1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Other Formatting</a:t>
          </a:r>
          <a:endParaRPr lang="en-US" sz="9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17. Right-click the Y(Vertical) Axis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18. Click the Scale tab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19. Click the box next to Categories in Reverse order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20. Click OK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21. Right-click the X(Horizontal) Axis and select Format Axis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22. Click the Fill tab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23. Click High in the section labeled Tick Mark Labels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24. Click the Scale tab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25. In the Minimum panel, type the start date, i.e. 1/5/04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26. In the Maximum panel, type the end date, i.e. 6/5/04</a:t>
          </a:r>
        </a:p>
        <a:p>
          <a:pPr algn="l" rtl="0">
            <a:defRPr sz="1000"/>
          </a:pPr>
          <a:r>
            <a:rPr lang="en-US" sz="900" b="0" i="0" u="none" strike="noStrike" baseline="0">
              <a:solidFill>
                <a:srgbClr val="000000"/>
              </a:solidFill>
              <a:latin typeface="Verdana"/>
              <a:ea typeface="Verdana"/>
              <a:cs typeface="Verdana"/>
            </a:rPr>
            <a:t>27. Click OK</a:t>
          </a:r>
        </a:p>
        <a:p>
          <a:pPr algn="l" rtl="0">
            <a:defRPr sz="1000"/>
          </a:pPr>
          <a:endParaRPr lang="en-US" sz="900" b="0" i="0" u="none" strike="noStrike" baseline="0">
            <a:solidFill>
              <a:srgbClr val="000000"/>
            </a:solidFill>
            <a:latin typeface="Verdana"/>
            <a:ea typeface="Verdana"/>
            <a:cs typeface="Verdana"/>
          </a:endParaRPr>
        </a:p>
      </xdr:txBody>
    </xdr:sp>
    <xdr:clientData/>
  </xdr:twoCellAnchor>
  <xdr:twoCellAnchor>
    <xdr:from>
      <xdr:col>0</xdr:col>
      <xdr:colOff>60960</xdr:colOff>
      <xdr:row>44</xdr:row>
      <xdr:rowOff>129540</xdr:rowOff>
    </xdr:from>
    <xdr:to>
      <xdr:col>7</xdr:col>
      <xdr:colOff>129540</xdr:colOff>
      <xdr:row>66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istogram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7"/>
  <sheetViews>
    <sheetView tabSelected="1" zoomScale="120" zoomScaleNormal="120" workbookViewId="0">
      <selection activeCell="E11" sqref="E11"/>
    </sheetView>
  </sheetViews>
  <sheetFormatPr defaultRowHeight="15" x14ac:dyDescent="0.25"/>
  <cols>
    <col min="1" max="1" width="13.42578125" customWidth="1"/>
    <col min="2" max="6" width="12.7109375" customWidth="1"/>
  </cols>
  <sheetData>
    <row r="1" spans="1:7" ht="26.25" x14ac:dyDescent="0.4">
      <c r="A1" s="108" t="s">
        <v>10</v>
      </c>
      <c r="B1" s="108"/>
      <c r="C1" s="108"/>
      <c r="D1" s="108"/>
      <c r="E1" s="108"/>
      <c r="F1" s="108"/>
    </row>
    <row r="2" spans="1:7" x14ac:dyDescent="0.25">
      <c r="B2" s="14" t="s">
        <v>0</v>
      </c>
      <c r="C2" s="14" t="s">
        <v>1</v>
      </c>
      <c r="D2" s="14" t="s">
        <v>2</v>
      </c>
      <c r="E2" s="14" t="s">
        <v>3</v>
      </c>
      <c r="F2" s="14" t="s">
        <v>4</v>
      </c>
      <c r="G2" s="14" t="s">
        <v>11</v>
      </c>
    </row>
    <row r="3" spans="1:7" x14ac:dyDescent="0.25">
      <c r="A3" s="14" t="s">
        <v>5</v>
      </c>
      <c r="B3" s="1">
        <v>55344</v>
      </c>
      <c r="C3" s="1">
        <v>28653</v>
      </c>
      <c r="D3" s="1">
        <v>36541</v>
      </c>
      <c r="E3" s="1">
        <v>17854</v>
      </c>
      <c r="F3" s="1">
        <v>54598</v>
      </c>
      <c r="G3" s="2">
        <f>SUM(B3:F3)</f>
        <v>192990</v>
      </c>
    </row>
    <row r="4" spans="1:7" x14ac:dyDescent="0.25">
      <c r="A4" s="14" t="s">
        <v>7</v>
      </c>
      <c r="B4" s="17">
        <v>78541</v>
      </c>
      <c r="C4" s="17">
        <v>72345</v>
      </c>
      <c r="D4" s="1">
        <v>80145</v>
      </c>
      <c r="E4" s="1">
        <v>53129</v>
      </c>
      <c r="F4" s="17">
        <v>82657</v>
      </c>
      <c r="G4" s="2">
        <f>SUM(B4:F4)</f>
        <v>366817</v>
      </c>
    </row>
    <row r="5" spans="1:7" x14ac:dyDescent="0.25">
      <c r="A5" s="14" t="s">
        <v>290</v>
      </c>
      <c r="B5" s="17">
        <v>62987</v>
      </c>
      <c r="C5" s="17">
        <v>75234</v>
      </c>
      <c r="D5" s="1">
        <v>82341</v>
      </c>
      <c r="E5" s="1">
        <v>35421</v>
      </c>
      <c r="F5" s="17">
        <v>66342</v>
      </c>
      <c r="G5" s="2">
        <f>SUM(B5:F5)</f>
        <v>322325</v>
      </c>
    </row>
    <row r="6" spans="1:7" x14ac:dyDescent="0.25">
      <c r="A6" s="14" t="s">
        <v>6</v>
      </c>
      <c r="B6" s="1">
        <v>78431</v>
      </c>
      <c r="C6" s="1">
        <v>12675</v>
      </c>
      <c r="D6" s="1">
        <v>30782</v>
      </c>
      <c r="E6" s="1">
        <v>17842</v>
      </c>
      <c r="F6" s="1">
        <v>46935</v>
      </c>
      <c r="G6" s="2">
        <f>SUM(B6:F6)</f>
        <v>186665</v>
      </c>
    </row>
    <row r="7" spans="1:7" x14ac:dyDescent="0.25">
      <c r="A7" s="14" t="s">
        <v>277</v>
      </c>
      <c r="B7" s="2">
        <f>AVERAGE(B3:B6)</f>
        <v>68825.75</v>
      </c>
      <c r="C7" s="2">
        <f>AVERAGE(C3:C6)</f>
        <v>47226.75</v>
      </c>
      <c r="D7" s="2">
        <f>AVERAGE(D3:D6)</f>
        <v>57452.25</v>
      </c>
      <c r="E7" s="2">
        <f>AVERAGE(E3:E6)</f>
        <v>31061.5</v>
      </c>
      <c r="F7" s="2">
        <f>AVERAGE(F3:F6)</f>
        <v>62633</v>
      </c>
    </row>
  </sheetData>
  <mergeCells count="1">
    <mergeCell ref="A1:F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7"/>
  <sheetViews>
    <sheetView zoomScale="120" zoomScaleNormal="120" workbookViewId="0">
      <selection sqref="A1:C1"/>
    </sheetView>
  </sheetViews>
  <sheetFormatPr defaultRowHeight="15" x14ac:dyDescent="0.25"/>
  <cols>
    <col min="1" max="1" width="16.7109375" customWidth="1"/>
    <col min="2" max="3" width="16.5703125" customWidth="1"/>
  </cols>
  <sheetData>
    <row r="1" spans="1:4" ht="21" x14ac:dyDescent="0.35">
      <c r="A1" s="109" t="s">
        <v>274</v>
      </c>
      <c r="B1" s="109"/>
      <c r="C1" s="109"/>
    </row>
    <row r="2" spans="1:4" x14ac:dyDescent="0.25">
      <c r="B2" s="15" t="s">
        <v>272</v>
      </c>
      <c r="C2" s="15" t="s">
        <v>273</v>
      </c>
      <c r="D2" s="15" t="s">
        <v>11</v>
      </c>
    </row>
    <row r="3" spans="1:4" x14ac:dyDescent="0.25">
      <c r="A3">
        <v>2013</v>
      </c>
      <c r="B3" s="13">
        <v>35126</v>
      </c>
      <c r="C3" s="13">
        <v>12585</v>
      </c>
      <c r="D3">
        <f>SUM(A3:C3)</f>
        <v>49724</v>
      </c>
    </row>
    <row r="4" spans="1:4" x14ac:dyDescent="0.25">
      <c r="A4">
        <v>2014</v>
      </c>
      <c r="B4" s="13">
        <v>36168</v>
      </c>
      <c r="C4" s="13">
        <v>13118</v>
      </c>
      <c r="D4">
        <f>SUM(A4:C4)</f>
        <v>51300</v>
      </c>
    </row>
    <row r="5" spans="1:4" x14ac:dyDescent="0.25">
      <c r="A5">
        <v>2015</v>
      </c>
      <c r="B5" s="13">
        <v>35726</v>
      </c>
      <c r="C5" s="13">
        <v>13800</v>
      </c>
      <c r="D5">
        <f>SUM(A5:C5)</f>
        <v>51541</v>
      </c>
    </row>
    <row r="6" spans="1:4" x14ac:dyDescent="0.25">
      <c r="A6">
        <v>2016</v>
      </c>
      <c r="B6" s="13">
        <v>35226</v>
      </c>
      <c r="C6" s="13">
        <v>14749</v>
      </c>
      <c r="D6">
        <f>SUM(A6:C6)</f>
        <v>51991</v>
      </c>
    </row>
    <row r="7" spans="1:4" x14ac:dyDescent="0.25">
      <c r="A7">
        <v>2017</v>
      </c>
      <c r="B7" s="13">
        <v>34770</v>
      </c>
      <c r="C7" s="13">
        <v>16436</v>
      </c>
      <c r="D7">
        <f>SUM(A7:C7)</f>
        <v>53223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37"/>
  <sheetViews>
    <sheetView zoomScale="120" zoomScaleNormal="120" workbookViewId="0">
      <selection activeCell="F1" sqref="F1"/>
    </sheetView>
  </sheetViews>
  <sheetFormatPr defaultRowHeight="15" x14ac:dyDescent="0.25"/>
  <cols>
    <col min="1" max="1" width="13.5703125" customWidth="1"/>
    <col min="2" max="2" width="22.85546875" bestFit="1" customWidth="1"/>
  </cols>
  <sheetData>
    <row r="1" spans="1:2" ht="18.75" x14ac:dyDescent="0.3">
      <c r="A1" s="23" t="s">
        <v>291</v>
      </c>
      <c r="B1" s="23" t="s">
        <v>315</v>
      </c>
    </row>
    <row r="2" spans="1:2" x14ac:dyDescent="0.25">
      <c r="A2" s="24">
        <v>42005</v>
      </c>
      <c r="B2" s="25">
        <v>110792</v>
      </c>
    </row>
    <row r="3" spans="1:2" x14ac:dyDescent="0.25">
      <c r="A3" s="24">
        <v>42036</v>
      </c>
      <c r="B3" s="25">
        <v>37865</v>
      </c>
    </row>
    <row r="4" spans="1:2" x14ac:dyDescent="0.25">
      <c r="A4" s="24">
        <v>42064</v>
      </c>
      <c r="B4" s="25">
        <v>35161</v>
      </c>
    </row>
    <row r="5" spans="1:2" x14ac:dyDescent="0.25">
      <c r="A5" s="24">
        <v>42095</v>
      </c>
      <c r="B5" s="25">
        <v>140477</v>
      </c>
    </row>
    <row r="6" spans="1:2" x14ac:dyDescent="0.25">
      <c r="A6" s="24">
        <v>42125</v>
      </c>
      <c r="B6" s="25">
        <v>219537</v>
      </c>
    </row>
    <row r="7" spans="1:2" x14ac:dyDescent="0.25">
      <c r="A7" s="24">
        <v>42156</v>
      </c>
      <c r="B7" s="25">
        <v>225441</v>
      </c>
    </row>
    <row r="8" spans="1:2" x14ac:dyDescent="0.25">
      <c r="A8" s="24">
        <v>42186</v>
      </c>
      <c r="B8" s="25">
        <v>124284</v>
      </c>
    </row>
    <row r="9" spans="1:2" x14ac:dyDescent="0.25">
      <c r="A9" s="24">
        <v>42217</v>
      </c>
      <c r="B9" s="25">
        <v>38634</v>
      </c>
    </row>
    <row r="10" spans="1:2" x14ac:dyDescent="0.25">
      <c r="A10" s="24">
        <v>42248</v>
      </c>
      <c r="B10" s="25">
        <v>184805</v>
      </c>
    </row>
    <row r="11" spans="1:2" x14ac:dyDescent="0.25">
      <c r="A11" s="24">
        <v>42278</v>
      </c>
      <c r="B11" s="25">
        <v>182891</v>
      </c>
    </row>
    <row r="12" spans="1:2" x14ac:dyDescent="0.25">
      <c r="A12" s="24">
        <v>42309</v>
      </c>
      <c r="B12" s="25">
        <v>33047</v>
      </c>
    </row>
    <row r="13" spans="1:2" x14ac:dyDescent="0.25">
      <c r="A13" s="24">
        <v>42339</v>
      </c>
      <c r="B13" s="25">
        <v>123802</v>
      </c>
    </row>
    <row r="14" spans="1:2" x14ac:dyDescent="0.25">
      <c r="A14" s="24">
        <v>42370</v>
      </c>
      <c r="B14" s="25">
        <v>97581</v>
      </c>
    </row>
    <row r="15" spans="1:2" x14ac:dyDescent="0.25">
      <c r="A15" s="24">
        <v>42401</v>
      </c>
      <c r="B15" s="25">
        <v>100752</v>
      </c>
    </row>
    <row r="16" spans="1:2" x14ac:dyDescent="0.25">
      <c r="A16" s="24">
        <v>42430</v>
      </c>
      <c r="B16" s="25">
        <v>102576</v>
      </c>
    </row>
    <row r="17" spans="1:2" x14ac:dyDescent="0.25">
      <c r="A17" s="24">
        <v>42461</v>
      </c>
      <c r="B17" s="25">
        <v>105800</v>
      </c>
    </row>
    <row r="18" spans="1:2" x14ac:dyDescent="0.25">
      <c r="A18" s="24">
        <v>42491</v>
      </c>
      <c r="B18" s="25">
        <v>96128</v>
      </c>
    </row>
    <row r="19" spans="1:2" x14ac:dyDescent="0.25">
      <c r="A19" s="24">
        <v>42522</v>
      </c>
      <c r="B19" s="25">
        <v>93757</v>
      </c>
    </row>
    <row r="20" spans="1:2" x14ac:dyDescent="0.25">
      <c r="A20" s="24">
        <v>42552</v>
      </c>
      <c r="B20" s="25">
        <v>124560</v>
      </c>
    </row>
    <row r="21" spans="1:2" x14ac:dyDescent="0.25">
      <c r="A21" s="24">
        <v>42583</v>
      </c>
      <c r="B21" s="25">
        <v>84943</v>
      </c>
    </row>
    <row r="22" spans="1:2" x14ac:dyDescent="0.25">
      <c r="A22" s="24">
        <v>42614</v>
      </c>
      <c r="B22" s="25">
        <v>84802</v>
      </c>
    </row>
    <row r="23" spans="1:2" x14ac:dyDescent="0.25">
      <c r="A23" s="24">
        <v>42644</v>
      </c>
      <c r="B23" s="25">
        <v>105337</v>
      </c>
    </row>
    <row r="24" spans="1:2" x14ac:dyDescent="0.25">
      <c r="A24" s="24">
        <v>42675</v>
      </c>
      <c r="B24" s="25">
        <v>86013</v>
      </c>
    </row>
    <row r="25" spans="1:2" x14ac:dyDescent="0.25">
      <c r="A25" s="24">
        <v>42705</v>
      </c>
      <c r="B25" s="25">
        <v>81920</v>
      </c>
    </row>
    <row r="26" spans="1:2" x14ac:dyDescent="0.25">
      <c r="A26" s="24">
        <v>42736</v>
      </c>
      <c r="B26" s="25">
        <v>157357</v>
      </c>
    </row>
    <row r="27" spans="1:2" x14ac:dyDescent="0.25">
      <c r="A27" s="24">
        <v>42767</v>
      </c>
      <c r="B27" s="25">
        <v>144091</v>
      </c>
    </row>
    <row r="28" spans="1:2" x14ac:dyDescent="0.25">
      <c r="A28" s="24">
        <v>42795</v>
      </c>
      <c r="B28" s="25">
        <v>101485</v>
      </c>
    </row>
    <row r="29" spans="1:2" x14ac:dyDescent="0.25">
      <c r="A29" s="24">
        <v>42826</v>
      </c>
      <c r="B29" s="25">
        <v>213094</v>
      </c>
    </row>
    <row r="30" spans="1:2" x14ac:dyDescent="0.25">
      <c r="A30" s="24">
        <v>42856</v>
      </c>
      <c r="B30" s="25">
        <v>209600</v>
      </c>
    </row>
    <row r="31" spans="1:2" x14ac:dyDescent="0.25">
      <c r="A31" s="24">
        <v>42887</v>
      </c>
      <c r="B31" s="25">
        <v>204834</v>
      </c>
    </row>
    <row r="32" spans="1:2" x14ac:dyDescent="0.25">
      <c r="A32" s="24">
        <v>42917</v>
      </c>
      <c r="B32" s="25">
        <v>148815</v>
      </c>
    </row>
    <row r="33" spans="1:2" x14ac:dyDescent="0.25">
      <c r="A33" s="24">
        <v>42948</v>
      </c>
      <c r="B33" s="25">
        <v>168611</v>
      </c>
    </row>
    <row r="34" spans="1:2" x14ac:dyDescent="0.25">
      <c r="A34" s="24">
        <v>42979</v>
      </c>
      <c r="B34" s="25">
        <v>99937</v>
      </c>
    </row>
    <row r="35" spans="1:2" x14ac:dyDescent="0.25">
      <c r="A35" s="24">
        <v>43009</v>
      </c>
      <c r="B35" s="25">
        <v>216330</v>
      </c>
    </row>
    <row r="36" spans="1:2" x14ac:dyDescent="0.25">
      <c r="A36" s="24">
        <v>43040</v>
      </c>
      <c r="B36" s="25">
        <v>197316</v>
      </c>
    </row>
    <row r="37" spans="1:2" x14ac:dyDescent="0.25">
      <c r="A37" s="24">
        <v>43070</v>
      </c>
      <c r="B37" s="25">
        <v>223876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31"/>
  <sheetViews>
    <sheetView zoomScale="120" zoomScaleNormal="120" workbookViewId="0">
      <selection activeCell="E1" sqref="E1:G1"/>
    </sheetView>
  </sheetViews>
  <sheetFormatPr defaultRowHeight="15" x14ac:dyDescent="0.25"/>
  <cols>
    <col min="1" max="1" width="16.85546875" bestFit="1" customWidth="1"/>
    <col min="2" max="2" width="10.7109375" customWidth="1"/>
    <col min="3" max="3" width="11.140625" customWidth="1"/>
    <col min="4" max="4" width="4.5703125" customWidth="1"/>
    <col min="5" max="5" width="16" customWidth="1"/>
    <col min="7" max="7" width="10.5703125" bestFit="1" customWidth="1"/>
  </cols>
  <sheetData>
    <row r="1" spans="1:7" x14ac:dyDescent="0.25">
      <c r="A1" s="110" t="s">
        <v>12</v>
      </c>
      <c r="B1" s="110"/>
      <c r="C1" s="110"/>
      <c r="E1" s="111" t="s">
        <v>13</v>
      </c>
      <c r="F1" s="111"/>
      <c r="G1" s="111"/>
    </row>
    <row r="2" spans="1:7" x14ac:dyDescent="0.25">
      <c r="B2" s="3" t="s">
        <v>59</v>
      </c>
      <c r="C2" s="3" t="s">
        <v>60</v>
      </c>
      <c r="F2" s="3" t="s">
        <v>59</v>
      </c>
      <c r="G2" s="3" t="s">
        <v>60</v>
      </c>
    </row>
    <row r="3" spans="1:7" x14ac:dyDescent="0.25">
      <c r="A3" t="s">
        <v>39</v>
      </c>
      <c r="B3" s="3">
        <v>1.5</v>
      </c>
      <c r="C3" s="3">
        <v>6.9</v>
      </c>
      <c r="E3" t="s">
        <v>263</v>
      </c>
      <c r="F3" s="3">
        <v>3.5</v>
      </c>
      <c r="G3" s="3">
        <v>1.1000000000000001</v>
      </c>
    </row>
    <row r="4" spans="1:7" x14ac:dyDescent="0.25">
      <c r="A4" t="s">
        <v>42</v>
      </c>
      <c r="B4" s="3">
        <v>1.85</v>
      </c>
      <c r="C4" s="3">
        <v>5.2</v>
      </c>
      <c r="E4" t="s">
        <v>37</v>
      </c>
      <c r="F4" s="3">
        <v>6.75</v>
      </c>
      <c r="G4" s="3">
        <v>0.1</v>
      </c>
    </row>
    <row r="5" spans="1:7" x14ac:dyDescent="0.25">
      <c r="A5" t="s">
        <v>40</v>
      </c>
      <c r="B5" s="3">
        <v>1.75</v>
      </c>
      <c r="C5" s="3">
        <v>6</v>
      </c>
      <c r="E5" t="s">
        <v>14</v>
      </c>
      <c r="F5" s="3">
        <v>1.25</v>
      </c>
      <c r="G5" s="3">
        <v>3.4</v>
      </c>
    </row>
    <row r="6" spans="1:7" x14ac:dyDescent="0.25">
      <c r="A6" t="s">
        <v>47</v>
      </c>
      <c r="B6" s="3">
        <v>3.35</v>
      </c>
      <c r="C6" s="3">
        <v>3.1</v>
      </c>
      <c r="E6" t="s">
        <v>33</v>
      </c>
      <c r="F6" s="3">
        <v>0.9</v>
      </c>
      <c r="G6" s="3">
        <v>0.8</v>
      </c>
    </row>
    <row r="7" spans="1:7" x14ac:dyDescent="0.25">
      <c r="A7" t="s">
        <v>41</v>
      </c>
      <c r="B7" s="3">
        <v>1.5</v>
      </c>
      <c r="C7" s="3">
        <v>5.3</v>
      </c>
      <c r="E7" t="s">
        <v>34</v>
      </c>
      <c r="F7" s="3">
        <v>2.5</v>
      </c>
      <c r="G7" s="3">
        <v>0.6</v>
      </c>
    </row>
    <row r="8" spans="1:7" x14ac:dyDescent="0.25">
      <c r="A8" t="s">
        <v>50</v>
      </c>
      <c r="B8" s="3">
        <v>3.35</v>
      </c>
      <c r="C8" s="3">
        <v>1.2</v>
      </c>
      <c r="E8" t="s">
        <v>309</v>
      </c>
      <c r="F8" s="3">
        <v>2.5</v>
      </c>
      <c r="G8" s="3">
        <v>0.6</v>
      </c>
    </row>
    <row r="9" spans="1:7" x14ac:dyDescent="0.25">
      <c r="A9" t="s">
        <v>48</v>
      </c>
      <c r="B9" s="3">
        <v>3.45</v>
      </c>
      <c r="C9" s="3">
        <v>2.5</v>
      </c>
      <c r="E9" t="s">
        <v>16</v>
      </c>
      <c r="F9" s="3">
        <v>2.8</v>
      </c>
      <c r="G9" s="3">
        <v>2.6</v>
      </c>
    </row>
    <row r="10" spans="1:7" x14ac:dyDescent="0.25">
      <c r="A10" t="s">
        <v>38</v>
      </c>
      <c r="B10" s="3">
        <v>1</v>
      </c>
      <c r="C10" s="3">
        <v>7.4</v>
      </c>
      <c r="E10" t="s">
        <v>29</v>
      </c>
      <c r="F10" s="3">
        <v>2.2999999999999998</v>
      </c>
      <c r="G10" s="3">
        <v>0.9</v>
      </c>
    </row>
    <row r="11" spans="1:7" x14ac:dyDescent="0.25">
      <c r="A11" t="s">
        <v>53</v>
      </c>
      <c r="B11" s="3">
        <v>1.45</v>
      </c>
      <c r="C11" s="3">
        <v>3.4</v>
      </c>
      <c r="E11" t="s">
        <v>32</v>
      </c>
      <c r="F11" s="3">
        <v>1</v>
      </c>
      <c r="G11" s="3">
        <v>0.5</v>
      </c>
    </row>
    <row r="12" spans="1:7" x14ac:dyDescent="0.25">
      <c r="A12" t="s">
        <v>44</v>
      </c>
      <c r="B12" s="3">
        <v>0.8</v>
      </c>
      <c r="C12" s="3">
        <v>4</v>
      </c>
      <c r="E12" t="s">
        <v>22</v>
      </c>
      <c r="F12" s="3">
        <v>3.8</v>
      </c>
      <c r="G12" s="3">
        <v>1.8</v>
      </c>
    </row>
    <row r="13" spans="1:7" x14ac:dyDescent="0.25">
      <c r="A13" t="s">
        <v>51</v>
      </c>
      <c r="B13" s="3">
        <v>2.8</v>
      </c>
      <c r="C13" s="3">
        <v>0.9</v>
      </c>
      <c r="E13" t="s">
        <v>30</v>
      </c>
      <c r="F13" s="3">
        <v>0.75</v>
      </c>
      <c r="G13" s="3">
        <v>0.7</v>
      </c>
    </row>
    <row r="14" spans="1:7" x14ac:dyDescent="0.25">
      <c r="A14" t="s">
        <v>55</v>
      </c>
      <c r="B14" s="3">
        <v>1.85</v>
      </c>
      <c r="C14" s="3">
        <v>4</v>
      </c>
      <c r="E14" t="s">
        <v>24</v>
      </c>
      <c r="F14" s="3">
        <v>2.5</v>
      </c>
      <c r="G14" s="3">
        <v>1.45</v>
      </c>
    </row>
    <row r="15" spans="1:7" x14ac:dyDescent="0.25">
      <c r="A15" t="s">
        <v>56</v>
      </c>
      <c r="B15" s="3">
        <v>2</v>
      </c>
      <c r="C15" s="3">
        <v>4.5</v>
      </c>
      <c r="E15" t="s">
        <v>28</v>
      </c>
      <c r="F15" s="3">
        <v>2.4</v>
      </c>
      <c r="G15" s="3">
        <v>1</v>
      </c>
    </row>
    <row r="16" spans="1:7" x14ac:dyDescent="0.25">
      <c r="A16" t="s">
        <v>58</v>
      </c>
      <c r="B16" s="3">
        <v>2.15</v>
      </c>
      <c r="C16" s="3">
        <v>3.9</v>
      </c>
      <c r="E16" t="s">
        <v>27</v>
      </c>
      <c r="F16" s="3">
        <v>2.1</v>
      </c>
      <c r="G16" s="3">
        <v>1.2</v>
      </c>
    </row>
    <row r="17" spans="1:7" x14ac:dyDescent="0.25">
      <c r="A17" t="s">
        <v>46</v>
      </c>
      <c r="B17" s="3">
        <v>3.4</v>
      </c>
      <c r="C17" s="3">
        <v>4.5999999999999996</v>
      </c>
      <c r="E17" t="s">
        <v>18</v>
      </c>
      <c r="F17" s="3">
        <v>1.6</v>
      </c>
      <c r="G17" s="3">
        <v>2.4</v>
      </c>
    </row>
    <row r="18" spans="1:7" x14ac:dyDescent="0.25">
      <c r="A18" t="s">
        <v>43</v>
      </c>
      <c r="B18" s="3">
        <v>1.45</v>
      </c>
      <c r="C18" s="3">
        <v>5.0999999999999996</v>
      </c>
      <c r="E18" t="s">
        <v>17</v>
      </c>
      <c r="F18" s="3">
        <v>4.5</v>
      </c>
      <c r="G18" s="3">
        <v>2.6</v>
      </c>
    </row>
    <row r="19" spans="1:7" x14ac:dyDescent="0.25">
      <c r="A19" t="s">
        <v>54</v>
      </c>
      <c r="B19" s="3">
        <v>1.7</v>
      </c>
      <c r="C19" s="3">
        <v>3.2</v>
      </c>
      <c r="E19" t="s">
        <v>15</v>
      </c>
      <c r="F19" s="3">
        <v>3.1</v>
      </c>
      <c r="G19" s="3">
        <v>2.9</v>
      </c>
    </row>
    <row r="20" spans="1:7" x14ac:dyDescent="0.25">
      <c r="A20" t="s">
        <v>49</v>
      </c>
      <c r="B20" s="3">
        <v>3.75</v>
      </c>
      <c r="C20" s="3">
        <v>2.2999999999999998</v>
      </c>
      <c r="E20" t="s">
        <v>35</v>
      </c>
      <c r="F20" s="3">
        <v>0.8</v>
      </c>
      <c r="G20" s="3">
        <v>0.35</v>
      </c>
    </row>
    <row r="21" spans="1:7" x14ac:dyDescent="0.25">
      <c r="A21" t="s">
        <v>52</v>
      </c>
      <c r="B21" s="3">
        <v>0.8</v>
      </c>
      <c r="C21" s="3">
        <v>2.2000000000000002</v>
      </c>
      <c r="E21" t="s">
        <v>31</v>
      </c>
      <c r="F21" s="3">
        <v>2</v>
      </c>
      <c r="G21" s="3">
        <v>0.75</v>
      </c>
    </row>
    <row r="22" spans="1:7" x14ac:dyDescent="0.25">
      <c r="A22" t="s">
        <v>57</v>
      </c>
      <c r="B22" s="3">
        <v>1.85</v>
      </c>
      <c r="C22" s="3">
        <v>4.0999999999999996</v>
      </c>
      <c r="E22" t="s">
        <v>26</v>
      </c>
      <c r="F22" s="3">
        <v>1.9</v>
      </c>
      <c r="G22" s="3">
        <v>1.35</v>
      </c>
    </row>
    <row r="23" spans="1:7" x14ac:dyDescent="0.25">
      <c r="A23" t="s">
        <v>45</v>
      </c>
      <c r="B23" s="3">
        <v>1.1000000000000001</v>
      </c>
      <c r="C23" s="3">
        <v>4</v>
      </c>
      <c r="E23" t="s">
        <v>36</v>
      </c>
      <c r="F23" s="3">
        <v>1.25</v>
      </c>
      <c r="G23" s="3">
        <v>0.25</v>
      </c>
    </row>
    <row r="24" spans="1:7" x14ac:dyDescent="0.25">
      <c r="E24" t="s">
        <v>21</v>
      </c>
      <c r="F24" s="3">
        <v>3</v>
      </c>
      <c r="G24" s="3">
        <v>1.9</v>
      </c>
    </row>
    <row r="25" spans="1:7" x14ac:dyDescent="0.25">
      <c r="E25" t="s">
        <v>19</v>
      </c>
      <c r="F25" s="3">
        <v>1.5</v>
      </c>
      <c r="G25" s="3">
        <v>2</v>
      </c>
    </row>
    <row r="26" spans="1:7" x14ac:dyDescent="0.25">
      <c r="E26" t="s">
        <v>23</v>
      </c>
      <c r="F26" s="3">
        <v>1.9</v>
      </c>
      <c r="G26" s="3">
        <v>1.6</v>
      </c>
    </row>
    <row r="27" spans="1:7" x14ac:dyDescent="0.25">
      <c r="E27" t="s">
        <v>20</v>
      </c>
      <c r="F27" s="3">
        <v>2.1</v>
      </c>
      <c r="G27" s="3">
        <v>1.9</v>
      </c>
    </row>
    <row r="28" spans="1:7" x14ac:dyDescent="0.25">
      <c r="E28" t="s">
        <v>25</v>
      </c>
      <c r="F28" s="3">
        <v>0.75</v>
      </c>
      <c r="G28" s="3">
        <v>1.45</v>
      </c>
    </row>
    <row r="30" spans="1:7" x14ac:dyDescent="0.25">
      <c r="A30" s="79" t="s">
        <v>264</v>
      </c>
      <c r="B30" s="79">
        <f>MAX(B3:B24)</f>
        <v>3.75</v>
      </c>
      <c r="C30" s="79">
        <f>MAX(C3:C24)</f>
        <v>7.4</v>
      </c>
      <c r="E30" s="81" t="s">
        <v>264</v>
      </c>
      <c r="F30" s="81">
        <f>MAX(F3:F29)</f>
        <v>6.75</v>
      </c>
      <c r="G30" s="81">
        <f>MAX(G3:G29)</f>
        <v>3.4</v>
      </c>
    </row>
    <row r="31" spans="1:7" x14ac:dyDescent="0.25">
      <c r="A31" s="79" t="s">
        <v>265</v>
      </c>
      <c r="B31" s="79">
        <f>MIN(B3:B23)</f>
        <v>0.8</v>
      </c>
      <c r="C31" s="79">
        <f>MIN(C3:C23)</f>
        <v>0.9</v>
      </c>
      <c r="E31" s="81" t="s">
        <v>265</v>
      </c>
      <c r="F31" s="81">
        <f>MIN(F3:F28)</f>
        <v>0.75</v>
      </c>
      <c r="G31" s="81">
        <f>MIN(G3:G28)</f>
        <v>0.1</v>
      </c>
    </row>
  </sheetData>
  <sortState ref="A3:C23">
    <sortCondition ref="A3:A23"/>
  </sortState>
  <mergeCells count="2">
    <mergeCell ref="A1:C1"/>
    <mergeCell ref="E1:G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100"/>
  <sheetViews>
    <sheetView zoomScale="120" zoomScaleNormal="120" workbookViewId="0">
      <selection activeCell="D1" sqref="D1"/>
    </sheetView>
  </sheetViews>
  <sheetFormatPr defaultRowHeight="15" x14ac:dyDescent="0.25"/>
  <cols>
    <col min="2" max="2" width="10.5703125" customWidth="1"/>
    <col min="17" max="17" width="11.28515625" bestFit="1" customWidth="1"/>
  </cols>
  <sheetData>
    <row r="1" spans="1:8" ht="21" x14ac:dyDescent="0.35">
      <c r="A1" s="49" t="s">
        <v>312</v>
      </c>
      <c r="B1" s="49" t="s">
        <v>313</v>
      </c>
      <c r="C1" s="41"/>
      <c r="D1" s="46" t="s">
        <v>314</v>
      </c>
      <c r="E1" s="46"/>
      <c r="F1" s="46"/>
      <c r="G1" s="46"/>
      <c r="H1" s="46"/>
    </row>
    <row r="2" spans="1:8" x14ac:dyDescent="0.25">
      <c r="A2" s="47">
        <v>17</v>
      </c>
      <c r="B2" s="48">
        <v>4.8495370370370376E-2</v>
      </c>
      <c r="C2" s="42"/>
      <c r="D2" s="40"/>
      <c r="E2" s="40"/>
      <c r="G2" s="40"/>
      <c r="H2" s="40"/>
    </row>
    <row r="3" spans="1:8" x14ac:dyDescent="0.25">
      <c r="A3" s="47">
        <v>17</v>
      </c>
      <c r="B3" s="48">
        <v>4.3298611111111107E-2</v>
      </c>
      <c r="C3" s="42"/>
      <c r="D3" s="40"/>
      <c r="E3" s="40"/>
      <c r="F3" s="43"/>
      <c r="G3" s="40"/>
      <c r="H3" s="40"/>
    </row>
    <row r="4" spans="1:8" x14ac:dyDescent="0.25">
      <c r="A4" s="47">
        <v>17</v>
      </c>
      <c r="B4" s="48">
        <v>3.9780092592592589E-2</v>
      </c>
      <c r="C4" s="42"/>
      <c r="D4" s="40"/>
      <c r="E4" s="40"/>
      <c r="F4" s="44"/>
      <c r="G4" s="40"/>
      <c r="H4" s="40"/>
    </row>
    <row r="5" spans="1:8" x14ac:dyDescent="0.25">
      <c r="A5" s="47">
        <v>17</v>
      </c>
      <c r="B5" s="48">
        <v>4.0914351851851848E-2</v>
      </c>
      <c r="C5" s="42"/>
      <c r="D5" s="40"/>
      <c r="E5" s="40"/>
      <c r="F5" s="45"/>
      <c r="G5" s="40"/>
      <c r="H5" s="40"/>
    </row>
    <row r="6" spans="1:8" x14ac:dyDescent="0.25">
      <c r="A6" s="47">
        <v>18</v>
      </c>
      <c r="B6" s="48">
        <v>3.5833333333333335E-2</v>
      </c>
      <c r="C6" s="42"/>
      <c r="D6" s="40"/>
      <c r="E6" s="40"/>
      <c r="F6" s="40"/>
      <c r="G6" s="40"/>
      <c r="H6" s="40"/>
    </row>
    <row r="7" spans="1:8" x14ac:dyDescent="0.25">
      <c r="A7" s="47">
        <v>18</v>
      </c>
      <c r="B7" s="48">
        <v>3.7291666666666667E-2</v>
      </c>
      <c r="C7" s="42"/>
      <c r="D7" s="40"/>
      <c r="E7" s="40"/>
      <c r="F7" s="40"/>
      <c r="G7" s="40"/>
      <c r="H7" s="40"/>
    </row>
    <row r="8" spans="1:8" x14ac:dyDescent="0.25">
      <c r="A8" s="47">
        <v>18</v>
      </c>
      <c r="B8" s="48">
        <v>3.5127314814814813E-2</v>
      </c>
      <c r="C8" s="42"/>
      <c r="D8" s="40"/>
      <c r="E8" s="40"/>
      <c r="F8" s="40"/>
      <c r="G8" s="40"/>
      <c r="H8" s="40"/>
    </row>
    <row r="9" spans="1:8" x14ac:dyDescent="0.25">
      <c r="A9" s="47">
        <v>18</v>
      </c>
      <c r="B9" s="48">
        <v>4.0925925925925928E-2</v>
      </c>
      <c r="C9" s="42"/>
      <c r="D9" s="40"/>
      <c r="E9" s="40"/>
      <c r="F9" s="40"/>
      <c r="G9" s="40"/>
      <c r="H9" s="40"/>
    </row>
    <row r="10" spans="1:8" x14ac:dyDescent="0.25">
      <c r="A10" s="47">
        <v>18</v>
      </c>
      <c r="B10" s="48">
        <v>5.3067129629629638E-2</v>
      </c>
      <c r="C10" s="42"/>
      <c r="D10" s="40"/>
      <c r="E10" s="40"/>
      <c r="F10" s="40"/>
      <c r="G10" s="40"/>
      <c r="H10" s="40"/>
    </row>
    <row r="11" spans="1:8" x14ac:dyDescent="0.25">
      <c r="A11" s="47">
        <v>19</v>
      </c>
      <c r="B11" s="48">
        <v>5.0115740740740738E-2</v>
      </c>
      <c r="C11" s="42"/>
      <c r="D11" s="40"/>
      <c r="E11" s="40"/>
      <c r="F11" s="40"/>
      <c r="G11" s="40"/>
      <c r="H11" s="40"/>
    </row>
    <row r="12" spans="1:8" x14ac:dyDescent="0.25">
      <c r="A12" s="47">
        <v>19</v>
      </c>
      <c r="B12" s="48">
        <v>4.6527777777777779E-2</v>
      </c>
      <c r="C12" s="42"/>
      <c r="D12" s="40"/>
      <c r="E12" s="40"/>
      <c r="F12" s="40"/>
      <c r="G12" s="40"/>
      <c r="H12" s="40"/>
    </row>
    <row r="13" spans="1:8" x14ac:dyDescent="0.25">
      <c r="A13" s="47">
        <v>19</v>
      </c>
      <c r="B13" s="48">
        <v>4.2766203703703702E-2</v>
      </c>
      <c r="C13" s="42"/>
      <c r="D13" s="40"/>
      <c r="E13" s="40"/>
      <c r="F13" s="40"/>
      <c r="G13" s="40"/>
      <c r="H13" s="40"/>
    </row>
    <row r="14" spans="1:8" x14ac:dyDescent="0.25">
      <c r="A14" s="47">
        <v>19</v>
      </c>
      <c r="B14" s="48">
        <v>4.3055555555555562E-2</v>
      </c>
      <c r="C14" s="42"/>
      <c r="D14" s="40"/>
      <c r="E14" s="40"/>
      <c r="F14" s="40"/>
      <c r="G14" s="40"/>
      <c r="H14" s="40"/>
    </row>
    <row r="15" spans="1:8" x14ac:dyDescent="0.25">
      <c r="A15" s="47">
        <v>20</v>
      </c>
      <c r="B15" s="48">
        <v>4.7337962962962964E-2</v>
      </c>
      <c r="C15" s="42"/>
      <c r="D15" s="40"/>
      <c r="E15" s="40"/>
      <c r="F15" s="40"/>
      <c r="G15" s="40"/>
      <c r="H15" s="40"/>
    </row>
    <row r="16" spans="1:8" x14ac:dyDescent="0.25">
      <c r="A16" s="47">
        <v>20</v>
      </c>
      <c r="B16" s="48">
        <v>4.7916666666666663E-2</v>
      </c>
      <c r="C16" s="42"/>
      <c r="D16" s="40"/>
      <c r="E16" s="40"/>
      <c r="F16" s="40"/>
      <c r="G16" s="40"/>
      <c r="H16" s="40"/>
    </row>
    <row r="17" spans="1:8" x14ac:dyDescent="0.25">
      <c r="A17" s="47">
        <v>20</v>
      </c>
      <c r="B17" s="48">
        <v>4.6527777777777779E-2</v>
      </c>
      <c r="C17" s="42"/>
      <c r="D17" s="40"/>
      <c r="E17" s="40"/>
      <c r="F17" s="40"/>
      <c r="G17" s="40"/>
      <c r="H17" s="40"/>
    </row>
    <row r="18" spans="1:8" x14ac:dyDescent="0.25">
      <c r="A18" s="47">
        <v>21</v>
      </c>
      <c r="B18" s="48">
        <v>3.7361111111111109E-2</v>
      </c>
      <c r="C18" s="42"/>
      <c r="D18" s="40"/>
      <c r="E18" s="40"/>
      <c r="F18" s="40"/>
      <c r="G18" s="40"/>
      <c r="H18" s="40"/>
    </row>
    <row r="19" spans="1:8" x14ac:dyDescent="0.25">
      <c r="A19" s="47">
        <v>21</v>
      </c>
      <c r="B19" s="48">
        <v>4.0300925925925928E-2</v>
      </c>
      <c r="C19" s="42"/>
      <c r="D19" s="40"/>
      <c r="E19" s="40"/>
      <c r="F19" s="40"/>
      <c r="G19" s="40"/>
      <c r="H19" s="40"/>
    </row>
    <row r="20" spans="1:8" x14ac:dyDescent="0.25">
      <c r="A20" s="47">
        <v>21</v>
      </c>
      <c r="B20" s="48">
        <v>3.8101851851851852E-2</v>
      </c>
      <c r="C20" s="42"/>
      <c r="D20" s="40"/>
      <c r="E20" s="40"/>
      <c r="F20" s="40"/>
      <c r="G20" s="40"/>
      <c r="H20" s="40"/>
    </row>
    <row r="21" spans="1:8" x14ac:dyDescent="0.25">
      <c r="A21" s="47">
        <v>21</v>
      </c>
      <c r="B21" s="48">
        <v>3.8622685185185184E-2</v>
      </c>
      <c r="C21" s="42"/>
      <c r="D21" s="40"/>
      <c r="E21" s="40"/>
      <c r="F21" s="40"/>
      <c r="G21" s="40"/>
      <c r="H21" s="40"/>
    </row>
    <row r="22" spans="1:8" x14ac:dyDescent="0.25">
      <c r="A22" s="47">
        <v>21</v>
      </c>
      <c r="B22" s="48">
        <v>4.0706018518518523E-2</v>
      </c>
      <c r="C22" s="42"/>
      <c r="D22" s="40"/>
      <c r="E22" s="40"/>
      <c r="F22" s="40"/>
      <c r="G22" s="40"/>
      <c r="H22" s="40"/>
    </row>
    <row r="23" spans="1:8" x14ac:dyDescent="0.25">
      <c r="A23" s="47">
        <v>21</v>
      </c>
      <c r="B23" s="48">
        <v>5.1388888888888894E-2</v>
      </c>
      <c r="C23" s="42"/>
      <c r="D23" s="40"/>
      <c r="E23" s="40"/>
      <c r="F23" s="40"/>
      <c r="G23" s="40"/>
      <c r="H23" s="40"/>
    </row>
    <row r="24" spans="1:8" x14ac:dyDescent="0.25">
      <c r="A24" s="47">
        <v>21</v>
      </c>
      <c r="B24" s="48">
        <v>4.4166666666666667E-2</v>
      </c>
      <c r="C24" s="42"/>
      <c r="D24" s="40"/>
      <c r="E24" s="40"/>
      <c r="F24" s="40"/>
      <c r="G24" s="40"/>
      <c r="H24" s="40"/>
    </row>
    <row r="25" spans="1:8" x14ac:dyDescent="0.25">
      <c r="A25" s="47">
        <v>21</v>
      </c>
      <c r="B25" s="48">
        <v>4.6643518518518522E-2</v>
      </c>
      <c r="C25" s="42"/>
      <c r="D25" s="40"/>
      <c r="E25" s="40"/>
      <c r="F25" s="40"/>
      <c r="G25" s="40"/>
      <c r="H25" s="40"/>
    </row>
    <row r="26" spans="1:8" x14ac:dyDescent="0.25">
      <c r="A26" s="47">
        <v>22</v>
      </c>
      <c r="B26" s="48">
        <v>4.704861111111111E-2</v>
      </c>
      <c r="C26" s="42"/>
      <c r="D26" s="40"/>
      <c r="E26" s="40"/>
      <c r="F26" s="40"/>
      <c r="G26" s="40"/>
      <c r="H26" s="40"/>
    </row>
    <row r="27" spans="1:8" x14ac:dyDescent="0.25">
      <c r="A27" s="47">
        <v>22</v>
      </c>
      <c r="B27" s="48">
        <v>5.347222222222222E-2</v>
      </c>
      <c r="C27" s="42"/>
      <c r="D27" s="40"/>
      <c r="E27" s="40"/>
      <c r="F27" s="40"/>
      <c r="G27" s="40"/>
      <c r="H27" s="40"/>
    </row>
    <row r="28" spans="1:8" x14ac:dyDescent="0.25">
      <c r="A28" s="47">
        <v>22</v>
      </c>
      <c r="B28" s="48">
        <v>4.0486111111111105E-2</v>
      </c>
      <c r="C28" s="42"/>
      <c r="D28" s="40"/>
      <c r="E28" s="40"/>
      <c r="F28" s="40"/>
      <c r="G28" s="40"/>
      <c r="H28" s="40"/>
    </row>
    <row r="29" spans="1:8" x14ac:dyDescent="0.25">
      <c r="A29" s="47">
        <v>22</v>
      </c>
      <c r="B29" s="48">
        <v>3.3217592592592597E-2</v>
      </c>
      <c r="C29" s="42"/>
      <c r="D29" s="40"/>
      <c r="E29" s="40"/>
      <c r="F29" s="40"/>
      <c r="G29" s="40"/>
      <c r="H29" s="40"/>
    </row>
    <row r="30" spans="1:8" x14ac:dyDescent="0.25">
      <c r="A30" s="47">
        <v>23</v>
      </c>
      <c r="B30" s="48">
        <v>4.4097222222222225E-2</v>
      </c>
      <c r="C30" s="42"/>
      <c r="D30" s="40"/>
      <c r="E30" s="40"/>
      <c r="F30" s="40"/>
      <c r="G30" s="40"/>
      <c r="H30" s="40"/>
    </row>
    <row r="31" spans="1:8" x14ac:dyDescent="0.25">
      <c r="A31" s="47">
        <v>23</v>
      </c>
      <c r="B31" s="48">
        <v>5.4571759259259257E-2</v>
      </c>
      <c r="C31" s="42"/>
      <c r="D31" s="40"/>
      <c r="E31" s="40"/>
      <c r="F31" s="40"/>
      <c r="G31" s="40"/>
      <c r="H31" s="40"/>
    </row>
    <row r="32" spans="1:8" x14ac:dyDescent="0.25">
      <c r="A32" s="47">
        <v>23</v>
      </c>
      <c r="B32" s="48">
        <v>5.2962962962962962E-2</v>
      </c>
      <c r="C32" s="42"/>
      <c r="D32" s="40"/>
      <c r="E32" s="40"/>
      <c r="F32" s="40"/>
      <c r="G32" s="40"/>
      <c r="H32" s="40"/>
    </row>
    <row r="33" spans="1:8" x14ac:dyDescent="0.25">
      <c r="A33" s="47">
        <v>23</v>
      </c>
      <c r="B33" s="48">
        <v>3.4548611111111113E-2</v>
      </c>
      <c r="C33" s="42"/>
      <c r="D33" s="40"/>
      <c r="E33" s="40"/>
      <c r="F33" s="40"/>
      <c r="G33" s="40"/>
      <c r="H33" s="40"/>
    </row>
    <row r="34" spans="1:8" x14ac:dyDescent="0.25">
      <c r="A34" s="47">
        <v>24</v>
      </c>
      <c r="B34" s="48">
        <v>4.7893518518518523E-2</v>
      </c>
      <c r="C34" s="42"/>
      <c r="D34" s="40"/>
      <c r="E34" s="40"/>
      <c r="F34" s="40"/>
      <c r="G34" s="40"/>
      <c r="H34" s="40"/>
    </row>
    <row r="35" spans="1:8" x14ac:dyDescent="0.25">
      <c r="A35" s="47">
        <v>24</v>
      </c>
      <c r="B35" s="48">
        <v>3.3738425925925929E-2</v>
      </c>
      <c r="C35" s="42"/>
      <c r="D35" s="40"/>
      <c r="E35" s="40"/>
      <c r="F35" s="40"/>
      <c r="G35" s="40"/>
      <c r="H35" s="40"/>
    </row>
    <row r="36" spans="1:8" x14ac:dyDescent="0.25">
      <c r="A36" s="47">
        <v>24</v>
      </c>
      <c r="B36" s="48">
        <v>3.9583333333333331E-2</v>
      </c>
      <c r="C36" s="42"/>
      <c r="D36" s="40"/>
      <c r="E36" s="40"/>
      <c r="F36" s="40"/>
      <c r="G36" s="40"/>
      <c r="H36" s="40"/>
    </row>
    <row r="37" spans="1:8" x14ac:dyDescent="0.25">
      <c r="A37" s="47">
        <v>24</v>
      </c>
      <c r="B37" s="48">
        <v>7.03125E-2</v>
      </c>
      <c r="C37" s="42"/>
      <c r="D37" s="40"/>
      <c r="E37" s="40"/>
      <c r="F37" s="40"/>
      <c r="G37" s="40"/>
      <c r="H37" s="40"/>
    </row>
    <row r="38" spans="1:8" x14ac:dyDescent="0.25">
      <c r="A38" s="47">
        <v>24</v>
      </c>
      <c r="B38" s="48">
        <v>4.4826388888888895E-2</v>
      </c>
      <c r="C38" s="42"/>
      <c r="D38" s="40"/>
      <c r="E38" s="40"/>
      <c r="F38" s="40"/>
      <c r="G38" s="40"/>
      <c r="H38" s="40"/>
    </row>
    <row r="39" spans="1:8" x14ac:dyDescent="0.25">
      <c r="A39" s="47">
        <v>24</v>
      </c>
      <c r="B39" s="48">
        <v>5.9456018518518526E-2</v>
      </c>
      <c r="C39" s="42"/>
      <c r="D39" s="40"/>
      <c r="E39" s="40"/>
      <c r="F39" s="40"/>
      <c r="G39" s="40"/>
      <c r="H39" s="40"/>
    </row>
    <row r="40" spans="1:8" x14ac:dyDescent="0.25">
      <c r="A40" s="47">
        <v>24</v>
      </c>
      <c r="B40" s="48">
        <v>6.7824074074074078E-2</v>
      </c>
      <c r="C40" s="42"/>
      <c r="D40" s="40"/>
      <c r="E40" s="40"/>
      <c r="F40" s="40"/>
      <c r="G40" s="40"/>
      <c r="H40" s="40"/>
    </row>
    <row r="41" spans="1:8" x14ac:dyDescent="0.25">
      <c r="A41" s="47">
        <v>25</v>
      </c>
      <c r="B41" s="48">
        <v>4.4212962962962961E-2</v>
      </c>
      <c r="C41" s="42"/>
      <c r="D41" s="40"/>
      <c r="E41" s="40"/>
      <c r="F41" s="40"/>
      <c r="G41" s="40"/>
      <c r="H41" s="40"/>
    </row>
    <row r="42" spans="1:8" x14ac:dyDescent="0.25">
      <c r="A42" s="47">
        <v>25</v>
      </c>
      <c r="B42" s="48">
        <v>4.162037037037037E-2</v>
      </c>
      <c r="C42" s="42"/>
      <c r="D42" s="40"/>
      <c r="E42" s="40"/>
      <c r="F42" s="40"/>
      <c r="G42" s="40"/>
      <c r="H42" s="40"/>
    </row>
    <row r="43" spans="1:8" x14ac:dyDescent="0.25">
      <c r="A43" s="47">
        <v>25</v>
      </c>
      <c r="B43" s="48">
        <v>7.013888888888889E-2</v>
      </c>
      <c r="C43" s="42"/>
      <c r="D43" s="40"/>
      <c r="E43" s="40"/>
      <c r="F43" s="40"/>
      <c r="G43" s="40"/>
      <c r="H43" s="40"/>
    </row>
    <row r="44" spans="1:8" x14ac:dyDescent="0.25">
      <c r="A44" s="47">
        <v>26</v>
      </c>
      <c r="B44" s="48">
        <v>3.3020833333333333E-2</v>
      </c>
      <c r="C44" s="42"/>
      <c r="D44" s="40"/>
      <c r="E44" s="40"/>
      <c r="F44" s="40"/>
      <c r="G44" s="40"/>
      <c r="H44" s="40"/>
    </row>
    <row r="45" spans="1:8" x14ac:dyDescent="0.25">
      <c r="A45" s="47">
        <v>26</v>
      </c>
      <c r="B45" s="48">
        <v>3.7499999999999999E-2</v>
      </c>
      <c r="C45" s="42"/>
      <c r="D45" s="40"/>
      <c r="E45" s="40"/>
      <c r="F45" s="40"/>
      <c r="G45" s="40"/>
      <c r="H45" s="40"/>
    </row>
    <row r="46" spans="1:8" x14ac:dyDescent="0.25">
      <c r="A46" s="47">
        <v>26</v>
      </c>
      <c r="B46" s="48">
        <v>3.5034722222222224E-2</v>
      </c>
      <c r="C46" s="42"/>
      <c r="D46" s="40"/>
      <c r="E46" s="40"/>
      <c r="F46" s="40"/>
      <c r="G46" s="40"/>
      <c r="H46" s="40"/>
    </row>
    <row r="47" spans="1:8" x14ac:dyDescent="0.25">
      <c r="A47" s="47">
        <v>26</v>
      </c>
      <c r="B47" s="48">
        <v>3.90625E-2</v>
      </c>
      <c r="C47" s="42"/>
      <c r="D47" s="40"/>
      <c r="E47" s="40"/>
      <c r="F47" s="40"/>
      <c r="G47" s="40"/>
      <c r="H47" s="40"/>
    </row>
    <row r="48" spans="1:8" x14ac:dyDescent="0.25">
      <c r="A48" s="47">
        <v>26</v>
      </c>
      <c r="B48" s="48">
        <v>5.6944444444444443E-2</v>
      </c>
      <c r="C48" s="42"/>
      <c r="D48" s="40"/>
      <c r="E48" s="40"/>
      <c r="F48" s="40"/>
      <c r="G48" s="40"/>
      <c r="H48" s="40"/>
    </row>
    <row r="49" spans="1:8" x14ac:dyDescent="0.25">
      <c r="A49" s="47">
        <v>27</v>
      </c>
      <c r="B49" s="48">
        <v>3.9155092592592596E-2</v>
      </c>
      <c r="C49" s="42"/>
      <c r="D49" s="40"/>
      <c r="E49" s="40"/>
      <c r="F49" s="40"/>
      <c r="G49" s="40"/>
      <c r="H49" s="40"/>
    </row>
    <row r="50" spans="1:8" x14ac:dyDescent="0.25">
      <c r="A50" s="47">
        <v>27</v>
      </c>
      <c r="B50" s="48">
        <v>4.6759259259259257E-2</v>
      </c>
      <c r="C50" s="42"/>
      <c r="D50" s="40"/>
      <c r="E50" s="40"/>
      <c r="F50" s="40"/>
      <c r="G50" s="40"/>
      <c r="H50" s="40"/>
    </row>
    <row r="51" spans="1:8" x14ac:dyDescent="0.25">
      <c r="A51" s="47">
        <v>27</v>
      </c>
      <c r="B51" s="48">
        <v>3.7384259259259263E-2</v>
      </c>
      <c r="C51" s="42"/>
      <c r="D51" s="40"/>
      <c r="E51" s="40"/>
      <c r="F51" s="40"/>
      <c r="G51" s="40"/>
      <c r="H51" s="40"/>
    </row>
    <row r="52" spans="1:8" x14ac:dyDescent="0.25">
      <c r="A52" s="47">
        <v>27</v>
      </c>
      <c r="B52" s="48">
        <v>4.4351851851851858E-2</v>
      </c>
      <c r="C52" s="42"/>
      <c r="D52" s="40"/>
      <c r="E52" s="40"/>
      <c r="F52" s="40"/>
      <c r="G52" s="40"/>
      <c r="H52" s="40"/>
    </row>
    <row r="53" spans="1:8" x14ac:dyDescent="0.25">
      <c r="A53" s="47">
        <v>27</v>
      </c>
      <c r="B53" s="48">
        <v>7.1608796296296295E-2</v>
      </c>
      <c r="C53" s="42"/>
      <c r="D53" s="40"/>
      <c r="E53" s="40"/>
      <c r="F53" s="40"/>
      <c r="G53" s="40"/>
      <c r="H53" s="40"/>
    </row>
    <row r="54" spans="1:8" x14ac:dyDescent="0.25">
      <c r="A54" s="47">
        <v>27</v>
      </c>
      <c r="B54" s="48">
        <v>4.2442129629629628E-2</v>
      </c>
      <c r="C54" s="42"/>
      <c r="D54" s="40"/>
      <c r="E54" s="40"/>
      <c r="F54" s="40"/>
      <c r="G54" s="40"/>
      <c r="H54" s="40"/>
    </row>
    <row r="55" spans="1:8" x14ac:dyDescent="0.25">
      <c r="A55" s="47">
        <v>27</v>
      </c>
      <c r="B55" s="48">
        <v>4.2476851851851849E-2</v>
      </c>
      <c r="C55" s="42"/>
      <c r="D55" s="40"/>
      <c r="E55" s="40"/>
      <c r="F55" s="40"/>
      <c r="G55" s="40"/>
      <c r="H55" s="40"/>
    </row>
    <row r="56" spans="1:8" x14ac:dyDescent="0.25">
      <c r="A56" s="47">
        <v>27</v>
      </c>
      <c r="B56" s="48">
        <v>4.4120370370370372E-2</v>
      </c>
      <c r="C56" s="42"/>
      <c r="D56" s="40"/>
      <c r="E56" s="40"/>
      <c r="F56" s="40"/>
      <c r="G56" s="40"/>
      <c r="H56" s="40"/>
    </row>
    <row r="57" spans="1:8" x14ac:dyDescent="0.25">
      <c r="A57" s="47">
        <v>27</v>
      </c>
      <c r="B57" s="48">
        <v>5.4942129629629632E-2</v>
      </c>
      <c r="C57" s="42"/>
      <c r="D57" s="40"/>
      <c r="E57" s="40"/>
      <c r="F57" s="40"/>
      <c r="G57" s="40"/>
      <c r="H57" s="40"/>
    </row>
    <row r="58" spans="1:8" x14ac:dyDescent="0.25">
      <c r="A58" s="47">
        <v>27</v>
      </c>
      <c r="B58" s="48">
        <v>3.7800925925925925E-2</v>
      </c>
      <c r="C58" s="42"/>
      <c r="D58" s="40"/>
      <c r="E58" s="40"/>
      <c r="F58" s="40"/>
      <c r="G58" s="40"/>
      <c r="H58" s="40"/>
    </row>
    <row r="59" spans="1:8" x14ac:dyDescent="0.25">
      <c r="A59" s="47">
        <v>27</v>
      </c>
      <c r="B59" s="48">
        <v>6.5092592592592591E-2</v>
      </c>
      <c r="C59" s="42"/>
      <c r="D59" s="40"/>
      <c r="E59" s="40"/>
      <c r="F59" s="40"/>
      <c r="G59" s="40"/>
      <c r="H59" s="40"/>
    </row>
    <row r="60" spans="1:8" x14ac:dyDescent="0.25">
      <c r="A60" s="47">
        <v>27</v>
      </c>
      <c r="B60" s="48">
        <v>3.8194444444444441E-2</v>
      </c>
      <c r="C60" s="42"/>
      <c r="D60" s="40"/>
      <c r="E60" s="40"/>
      <c r="F60" s="40"/>
      <c r="G60" s="40"/>
      <c r="H60" s="40"/>
    </row>
    <row r="61" spans="1:8" x14ac:dyDescent="0.25">
      <c r="A61" s="47">
        <v>27</v>
      </c>
      <c r="B61" s="48">
        <v>4.9768518518518517E-2</v>
      </c>
      <c r="C61" s="42"/>
      <c r="D61" s="40"/>
      <c r="E61" s="40"/>
      <c r="F61" s="40"/>
      <c r="G61" s="40"/>
      <c r="H61" s="40"/>
    </row>
    <row r="62" spans="1:8" x14ac:dyDescent="0.25">
      <c r="A62" s="47">
        <v>28</v>
      </c>
      <c r="B62" s="48">
        <v>5.9247685185185188E-2</v>
      </c>
      <c r="C62" s="42"/>
      <c r="D62" s="40"/>
      <c r="E62" s="40"/>
      <c r="F62" s="40"/>
      <c r="G62" s="40"/>
      <c r="H62" s="40"/>
    </row>
    <row r="63" spans="1:8" x14ac:dyDescent="0.25">
      <c r="A63" s="47">
        <v>28</v>
      </c>
      <c r="B63" s="48">
        <v>5.0648148148148144E-2</v>
      </c>
      <c r="C63" s="42"/>
      <c r="D63" s="40"/>
      <c r="E63" s="40"/>
      <c r="F63" s="40"/>
      <c r="G63" s="40"/>
      <c r="H63" s="40"/>
    </row>
    <row r="64" spans="1:8" x14ac:dyDescent="0.25">
      <c r="A64" s="47">
        <v>28</v>
      </c>
      <c r="B64" s="48">
        <v>4.3576388888888894E-2</v>
      </c>
      <c r="C64" s="42"/>
      <c r="D64" s="40"/>
      <c r="E64" s="40"/>
      <c r="F64" s="40"/>
      <c r="G64" s="40"/>
      <c r="H64" s="40"/>
    </row>
    <row r="65" spans="1:3" x14ac:dyDescent="0.25">
      <c r="A65" s="47">
        <v>28</v>
      </c>
      <c r="B65" s="48">
        <v>4.780092592592592E-2</v>
      </c>
      <c r="C65" s="42"/>
    </row>
    <row r="66" spans="1:3" x14ac:dyDescent="0.25">
      <c r="A66" s="47">
        <v>28</v>
      </c>
      <c r="B66" s="48">
        <v>5.4618055555555552E-2</v>
      </c>
      <c r="C66" s="42"/>
    </row>
    <row r="67" spans="1:3" x14ac:dyDescent="0.25">
      <c r="A67" s="47">
        <v>28</v>
      </c>
      <c r="B67" s="48">
        <v>4.2303240740740738E-2</v>
      </c>
      <c r="C67" s="42"/>
    </row>
    <row r="68" spans="1:3" x14ac:dyDescent="0.25">
      <c r="A68" s="47">
        <v>28</v>
      </c>
      <c r="B68" s="48">
        <v>3.9270833333333331E-2</v>
      </c>
      <c r="C68" s="42"/>
    </row>
    <row r="69" spans="1:3" x14ac:dyDescent="0.25">
      <c r="A69" s="47">
        <v>28</v>
      </c>
      <c r="B69" s="48">
        <v>7.3240740740740731E-2</v>
      </c>
      <c r="C69" s="42"/>
    </row>
    <row r="70" spans="1:3" x14ac:dyDescent="0.25">
      <c r="A70" s="47">
        <v>28</v>
      </c>
      <c r="B70" s="48">
        <v>3.1817129629629633E-2</v>
      </c>
      <c r="C70" s="42"/>
    </row>
    <row r="71" spans="1:3" x14ac:dyDescent="0.25">
      <c r="A71" s="47">
        <v>29</v>
      </c>
      <c r="B71" s="48">
        <v>5.347222222222222E-2</v>
      </c>
      <c r="C71" s="42"/>
    </row>
    <row r="72" spans="1:3" x14ac:dyDescent="0.25">
      <c r="A72" s="47">
        <v>29</v>
      </c>
      <c r="B72" s="48">
        <v>5.1562499999999997E-2</v>
      </c>
      <c r="C72" s="42"/>
    </row>
    <row r="73" spans="1:3" x14ac:dyDescent="0.25">
      <c r="A73" s="47">
        <v>29</v>
      </c>
      <c r="B73" s="48">
        <v>4.6828703703703706E-2</v>
      </c>
      <c r="C73" s="42"/>
    </row>
    <row r="74" spans="1:3" x14ac:dyDescent="0.25">
      <c r="A74" s="47">
        <v>30</v>
      </c>
      <c r="B74" s="48">
        <v>3.7870370370370367E-2</v>
      </c>
      <c r="C74" s="42"/>
    </row>
    <row r="75" spans="1:3" x14ac:dyDescent="0.25">
      <c r="A75" s="47">
        <v>30</v>
      </c>
      <c r="B75" s="48">
        <v>4.4907407407407403E-2</v>
      </c>
      <c r="C75" s="42"/>
    </row>
    <row r="76" spans="1:3" x14ac:dyDescent="0.25">
      <c r="A76" s="47">
        <v>31</v>
      </c>
      <c r="B76" s="48">
        <v>3.4745370370370371E-2</v>
      </c>
      <c r="C76" s="42"/>
    </row>
    <row r="77" spans="1:3" x14ac:dyDescent="0.25">
      <c r="A77" s="47">
        <v>31</v>
      </c>
      <c r="B77" s="48">
        <v>4.4143518518518519E-2</v>
      </c>
      <c r="C77" s="42"/>
    </row>
    <row r="78" spans="1:3" x14ac:dyDescent="0.25">
      <c r="A78" s="47">
        <v>32</v>
      </c>
      <c r="B78" s="48">
        <v>4.5833333333333337E-2</v>
      </c>
      <c r="C78" s="42"/>
    </row>
    <row r="79" spans="1:3" x14ac:dyDescent="0.25">
      <c r="A79" s="47">
        <v>32</v>
      </c>
      <c r="B79" s="48">
        <v>3.7037037037037042E-2</v>
      </c>
      <c r="C79" s="42"/>
    </row>
    <row r="80" spans="1:3" x14ac:dyDescent="0.25">
      <c r="A80" s="47">
        <v>36</v>
      </c>
      <c r="B80" s="48">
        <v>6.9143518518518521E-2</v>
      </c>
      <c r="C80" s="42"/>
    </row>
    <row r="81" spans="1:3" x14ac:dyDescent="0.25">
      <c r="A81" s="47">
        <v>37</v>
      </c>
      <c r="B81" s="48">
        <v>5.6365740740740744E-2</v>
      </c>
      <c r="C81" s="42"/>
    </row>
    <row r="82" spans="1:3" x14ac:dyDescent="0.25">
      <c r="A82" s="47">
        <v>37</v>
      </c>
      <c r="B82" s="48">
        <v>5.3159722222222226E-2</v>
      </c>
      <c r="C82" s="42"/>
    </row>
    <row r="83" spans="1:3" x14ac:dyDescent="0.25">
      <c r="A83" s="47">
        <v>37</v>
      </c>
      <c r="B83" s="48">
        <v>4.1689814814814818E-2</v>
      </c>
      <c r="C83" s="42"/>
    </row>
    <row r="84" spans="1:3" x14ac:dyDescent="0.25">
      <c r="A84" s="47">
        <v>41</v>
      </c>
      <c r="B84" s="48">
        <v>5.6076388888888884E-2</v>
      </c>
      <c r="C84" s="42"/>
    </row>
    <row r="85" spans="1:3" x14ac:dyDescent="0.25">
      <c r="A85" s="47">
        <v>45</v>
      </c>
      <c r="B85" s="48">
        <v>5.0578703703703709E-2</v>
      </c>
      <c r="C85" s="42"/>
    </row>
    <row r="86" spans="1:3" x14ac:dyDescent="0.25">
      <c r="C86" s="42"/>
    </row>
    <row r="87" spans="1:3" x14ac:dyDescent="0.25">
      <c r="C87" s="42"/>
    </row>
    <row r="88" spans="1:3" x14ac:dyDescent="0.25">
      <c r="C88" s="42"/>
    </row>
    <row r="89" spans="1:3" x14ac:dyDescent="0.25">
      <c r="C89" s="42"/>
    </row>
    <row r="90" spans="1:3" x14ac:dyDescent="0.25">
      <c r="C90" s="42"/>
    </row>
    <row r="91" spans="1:3" x14ac:dyDescent="0.25">
      <c r="C91" s="42"/>
    </row>
    <row r="92" spans="1:3" x14ac:dyDescent="0.25">
      <c r="C92" s="42"/>
    </row>
    <row r="93" spans="1:3" x14ac:dyDescent="0.25">
      <c r="C93" s="42"/>
    </row>
    <row r="94" spans="1:3" x14ac:dyDescent="0.25">
      <c r="C94" s="42"/>
    </row>
    <row r="95" spans="1:3" x14ac:dyDescent="0.25">
      <c r="C95" s="42"/>
    </row>
    <row r="96" spans="1:3" x14ac:dyDescent="0.25">
      <c r="C96" s="42"/>
    </row>
    <row r="97" spans="3:3" x14ac:dyDescent="0.25">
      <c r="C97" s="42"/>
    </row>
    <row r="98" spans="3:3" x14ac:dyDescent="0.25">
      <c r="C98" s="42"/>
    </row>
    <row r="99" spans="3:3" x14ac:dyDescent="0.25">
      <c r="C99" s="42"/>
    </row>
    <row r="100" spans="3:3" x14ac:dyDescent="0.25">
      <c r="C100" s="42"/>
    </row>
  </sheetData>
  <sortState ref="A2:B85">
    <sortCondition ref="A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7"/>
  <sheetViews>
    <sheetView zoomScale="120" zoomScaleNormal="120" workbookViewId="0">
      <selection activeCell="A2" sqref="A2"/>
    </sheetView>
  </sheetViews>
  <sheetFormatPr defaultRowHeight="15" x14ac:dyDescent="0.25"/>
  <cols>
    <col min="2" max="2" width="12" customWidth="1"/>
    <col min="3" max="3" width="12.7109375" customWidth="1"/>
    <col min="4" max="4" width="6.7109375" customWidth="1"/>
    <col min="5" max="5" width="11.7109375" customWidth="1"/>
    <col min="6" max="6" width="7.28515625" customWidth="1"/>
    <col min="7" max="7" width="12.140625" customWidth="1"/>
    <col min="10" max="10" width="26.28515625" bestFit="1" customWidth="1"/>
    <col min="13" max="13" width="2.42578125" customWidth="1"/>
    <col min="14" max="14" width="14.5703125" bestFit="1" customWidth="1"/>
  </cols>
  <sheetData>
    <row r="1" spans="1:8" ht="21" x14ac:dyDescent="0.35">
      <c r="C1" s="82" t="s">
        <v>311</v>
      </c>
    </row>
    <row r="2" spans="1:8" ht="15.75" thickBot="1" x14ac:dyDescent="0.3">
      <c r="B2" s="15" t="s">
        <v>8</v>
      </c>
      <c r="C2" s="112" t="s">
        <v>316</v>
      </c>
      <c r="D2" s="112"/>
      <c r="E2" s="113" t="s">
        <v>9</v>
      </c>
      <c r="F2" s="113"/>
      <c r="G2" s="114" t="s">
        <v>310</v>
      </c>
      <c r="H2" s="114"/>
    </row>
    <row r="3" spans="1:8" ht="15.75" thickBot="1" x14ac:dyDescent="0.3">
      <c r="A3">
        <v>2013</v>
      </c>
      <c r="B3" s="16">
        <v>6297</v>
      </c>
      <c r="C3" s="50">
        <v>4768</v>
      </c>
      <c r="D3" s="51">
        <f>C3/B3</f>
        <v>0.75718596156900109</v>
      </c>
      <c r="E3" s="73">
        <v>835</v>
      </c>
      <c r="F3" s="53">
        <f>E3/B3</f>
        <v>0.13260282674289345</v>
      </c>
      <c r="G3" s="75">
        <f>B3-(C3+E3)</f>
        <v>694</v>
      </c>
      <c r="H3" s="54">
        <f>G3/B3</f>
        <v>0.11021121168810545</v>
      </c>
    </row>
    <row r="4" spans="1:8" ht="15.75" thickBot="1" x14ac:dyDescent="0.3">
      <c r="A4">
        <v>2014</v>
      </c>
      <c r="B4" s="16">
        <v>5017</v>
      </c>
      <c r="C4" s="50">
        <v>3891</v>
      </c>
      <c r="D4" s="51">
        <f>C4/B4</f>
        <v>0.77556308550926845</v>
      </c>
      <c r="E4" s="52">
        <v>253</v>
      </c>
      <c r="F4" s="53">
        <f>E4/B4</f>
        <v>5.0428542953956546E-2</v>
      </c>
      <c r="G4" s="83">
        <v>873</v>
      </c>
      <c r="H4" s="54">
        <f>G4/B4</f>
        <v>0.17400837153677495</v>
      </c>
    </row>
    <row r="5" spans="1:8" ht="15.75" thickBot="1" x14ac:dyDescent="0.3">
      <c r="A5">
        <v>2015</v>
      </c>
      <c r="B5" s="16">
        <v>4673</v>
      </c>
      <c r="C5" s="50">
        <v>3188</v>
      </c>
      <c r="D5" s="51">
        <f>C5/B5</f>
        <v>0.68221699122619306</v>
      </c>
      <c r="E5" s="52">
        <v>284</v>
      </c>
      <c r="F5" s="53">
        <f>E5/B5</f>
        <v>6.0774662957414939E-2</v>
      </c>
      <c r="G5" s="75">
        <f>B5-(C5+E5)</f>
        <v>1201</v>
      </c>
      <c r="H5" s="54">
        <f>G5/B5</f>
        <v>0.25700834581639204</v>
      </c>
    </row>
    <row r="6" spans="1:8" ht="15.75" thickBot="1" x14ac:dyDescent="0.3">
      <c r="A6">
        <v>2016</v>
      </c>
      <c r="B6" s="16">
        <v>5980</v>
      </c>
      <c r="C6" s="72">
        <v>4273</v>
      </c>
      <c r="D6" s="51">
        <f>C6/B6</f>
        <v>0.71454849498327755</v>
      </c>
      <c r="E6" s="52">
        <v>544</v>
      </c>
      <c r="F6" s="53">
        <f>E6/B6</f>
        <v>9.0969899665551843E-2</v>
      </c>
      <c r="G6" s="75">
        <f>B6-(C6+E6)</f>
        <v>1163</v>
      </c>
      <c r="H6" s="54">
        <f>G6/B6</f>
        <v>0.19448160535117057</v>
      </c>
    </row>
    <row r="7" spans="1:8" x14ac:dyDescent="0.25">
      <c r="A7">
        <v>2017</v>
      </c>
      <c r="B7" s="16">
        <v>6109</v>
      </c>
      <c r="C7" s="50">
        <v>5014</v>
      </c>
      <c r="D7" s="51">
        <f>C7/B7</f>
        <v>0.82075626125388768</v>
      </c>
      <c r="E7" s="52">
        <v>379</v>
      </c>
      <c r="F7" s="53">
        <f>E7/B7</f>
        <v>6.2039613684727449E-2</v>
      </c>
      <c r="G7" s="75">
        <f>B7-(C7+E7)</f>
        <v>716</v>
      </c>
      <c r="H7" s="54">
        <f>G7/B7</f>
        <v>0.11720412506138485</v>
      </c>
    </row>
  </sheetData>
  <mergeCells count="3">
    <mergeCell ref="C2:D2"/>
    <mergeCell ref="E2:F2"/>
    <mergeCell ref="G2:H2"/>
  </mergeCells>
  <pageMargins left="0.7" right="0.7" top="0.75" bottom="0.75" header="0.3" footer="0.3"/>
  <pageSetup paperSize="9" orientation="portrait" horizontalDpi="4294967293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8"/>
  <sheetViews>
    <sheetView zoomScale="120" zoomScaleNormal="120" workbookViewId="0">
      <selection activeCell="H19" sqref="H19"/>
    </sheetView>
  </sheetViews>
  <sheetFormatPr defaultRowHeight="15" x14ac:dyDescent="0.25"/>
  <cols>
    <col min="1" max="1" width="30.28515625" bestFit="1" customWidth="1"/>
  </cols>
  <sheetData>
    <row r="1" spans="1:6" x14ac:dyDescent="0.25">
      <c r="A1" s="80" t="s">
        <v>276</v>
      </c>
      <c r="B1" s="102">
        <v>2013</v>
      </c>
      <c r="C1" s="102">
        <v>2014</v>
      </c>
      <c r="D1" s="102">
        <v>2015</v>
      </c>
      <c r="E1" s="102">
        <v>2016</v>
      </c>
      <c r="F1" s="102">
        <v>2017</v>
      </c>
    </row>
    <row r="2" spans="1:6" x14ac:dyDescent="0.25">
      <c r="A2" s="103" t="s">
        <v>271</v>
      </c>
      <c r="B2" s="16">
        <v>9746</v>
      </c>
      <c r="C2" s="16">
        <v>9986</v>
      </c>
      <c r="D2" s="16">
        <v>10301</v>
      </c>
      <c r="E2" s="16">
        <v>10715</v>
      </c>
      <c r="F2" s="16">
        <v>11960</v>
      </c>
    </row>
    <row r="3" spans="1:6" x14ac:dyDescent="0.25">
      <c r="A3" s="103" t="s">
        <v>267</v>
      </c>
      <c r="B3" s="16">
        <v>6093</v>
      </c>
      <c r="C3" s="16">
        <v>6565</v>
      </c>
      <c r="D3" s="16">
        <v>6666</v>
      </c>
      <c r="E3" s="16">
        <v>6790</v>
      </c>
      <c r="F3" s="16">
        <v>6765</v>
      </c>
    </row>
    <row r="4" spans="1:6" x14ac:dyDescent="0.25">
      <c r="A4" s="103" t="s">
        <v>268</v>
      </c>
      <c r="B4" s="16">
        <v>7074</v>
      </c>
      <c r="C4" s="16">
        <v>7342</v>
      </c>
      <c r="D4" s="16">
        <v>7284</v>
      </c>
      <c r="E4" s="16">
        <v>7136</v>
      </c>
      <c r="F4" s="16">
        <v>7071</v>
      </c>
    </row>
    <row r="5" spans="1:6" x14ac:dyDescent="0.25">
      <c r="A5" s="103" t="s">
        <v>269</v>
      </c>
      <c r="B5" s="16">
        <v>9336</v>
      </c>
      <c r="C5" s="16">
        <v>9531</v>
      </c>
      <c r="D5" s="16">
        <v>9150</v>
      </c>
      <c r="E5" s="16">
        <v>9088</v>
      </c>
      <c r="F5" s="16">
        <v>9012</v>
      </c>
    </row>
    <row r="6" spans="1:6" x14ac:dyDescent="0.25">
      <c r="A6" s="103" t="s">
        <v>266</v>
      </c>
      <c r="B6" s="16">
        <v>7858</v>
      </c>
      <c r="C6" s="16">
        <v>8172</v>
      </c>
      <c r="D6" s="16">
        <v>8243</v>
      </c>
      <c r="E6" s="16">
        <v>8277</v>
      </c>
      <c r="F6" s="16">
        <v>8612</v>
      </c>
    </row>
    <row r="7" spans="1:6" x14ac:dyDescent="0.25">
      <c r="A7" s="103" t="s">
        <v>275</v>
      </c>
      <c r="B7" s="16">
        <v>5236</v>
      </c>
      <c r="C7" s="16">
        <v>5708</v>
      </c>
      <c r="D7" s="16">
        <v>5698</v>
      </c>
      <c r="E7" s="16">
        <v>5529</v>
      </c>
      <c r="F7" s="16">
        <v>5464</v>
      </c>
    </row>
    <row r="8" spans="1:6" x14ac:dyDescent="0.25">
      <c r="A8" s="103" t="s">
        <v>270</v>
      </c>
      <c r="B8" s="16">
        <v>3461</v>
      </c>
      <c r="C8" s="16">
        <v>3445</v>
      </c>
      <c r="D8" s="16">
        <v>3488</v>
      </c>
      <c r="E8" s="16">
        <v>3536</v>
      </c>
      <c r="F8" s="16">
        <v>3434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G500"/>
  <sheetViews>
    <sheetView workbookViewId="0">
      <selection activeCell="G13" sqref="G13"/>
    </sheetView>
  </sheetViews>
  <sheetFormatPr defaultRowHeight="15" x14ac:dyDescent="0.25"/>
  <cols>
    <col min="1" max="1" width="11.7109375" bestFit="1" customWidth="1"/>
    <col min="2" max="2" width="8.28515625" bestFit="1" customWidth="1"/>
    <col min="3" max="3" width="4.42578125" bestFit="1" customWidth="1"/>
    <col min="7" max="7" width="68.5703125" bestFit="1" customWidth="1"/>
  </cols>
  <sheetData>
    <row r="1" spans="1:7" ht="21" x14ac:dyDescent="0.35">
      <c r="A1" s="84" t="s">
        <v>837</v>
      </c>
      <c r="B1" s="84" t="s">
        <v>838</v>
      </c>
      <c r="C1" s="26"/>
      <c r="D1" s="106" t="s">
        <v>317</v>
      </c>
      <c r="E1" s="107" t="s">
        <v>318</v>
      </c>
      <c r="F1" s="55"/>
      <c r="G1" s="82" t="s">
        <v>292</v>
      </c>
    </row>
    <row r="2" spans="1:7" x14ac:dyDescent="0.25">
      <c r="A2" s="84" t="s">
        <v>338</v>
      </c>
      <c r="B2" s="84">
        <v>27</v>
      </c>
      <c r="C2" s="28"/>
      <c r="D2" s="107">
        <f>MAX(B2:B500)</f>
        <v>71</v>
      </c>
      <c r="E2" s="107">
        <f>MIN(B2:B500)</f>
        <v>17</v>
      </c>
      <c r="F2" s="28"/>
    </row>
    <row r="3" spans="1:7" x14ac:dyDescent="0.25">
      <c r="A3" s="84" t="s">
        <v>339</v>
      </c>
      <c r="B3" s="84">
        <v>21</v>
      </c>
      <c r="C3" s="28"/>
      <c r="D3" s="27"/>
      <c r="E3" s="27"/>
      <c r="F3" s="27"/>
    </row>
    <row r="4" spans="1:7" x14ac:dyDescent="0.25">
      <c r="A4" s="84" t="s">
        <v>340</v>
      </c>
      <c r="B4" s="84">
        <v>17</v>
      </c>
      <c r="C4" s="28"/>
      <c r="D4" s="27"/>
      <c r="E4" s="27"/>
      <c r="F4" s="27"/>
    </row>
    <row r="5" spans="1:7" x14ac:dyDescent="0.25">
      <c r="A5" s="84" t="s">
        <v>341</v>
      </c>
      <c r="B5" s="84">
        <v>32</v>
      </c>
      <c r="C5" s="28"/>
      <c r="D5" s="27"/>
      <c r="E5" s="27"/>
      <c r="F5" s="27"/>
    </row>
    <row r="6" spans="1:7" x14ac:dyDescent="0.25">
      <c r="A6" s="84" t="s">
        <v>342</v>
      </c>
      <c r="B6" s="84">
        <v>21</v>
      </c>
      <c r="C6" s="28"/>
      <c r="D6" s="27"/>
      <c r="E6" s="27"/>
      <c r="F6" s="27"/>
    </row>
    <row r="7" spans="1:7" x14ac:dyDescent="0.25">
      <c r="A7" s="84" t="s">
        <v>343</v>
      </c>
      <c r="B7" s="84">
        <v>23</v>
      </c>
      <c r="C7" s="28"/>
      <c r="D7" s="27"/>
      <c r="E7" s="27"/>
      <c r="F7" s="27"/>
    </row>
    <row r="8" spans="1:7" x14ac:dyDescent="0.25">
      <c r="A8" s="84" t="s">
        <v>344</v>
      </c>
      <c r="B8" s="84">
        <v>25</v>
      </c>
      <c r="C8" s="28"/>
      <c r="D8" s="27"/>
      <c r="E8" s="27"/>
      <c r="F8" s="27"/>
    </row>
    <row r="9" spans="1:7" x14ac:dyDescent="0.25">
      <c r="A9" s="84" t="s">
        <v>345</v>
      </c>
      <c r="B9" s="84">
        <v>17</v>
      </c>
      <c r="C9" s="28"/>
      <c r="D9" s="27"/>
      <c r="E9" s="27"/>
      <c r="F9" s="27"/>
    </row>
    <row r="10" spans="1:7" x14ac:dyDescent="0.25">
      <c r="A10" s="84" t="s">
        <v>346</v>
      </c>
      <c r="B10" s="84">
        <v>32</v>
      </c>
      <c r="C10" s="28"/>
      <c r="D10" s="27"/>
      <c r="E10" s="27"/>
      <c r="F10" s="27"/>
    </row>
    <row r="11" spans="1:7" x14ac:dyDescent="0.25">
      <c r="A11" s="84" t="s">
        <v>347</v>
      </c>
      <c r="B11" s="84">
        <v>71</v>
      </c>
      <c r="C11" s="28"/>
      <c r="D11" s="27"/>
      <c r="E11" s="27"/>
      <c r="F11" s="27"/>
    </row>
    <row r="12" spans="1:7" x14ac:dyDescent="0.25">
      <c r="A12" s="84" t="s">
        <v>348</v>
      </c>
      <c r="B12" s="84">
        <v>29</v>
      </c>
      <c r="C12" s="28"/>
      <c r="D12" s="27"/>
      <c r="E12" s="27"/>
      <c r="F12" s="27"/>
    </row>
    <row r="13" spans="1:7" x14ac:dyDescent="0.25">
      <c r="A13" s="84" t="s">
        <v>349</v>
      </c>
      <c r="B13" s="84">
        <v>25</v>
      </c>
      <c r="C13" s="28"/>
      <c r="D13" s="27"/>
      <c r="E13" s="27"/>
      <c r="F13" s="27"/>
    </row>
    <row r="14" spans="1:7" x14ac:dyDescent="0.25">
      <c r="A14" s="84" t="s">
        <v>350</v>
      </c>
      <c r="B14" s="84">
        <v>26</v>
      </c>
      <c r="C14" s="28"/>
      <c r="D14" s="27"/>
      <c r="E14" s="27"/>
      <c r="F14" s="27"/>
    </row>
    <row r="15" spans="1:7" x14ac:dyDescent="0.25">
      <c r="A15" s="84" t="s">
        <v>351</v>
      </c>
      <c r="B15" s="84">
        <v>23</v>
      </c>
      <c r="C15" s="28"/>
      <c r="D15" s="27"/>
      <c r="E15" s="27"/>
      <c r="F15" s="27"/>
    </row>
    <row r="16" spans="1:7" x14ac:dyDescent="0.25">
      <c r="A16" s="84" t="s">
        <v>352</v>
      </c>
      <c r="B16" s="84">
        <v>24</v>
      </c>
      <c r="C16" s="28"/>
      <c r="D16" s="27"/>
      <c r="E16" s="27"/>
      <c r="F16" s="27"/>
    </row>
    <row r="17" spans="1:6" x14ac:dyDescent="0.25">
      <c r="A17" s="84" t="s">
        <v>353</v>
      </c>
      <c r="B17" s="84">
        <v>28</v>
      </c>
      <c r="C17" s="28"/>
      <c r="D17" s="27"/>
      <c r="E17" s="27"/>
      <c r="F17" s="27"/>
    </row>
    <row r="18" spans="1:6" x14ac:dyDescent="0.25">
      <c r="A18" s="84" t="s">
        <v>354</v>
      </c>
      <c r="B18" s="84">
        <v>25</v>
      </c>
      <c r="C18" s="28"/>
      <c r="D18" s="27"/>
      <c r="E18" s="27"/>
      <c r="F18" s="27"/>
    </row>
    <row r="19" spans="1:6" x14ac:dyDescent="0.25">
      <c r="A19" s="84" t="s">
        <v>355</v>
      </c>
      <c r="B19" s="84">
        <v>49</v>
      </c>
      <c r="C19" s="28"/>
      <c r="D19" s="27"/>
      <c r="E19" s="27"/>
      <c r="F19" s="27"/>
    </row>
    <row r="20" spans="1:6" x14ac:dyDescent="0.25">
      <c r="A20" s="84" t="s">
        <v>356</v>
      </c>
      <c r="B20" s="84">
        <v>22</v>
      </c>
      <c r="C20" s="28"/>
      <c r="D20" s="27"/>
      <c r="E20" s="27"/>
      <c r="F20" s="27"/>
    </row>
    <row r="21" spans="1:6" x14ac:dyDescent="0.25">
      <c r="A21" s="84" t="s">
        <v>357</v>
      </c>
      <c r="B21" s="84">
        <v>62</v>
      </c>
      <c r="C21" s="28"/>
      <c r="D21" s="27"/>
      <c r="E21" s="27"/>
      <c r="F21" s="27"/>
    </row>
    <row r="22" spans="1:6" x14ac:dyDescent="0.25">
      <c r="A22" s="84" t="s">
        <v>358</v>
      </c>
      <c r="B22" s="84">
        <v>23</v>
      </c>
      <c r="C22" s="28"/>
      <c r="D22" s="27"/>
      <c r="E22" s="27"/>
      <c r="F22" s="27"/>
    </row>
    <row r="23" spans="1:6" x14ac:dyDescent="0.25">
      <c r="A23" s="84" t="s">
        <v>359</v>
      </c>
      <c r="B23" s="84">
        <v>17</v>
      </c>
      <c r="C23" s="28"/>
      <c r="D23" s="27"/>
      <c r="E23" s="27"/>
      <c r="F23" s="27"/>
    </row>
    <row r="24" spans="1:6" x14ac:dyDescent="0.25">
      <c r="A24" s="84" t="s">
        <v>360</v>
      </c>
      <c r="B24" s="84">
        <v>31</v>
      </c>
      <c r="C24" s="28"/>
      <c r="D24" s="27"/>
      <c r="E24" s="27"/>
      <c r="F24" s="27"/>
    </row>
    <row r="25" spans="1:6" x14ac:dyDescent="0.25">
      <c r="A25" s="84" t="s">
        <v>361</v>
      </c>
      <c r="B25" s="84">
        <v>29</v>
      </c>
      <c r="C25" s="28"/>
      <c r="D25" s="27"/>
      <c r="E25" s="27"/>
      <c r="F25" s="27"/>
    </row>
    <row r="26" spans="1:6" x14ac:dyDescent="0.25">
      <c r="A26" s="84" t="s">
        <v>362</v>
      </c>
      <c r="B26" s="84">
        <v>25</v>
      </c>
      <c r="C26" s="28"/>
      <c r="D26" s="27"/>
      <c r="E26" s="27"/>
      <c r="F26" s="27"/>
    </row>
    <row r="27" spans="1:6" x14ac:dyDescent="0.25">
      <c r="A27" s="84" t="s">
        <v>363</v>
      </c>
      <c r="B27" s="84">
        <v>29</v>
      </c>
      <c r="C27" s="28"/>
      <c r="D27" s="27"/>
      <c r="E27" s="27"/>
      <c r="F27" s="27"/>
    </row>
    <row r="28" spans="1:6" x14ac:dyDescent="0.25">
      <c r="A28" s="84" t="s">
        <v>364</v>
      </c>
      <c r="B28" s="84">
        <v>23</v>
      </c>
      <c r="C28" s="28"/>
      <c r="D28" s="27"/>
      <c r="E28" s="27"/>
      <c r="F28" s="27"/>
    </row>
    <row r="29" spans="1:6" x14ac:dyDescent="0.25">
      <c r="A29" s="84" t="s">
        <v>365</v>
      </c>
      <c r="B29" s="84">
        <v>26</v>
      </c>
      <c r="C29" s="28"/>
      <c r="D29" s="27"/>
      <c r="E29" s="27"/>
      <c r="F29" s="27"/>
    </row>
    <row r="30" spans="1:6" x14ac:dyDescent="0.25">
      <c r="A30" s="84" t="s">
        <v>366</v>
      </c>
      <c r="B30" s="84">
        <v>30</v>
      </c>
      <c r="C30" s="28"/>
      <c r="D30" s="27"/>
      <c r="E30" s="27"/>
      <c r="F30" s="27"/>
    </row>
    <row r="31" spans="1:6" x14ac:dyDescent="0.25">
      <c r="A31" s="84" t="s">
        <v>367</v>
      </c>
      <c r="B31" s="84">
        <v>31</v>
      </c>
      <c r="C31" s="28"/>
      <c r="D31" s="27"/>
      <c r="E31" s="27"/>
      <c r="F31" s="27"/>
    </row>
    <row r="32" spans="1:6" x14ac:dyDescent="0.25">
      <c r="A32" s="84" t="s">
        <v>368</v>
      </c>
      <c r="B32" s="84">
        <v>29</v>
      </c>
      <c r="C32" s="28"/>
      <c r="D32" s="27"/>
      <c r="E32" s="27"/>
      <c r="F32" s="27"/>
    </row>
    <row r="33" spans="1:6" x14ac:dyDescent="0.25">
      <c r="A33" s="84" t="s">
        <v>369</v>
      </c>
      <c r="B33" s="84">
        <v>29</v>
      </c>
      <c r="C33" s="28"/>
      <c r="D33" s="27"/>
      <c r="E33" s="27"/>
      <c r="F33" s="27"/>
    </row>
    <row r="34" spans="1:6" x14ac:dyDescent="0.25">
      <c r="A34" s="84" t="s">
        <v>370</v>
      </c>
      <c r="B34" s="84">
        <v>26</v>
      </c>
      <c r="C34" s="28"/>
      <c r="D34" s="27"/>
      <c r="E34" s="27"/>
      <c r="F34" s="27"/>
    </row>
    <row r="35" spans="1:6" x14ac:dyDescent="0.25">
      <c r="A35" s="84" t="s">
        <v>371</v>
      </c>
      <c r="B35" s="84">
        <v>32</v>
      </c>
      <c r="C35" s="28"/>
      <c r="D35" s="27"/>
      <c r="E35" s="27"/>
      <c r="F35" s="27"/>
    </row>
    <row r="36" spans="1:6" x14ac:dyDescent="0.25">
      <c r="A36" s="84" t="s">
        <v>372</v>
      </c>
      <c r="B36" s="84">
        <v>22</v>
      </c>
      <c r="C36" s="28"/>
      <c r="D36" s="27"/>
      <c r="E36" s="27"/>
      <c r="F36" s="27"/>
    </row>
    <row r="37" spans="1:6" x14ac:dyDescent="0.25">
      <c r="A37" s="84" t="s">
        <v>373</v>
      </c>
      <c r="B37" s="84">
        <v>21</v>
      </c>
      <c r="C37" s="28"/>
      <c r="D37" s="27"/>
      <c r="E37" s="27"/>
      <c r="F37" s="27"/>
    </row>
    <row r="38" spans="1:6" x14ac:dyDescent="0.25">
      <c r="A38" s="84" t="s">
        <v>374</v>
      </c>
      <c r="B38" s="84">
        <v>17</v>
      </c>
      <c r="C38" s="28"/>
      <c r="D38" s="27"/>
      <c r="E38" s="27"/>
      <c r="F38" s="27"/>
    </row>
    <row r="39" spans="1:6" x14ac:dyDescent="0.25">
      <c r="A39" s="84" t="s">
        <v>375</v>
      </c>
      <c r="B39" s="84">
        <v>25</v>
      </c>
      <c r="C39" s="28"/>
      <c r="D39" s="27"/>
      <c r="E39" s="27"/>
      <c r="F39" s="27"/>
    </row>
    <row r="40" spans="1:6" x14ac:dyDescent="0.25">
      <c r="A40" s="84" t="s">
        <v>376</v>
      </c>
      <c r="B40" s="84">
        <v>22</v>
      </c>
      <c r="C40" s="28"/>
      <c r="D40" s="27"/>
      <c r="E40" s="27"/>
      <c r="F40" s="27"/>
    </row>
    <row r="41" spans="1:6" x14ac:dyDescent="0.25">
      <c r="A41" s="84" t="s">
        <v>377</v>
      </c>
      <c r="B41" s="84">
        <v>18</v>
      </c>
      <c r="C41" s="28"/>
      <c r="D41" s="27"/>
      <c r="E41" s="27"/>
      <c r="F41" s="27"/>
    </row>
    <row r="42" spans="1:6" x14ac:dyDescent="0.25">
      <c r="A42" s="84" t="s">
        <v>378</v>
      </c>
      <c r="B42" s="84">
        <v>29</v>
      </c>
      <c r="C42" s="28"/>
      <c r="D42" s="27"/>
      <c r="E42" s="27"/>
      <c r="F42" s="27"/>
    </row>
    <row r="43" spans="1:6" x14ac:dyDescent="0.25">
      <c r="A43" s="84" t="s">
        <v>379</v>
      </c>
      <c r="B43" s="84">
        <v>20</v>
      </c>
      <c r="C43" s="28"/>
      <c r="D43" s="27"/>
      <c r="E43" s="27"/>
      <c r="F43" s="27"/>
    </row>
    <row r="44" spans="1:6" x14ac:dyDescent="0.25">
      <c r="A44" s="84" t="s">
        <v>380</v>
      </c>
      <c r="B44" s="84">
        <v>25</v>
      </c>
      <c r="C44" s="28"/>
      <c r="D44" s="27"/>
      <c r="E44" s="27"/>
      <c r="F44" s="27"/>
    </row>
    <row r="45" spans="1:6" x14ac:dyDescent="0.25">
      <c r="A45" s="84" t="s">
        <v>381</v>
      </c>
      <c r="B45" s="84">
        <v>19</v>
      </c>
      <c r="C45" s="28"/>
      <c r="D45" s="27"/>
      <c r="E45" s="27"/>
      <c r="F45" s="27"/>
    </row>
    <row r="46" spans="1:6" x14ac:dyDescent="0.25">
      <c r="A46" s="84" t="s">
        <v>382</v>
      </c>
      <c r="B46" s="84">
        <v>21</v>
      </c>
      <c r="C46" s="28"/>
      <c r="D46" s="27"/>
      <c r="E46" s="27"/>
      <c r="F46" s="27"/>
    </row>
    <row r="47" spans="1:6" x14ac:dyDescent="0.25">
      <c r="A47" s="84" t="s">
        <v>383</v>
      </c>
      <c r="B47" s="84">
        <v>32</v>
      </c>
      <c r="C47" s="28"/>
      <c r="D47" s="27"/>
      <c r="E47" s="27"/>
      <c r="F47" s="27"/>
    </row>
    <row r="48" spans="1:6" x14ac:dyDescent="0.25">
      <c r="A48" s="84" t="s">
        <v>384</v>
      </c>
      <c r="B48" s="84">
        <v>21</v>
      </c>
      <c r="C48" s="28"/>
      <c r="D48" s="27"/>
      <c r="E48" s="27"/>
      <c r="F48" s="27"/>
    </row>
    <row r="49" spans="1:6" x14ac:dyDescent="0.25">
      <c r="A49" s="84" t="s">
        <v>385</v>
      </c>
      <c r="B49" s="84">
        <v>31</v>
      </c>
      <c r="C49" s="28"/>
      <c r="D49" s="27"/>
      <c r="E49" s="27"/>
      <c r="F49" s="27"/>
    </row>
    <row r="50" spans="1:6" x14ac:dyDescent="0.25">
      <c r="A50" s="84" t="s">
        <v>386</v>
      </c>
      <c r="B50" s="84">
        <v>25</v>
      </c>
      <c r="C50" s="28"/>
      <c r="D50" s="27"/>
      <c r="E50" s="27"/>
      <c r="F50" s="27"/>
    </row>
    <row r="51" spans="1:6" x14ac:dyDescent="0.25">
      <c r="A51" s="84" t="s">
        <v>387</v>
      </c>
      <c r="B51" s="84">
        <v>18</v>
      </c>
      <c r="C51" s="28"/>
      <c r="D51" s="27"/>
      <c r="E51" s="27"/>
      <c r="F51" s="27"/>
    </row>
    <row r="52" spans="1:6" x14ac:dyDescent="0.25">
      <c r="A52" s="84" t="s">
        <v>388</v>
      </c>
      <c r="B52" s="84">
        <v>23</v>
      </c>
      <c r="C52" s="28"/>
      <c r="D52" s="27"/>
      <c r="E52" s="27"/>
      <c r="F52" s="27"/>
    </row>
    <row r="53" spans="1:6" x14ac:dyDescent="0.25">
      <c r="A53" s="84" t="s">
        <v>389</v>
      </c>
      <c r="B53" s="84">
        <v>29</v>
      </c>
      <c r="C53" s="28"/>
      <c r="D53" s="27"/>
      <c r="E53" s="27"/>
      <c r="F53" s="27"/>
    </row>
    <row r="54" spans="1:6" x14ac:dyDescent="0.25">
      <c r="A54" s="84" t="s">
        <v>390</v>
      </c>
      <c r="B54" s="84">
        <v>27</v>
      </c>
      <c r="C54" s="28"/>
      <c r="D54" s="27"/>
      <c r="E54" s="27"/>
      <c r="F54" s="27"/>
    </row>
    <row r="55" spans="1:6" x14ac:dyDescent="0.25">
      <c r="A55" s="84" t="s">
        <v>391</v>
      </c>
      <c r="B55" s="84">
        <v>21</v>
      </c>
      <c r="C55" s="28"/>
      <c r="D55" s="27"/>
      <c r="E55" s="27"/>
      <c r="F55" s="27"/>
    </row>
    <row r="56" spans="1:6" x14ac:dyDescent="0.25">
      <c r="A56" s="84" t="s">
        <v>392</v>
      </c>
      <c r="B56" s="84">
        <v>27</v>
      </c>
      <c r="C56" s="28"/>
      <c r="D56" s="27"/>
      <c r="E56" s="27"/>
      <c r="F56" s="27"/>
    </row>
    <row r="57" spans="1:6" x14ac:dyDescent="0.25">
      <c r="A57" s="84" t="s">
        <v>393</v>
      </c>
      <c r="B57" s="84">
        <v>18</v>
      </c>
      <c r="C57" s="28"/>
      <c r="D57" s="27"/>
      <c r="E57" s="27"/>
      <c r="F57" s="27"/>
    </row>
    <row r="58" spans="1:6" x14ac:dyDescent="0.25">
      <c r="A58" s="84" t="s">
        <v>394</v>
      </c>
      <c r="B58" s="84">
        <v>27</v>
      </c>
      <c r="C58" s="28"/>
      <c r="D58" s="27"/>
      <c r="E58" s="27"/>
      <c r="F58" s="27"/>
    </row>
    <row r="59" spans="1:6" x14ac:dyDescent="0.25">
      <c r="A59" s="84" t="s">
        <v>395</v>
      </c>
      <c r="B59" s="84">
        <v>19</v>
      </c>
      <c r="C59" s="28"/>
      <c r="D59" s="27"/>
      <c r="E59" s="27"/>
      <c r="F59" s="27"/>
    </row>
    <row r="60" spans="1:6" x14ac:dyDescent="0.25">
      <c r="A60" s="84" t="s">
        <v>396</v>
      </c>
      <c r="B60" s="84">
        <v>26</v>
      </c>
      <c r="C60" s="28"/>
      <c r="D60" s="27"/>
      <c r="E60" s="27"/>
      <c r="F60" s="27"/>
    </row>
    <row r="61" spans="1:6" x14ac:dyDescent="0.25">
      <c r="A61" s="84" t="s">
        <v>397</v>
      </c>
      <c r="B61" s="84">
        <v>54</v>
      </c>
      <c r="C61" s="28"/>
      <c r="D61" s="27"/>
      <c r="E61" s="27"/>
      <c r="F61" s="27"/>
    </row>
    <row r="62" spans="1:6" x14ac:dyDescent="0.25">
      <c r="A62" s="84" t="s">
        <v>398</v>
      </c>
      <c r="B62" s="84">
        <v>22</v>
      </c>
      <c r="C62" s="28"/>
      <c r="D62" s="27"/>
      <c r="E62" s="27"/>
      <c r="F62" s="27"/>
    </row>
    <row r="63" spans="1:6" x14ac:dyDescent="0.25">
      <c r="A63" s="84" t="s">
        <v>399</v>
      </c>
      <c r="B63" s="84">
        <v>27</v>
      </c>
      <c r="C63" s="28"/>
      <c r="D63" s="27"/>
      <c r="E63" s="27"/>
      <c r="F63" s="27"/>
    </row>
    <row r="64" spans="1:6" x14ac:dyDescent="0.25">
      <c r="A64" s="84" t="s">
        <v>400</v>
      </c>
      <c r="B64" s="84">
        <v>27</v>
      </c>
      <c r="C64" s="28"/>
      <c r="D64" s="27"/>
      <c r="E64" s="27"/>
      <c r="F64" s="27"/>
    </row>
    <row r="65" spans="1:6" x14ac:dyDescent="0.25">
      <c r="A65" s="84" t="s">
        <v>401</v>
      </c>
      <c r="B65" s="84">
        <v>29</v>
      </c>
      <c r="C65" s="28"/>
      <c r="D65" s="27"/>
      <c r="E65" s="27"/>
      <c r="F65" s="27"/>
    </row>
    <row r="66" spans="1:6" x14ac:dyDescent="0.25">
      <c r="A66" s="84" t="s">
        <v>402</v>
      </c>
      <c r="B66" s="84">
        <v>32</v>
      </c>
      <c r="C66" s="28"/>
      <c r="D66" s="27"/>
      <c r="E66" s="27"/>
      <c r="F66" s="27"/>
    </row>
    <row r="67" spans="1:6" x14ac:dyDescent="0.25">
      <c r="A67" s="84" t="s">
        <v>403</v>
      </c>
      <c r="B67" s="84">
        <v>20</v>
      </c>
      <c r="C67" s="28"/>
      <c r="D67" s="27"/>
      <c r="E67" s="27"/>
      <c r="F67" s="27"/>
    </row>
    <row r="68" spans="1:6" x14ac:dyDescent="0.25">
      <c r="A68" s="84" t="s">
        <v>404</v>
      </c>
      <c r="B68" s="84">
        <v>28</v>
      </c>
      <c r="C68" s="28"/>
      <c r="D68" s="27"/>
      <c r="E68" s="27"/>
      <c r="F68" s="27"/>
    </row>
    <row r="69" spans="1:6" x14ac:dyDescent="0.25">
      <c r="A69" s="84" t="s">
        <v>405</v>
      </c>
      <c r="B69" s="84">
        <v>55</v>
      </c>
      <c r="C69" s="28"/>
      <c r="D69" s="27"/>
      <c r="E69" s="27"/>
      <c r="F69" s="27"/>
    </row>
    <row r="70" spans="1:6" x14ac:dyDescent="0.25">
      <c r="A70" s="84" t="s">
        <v>406</v>
      </c>
      <c r="B70" s="84">
        <v>28</v>
      </c>
      <c r="C70" s="28"/>
      <c r="D70" s="27"/>
      <c r="E70" s="27"/>
      <c r="F70" s="27"/>
    </row>
    <row r="71" spans="1:6" x14ac:dyDescent="0.25">
      <c r="A71" s="84" t="s">
        <v>407</v>
      </c>
      <c r="B71" s="84">
        <v>29</v>
      </c>
      <c r="C71" s="28"/>
      <c r="D71" s="27"/>
      <c r="E71" s="27"/>
      <c r="F71" s="27"/>
    </row>
    <row r="72" spans="1:6" x14ac:dyDescent="0.25">
      <c r="A72" s="84" t="s">
        <v>408</v>
      </c>
      <c r="B72" s="84">
        <v>23</v>
      </c>
      <c r="C72" s="28"/>
      <c r="D72" s="27"/>
      <c r="E72" s="27"/>
      <c r="F72" s="27"/>
    </row>
    <row r="73" spans="1:6" x14ac:dyDescent="0.25">
      <c r="A73" s="84" t="s">
        <v>409</v>
      </c>
      <c r="B73" s="84">
        <v>20</v>
      </c>
      <c r="C73" s="28"/>
      <c r="D73" s="27"/>
      <c r="E73" s="27"/>
      <c r="F73" s="27"/>
    </row>
    <row r="74" spans="1:6" x14ac:dyDescent="0.25">
      <c r="A74" s="84" t="s">
        <v>410</v>
      </c>
      <c r="B74" s="84">
        <v>18</v>
      </c>
      <c r="C74" s="28"/>
      <c r="D74" s="27"/>
      <c r="E74" s="27"/>
      <c r="F74" s="27"/>
    </row>
    <row r="75" spans="1:6" x14ac:dyDescent="0.25">
      <c r="A75" s="84" t="s">
        <v>411</v>
      </c>
      <c r="B75" s="84">
        <v>22</v>
      </c>
      <c r="C75" s="28"/>
      <c r="D75" s="27"/>
      <c r="E75" s="27"/>
      <c r="F75" s="27"/>
    </row>
    <row r="76" spans="1:6" x14ac:dyDescent="0.25">
      <c r="A76" s="84" t="s">
        <v>412</v>
      </c>
      <c r="B76" s="84">
        <v>25</v>
      </c>
      <c r="C76" s="28"/>
      <c r="D76" s="27"/>
      <c r="E76" s="27"/>
      <c r="F76" s="27"/>
    </row>
    <row r="77" spans="1:6" x14ac:dyDescent="0.25">
      <c r="A77" s="84" t="s">
        <v>413</v>
      </c>
      <c r="B77" s="84">
        <v>30</v>
      </c>
      <c r="C77" s="28"/>
      <c r="D77" s="27"/>
      <c r="E77" s="27"/>
      <c r="F77" s="27"/>
    </row>
    <row r="78" spans="1:6" x14ac:dyDescent="0.25">
      <c r="A78" s="84" t="s">
        <v>414</v>
      </c>
      <c r="B78" s="84">
        <v>26</v>
      </c>
      <c r="C78" s="28"/>
      <c r="D78" s="27"/>
      <c r="E78" s="27"/>
      <c r="F78" s="27"/>
    </row>
    <row r="79" spans="1:6" x14ac:dyDescent="0.25">
      <c r="A79" s="84" t="s">
        <v>415</v>
      </c>
      <c r="B79" s="84">
        <v>18</v>
      </c>
      <c r="C79" s="28"/>
      <c r="D79" s="27"/>
      <c r="E79" s="27"/>
      <c r="F79" s="27"/>
    </row>
    <row r="80" spans="1:6" x14ac:dyDescent="0.25">
      <c r="A80" s="84" t="s">
        <v>416</v>
      </c>
      <c r="B80" s="84">
        <v>32</v>
      </c>
      <c r="C80" s="28"/>
      <c r="D80" s="27"/>
      <c r="E80" s="27"/>
      <c r="F80" s="27"/>
    </row>
    <row r="81" spans="1:6" x14ac:dyDescent="0.25">
      <c r="A81" s="84" t="s">
        <v>417</v>
      </c>
      <c r="B81" s="84">
        <v>24</v>
      </c>
      <c r="C81" s="28"/>
      <c r="D81" s="27"/>
      <c r="E81" s="27"/>
      <c r="F81" s="27"/>
    </row>
    <row r="82" spans="1:6" x14ac:dyDescent="0.25">
      <c r="A82" s="84" t="s">
        <v>418</v>
      </c>
      <c r="B82" s="84">
        <v>23</v>
      </c>
      <c r="C82" s="28"/>
      <c r="D82" s="27"/>
      <c r="E82" s="27"/>
      <c r="F82" s="27"/>
    </row>
    <row r="83" spans="1:6" x14ac:dyDescent="0.25">
      <c r="A83" s="84" t="s">
        <v>419</v>
      </c>
      <c r="B83" s="84">
        <v>18</v>
      </c>
      <c r="C83" s="28"/>
      <c r="D83" s="27"/>
      <c r="E83" s="27"/>
      <c r="F83" s="27"/>
    </row>
    <row r="84" spans="1:6" x14ac:dyDescent="0.25">
      <c r="A84" s="84" t="s">
        <v>420</v>
      </c>
      <c r="B84" s="84">
        <v>28</v>
      </c>
      <c r="C84" s="28"/>
      <c r="D84" s="27"/>
      <c r="E84" s="27"/>
      <c r="F84" s="27"/>
    </row>
    <row r="85" spans="1:6" x14ac:dyDescent="0.25">
      <c r="A85" s="84" t="s">
        <v>421</v>
      </c>
      <c r="B85" s="84">
        <v>25</v>
      </c>
      <c r="C85" s="28"/>
      <c r="D85" s="27"/>
      <c r="E85" s="27"/>
      <c r="F85" s="27"/>
    </row>
    <row r="86" spans="1:6" x14ac:dyDescent="0.25">
      <c r="A86" s="84" t="s">
        <v>422</v>
      </c>
      <c r="B86" s="84">
        <v>31</v>
      </c>
      <c r="C86" s="28"/>
      <c r="D86" s="27"/>
      <c r="E86" s="27"/>
      <c r="F86" s="27"/>
    </row>
    <row r="87" spans="1:6" x14ac:dyDescent="0.25">
      <c r="A87" s="84" t="s">
        <v>423</v>
      </c>
      <c r="B87" s="84">
        <v>20</v>
      </c>
      <c r="C87" s="28"/>
      <c r="D87" s="27"/>
      <c r="E87" s="27"/>
      <c r="F87" s="27"/>
    </row>
    <row r="88" spans="1:6" x14ac:dyDescent="0.25">
      <c r="A88" s="84" t="s">
        <v>424</v>
      </c>
      <c r="B88" s="84">
        <v>42</v>
      </c>
      <c r="C88" s="28"/>
      <c r="D88" s="27"/>
      <c r="E88" s="27"/>
      <c r="F88" s="27"/>
    </row>
    <row r="89" spans="1:6" x14ac:dyDescent="0.25">
      <c r="A89" s="84" t="s">
        <v>425</v>
      </c>
      <c r="B89" s="84">
        <v>29</v>
      </c>
      <c r="C89" s="28"/>
      <c r="D89" s="27"/>
      <c r="E89" s="27"/>
      <c r="F89" s="27"/>
    </row>
    <row r="90" spans="1:6" x14ac:dyDescent="0.25">
      <c r="A90" s="84" t="s">
        <v>426</v>
      </c>
      <c r="B90" s="84">
        <v>18</v>
      </c>
      <c r="C90" s="28"/>
      <c r="D90" s="27"/>
      <c r="E90" s="27"/>
      <c r="F90" s="27"/>
    </row>
    <row r="91" spans="1:6" x14ac:dyDescent="0.25">
      <c r="A91" s="84" t="s">
        <v>427</v>
      </c>
      <c r="B91" s="84">
        <v>22</v>
      </c>
      <c r="C91" s="28"/>
      <c r="D91" s="27"/>
      <c r="E91" s="27"/>
      <c r="F91" s="27"/>
    </row>
    <row r="92" spans="1:6" x14ac:dyDescent="0.25">
      <c r="A92" s="84" t="s">
        <v>428</v>
      </c>
      <c r="B92" s="84">
        <v>22</v>
      </c>
      <c r="C92" s="28"/>
      <c r="D92" s="27"/>
      <c r="E92" s="27"/>
      <c r="F92" s="27"/>
    </row>
    <row r="93" spans="1:6" x14ac:dyDescent="0.25">
      <c r="A93" s="84" t="s">
        <v>429</v>
      </c>
      <c r="B93" s="84">
        <v>17</v>
      </c>
      <c r="C93" s="28"/>
      <c r="D93" s="27"/>
      <c r="E93" s="27"/>
      <c r="F93" s="27"/>
    </row>
    <row r="94" spans="1:6" x14ac:dyDescent="0.25">
      <c r="A94" s="84" t="s">
        <v>430</v>
      </c>
      <c r="B94" s="84">
        <v>23</v>
      </c>
      <c r="C94" s="28"/>
      <c r="D94" s="27"/>
      <c r="E94" s="27"/>
      <c r="F94" s="27"/>
    </row>
    <row r="95" spans="1:6" x14ac:dyDescent="0.25">
      <c r="A95" s="84" t="s">
        <v>431</v>
      </c>
      <c r="B95" s="84">
        <v>29</v>
      </c>
      <c r="C95" s="28"/>
      <c r="D95" s="27"/>
      <c r="E95" s="27"/>
      <c r="F95" s="27"/>
    </row>
    <row r="96" spans="1:6" x14ac:dyDescent="0.25">
      <c r="A96" s="84" t="s">
        <v>432</v>
      </c>
      <c r="B96" s="84">
        <v>26</v>
      </c>
      <c r="C96" s="28"/>
      <c r="D96" s="27"/>
      <c r="E96" s="27"/>
      <c r="F96" s="27"/>
    </row>
    <row r="97" spans="1:6" x14ac:dyDescent="0.25">
      <c r="A97" s="84" t="s">
        <v>433</v>
      </c>
      <c r="B97" s="84">
        <v>17</v>
      </c>
      <c r="C97" s="28"/>
      <c r="D97" s="27"/>
      <c r="E97" s="27"/>
      <c r="F97" s="27"/>
    </row>
    <row r="98" spans="1:6" x14ac:dyDescent="0.25">
      <c r="A98" s="84" t="s">
        <v>434</v>
      </c>
      <c r="B98" s="84">
        <v>22</v>
      </c>
      <c r="C98" s="28"/>
      <c r="D98" s="27"/>
      <c r="E98" s="27"/>
      <c r="F98" s="27"/>
    </row>
    <row r="99" spans="1:6" x14ac:dyDescent="0.25">
      <c r="A99" s="84" t="s">
        <v>435</v>
      </c>
      <c r="B99" s="84">
        <v>21</v>
      </c>
      <c r="C99" s="28"/>
      <c r="D99" s="27"/>
      <c r="E99" s="27"/>
      <c r="F99" s="27"/>
    </row>
    <row r="100" spans="1:6" x14ac:dyDescent="0.25">
      <c r="A100" s="84" t="s">
        <v>436</v>
      </c>
      <c r="B100" s="84">
        <v>28</v>
      </c>
      <c r="C100" s="28"/>
      <c r="D100" s="27"/>
      <c r="E100" s="27"/>
      <c r="F100" s="27"/>
    </row>
    <row r="101" spans="1:6" x14ac:dyDescent="0.25">
      <c r="A101" s="84" t="s">
        <v>437</v>
      </c>
      <c r="B101" s="84">
        <v>29</v>
      </c>
      <c r="C101" s="28"/>
      <c r="D101" s="27"/>
      <c r="E101" s="27"/>
      <c r="F101" s="27"/>
    </row>
    <row r="102" spans="1:6" x14ac:dyDescent="0.25">
      <c r="A102" s="84" t="s">
        <v>438</v>
      </c>
      <c r="B102" s="84">
        <v>30</v>
      </c>
      <c r="C102" s="28"/>
      <c r="D102" s="27"/>
      <c r="E102" s="27"/>
      <c r="F102" s="27"/>
    </row>
    <row r="103" spans="1:6" x14ac:dyDescent="0.25">
      <c r="A103" s="84" t="s">
        <v>439</v>
      </c>
      <c r="B103" s="84">
        <v>24</v>
      </c>
      <c r="C103" s="28"/>
      <c r="D103" s="27"/>
      <c r="E103" s="27"/>
      <c r="F103" s="27"/>
    </row>
    <row r="104" spans="1:6" x14ac:dyDescent="0.25">
      <c r="A104" s="84" t="s">
        <v>440</v>
      </c>
      <c r="B104" s="84">
        <v>24</v>
      </c>
      <c r="C104" s="28"/>
      <c r="D104" s="27"/>
      <c r="E104" s="27"/>
      <c r="F104" s="27"/>
    </row>
    <row r="105" spans="1:6" x14ac:dyDescent="0.25">
      <c r="A105" s="84" t="s">
        <v>441</v>
      </c>
      <c r="B105" s="84">
        <v>24</v>
      </c>
      <c r="C105" s="28"/>
      <c r="D105" s="27"/>
      <c r="E105" s="27"/>
      <c r="F105" s="27"/>
    </row>
    <row r="106" spans="1:6" x14ac:dyDescent="0.25">
      <c r="A106" s="84" t="s">
        <v>442</v>
      </c>
      <c r="B106" s="84">
        <v>23</v>
      </c>
      <c r="C106" s="28"/>
      <c r="D106" s="27"/>
      <c r="E106" s="27"/>
      <c r="F106" s="27"/>
    </row>
    <row r="107" spans="1:6" x14ac:dyDescent="0.25">
      <c r="A107" s="84" t="s">
        <v>443</v>
      </c>
      <c r="B107" s="84">
        <v>30</v>
      </c>
      <c r="C107" s="28"/>
      <c r="D107" s="27"/>
      <c r="E107" s="27"/>
      <c r="F107" s="27"/>
    </row>
    <row r="108" spans="1:6" x14ac:dyDescent="0.25">
      <c r="A108" s="84" t="s">
        <v>444</v>
      </c>
      <c r="B108" s="84">
        <v>24</v>
      </c>
      <c r="C108" s="28"/>
      <c r="D108" s="27"/>
      <c r="E108" s="27"/>
      <c r="F108" s="27"/>
    </row>
    <row r="109" spans="1:6" x14ac:dyDescent="0.25">
      <c r="A109" s="84" t="s">
        <v>445</v>
      </c>
      <c r="B109" s="84">
        <v>21</v>
      </c>
      <c r="C109" s="28"/>
      <c r="D109" s="27"/>
      <c r="E109" s="27"/>
      <c r="F109" s="27"/>
    </row>
    <row r="110" spans="1:6" x14ac:dyDescent="0.25">
      <c r="A110" s="84" t="s">
        <v>446</v>
      </c>
      <c r="B110" s="84">
        <v>32</v>
      </c>
      <c r="C110" s="28"/>
      <c r="D110" s="27"/>
      <c r="E110" s="27"/>
      <c r="F110" s="27"/>
    </row>
    <row r="111" spans="1:6" x14ac:dyDescent="0.25">
      <c r="A111" s="84" t="s">
        <v>447</v>
      </c>
      <c r="B111" s="84">
        <v>17</v>
      </c>
      <c r="C111" s="28"/>
      <c r="D111" s="27"/>
      <c r="E111" s="27"/>
      <c r="F111" s="27"/>
    </row>
    <row r="112" spans="1:6" x14ac:dyDescent="0.25">
      <c r="A112" s="84" t="s">
        <v>448</v>
      </c>
      <c r="B112" s="84">
        <v>24</v>
      </c>
      <c r="C112" s="28"/>
      <c r="D112" s="27"/>
      <c r="E112" s="27"/>
      <c r="F112" s="27"/>
    </row>
    <row r="113" spans="1:6" x14ac:dyDescent="0.25">
      <c r="A113" s="84" t="s">
        <v>449</v>
      </c>
      <c r="B113" s="84">
        <v>27</v>
      </c>
      <c r="C113" s="28"/>
      <c r="D113" s="27"/>
      <c r="E113" s="27"/>
      <c r="F113" s="27"/>
    </row>
    <row r="114" spans="1:6" x14ac:dyDescent="0.25">
      <c r="A114" s="84" t="s">
        <v>450</v>
      </c>
      <c r="B114" s="84">
        <v>28</v>
      </c>
      <c r="C114" s="28"/>
      <c r="D114" s="27"/>
      <c r="E114" s="27"/>
      <c r="F114" s="27"/>
    </row>
    <row r="115" spans="1:6" x14ac:dyDescent="0.25">
      <c r="A115" s="84" t="s">
        <v>451</v>
      </c>
      <c r="B115" s="84">
        <v>26</v>
      </c>
      <c r="C115" s="28"/>
      <c r="D115" s="27"/>
      <c r="E115" s="27"/>
      <c r="F115" s="27"/>
    </row>
    <row r="116" spans="1:6" x14ac:dyDescent="0.25">
      <c r="A116" s="84" t="s">
        <v>452</v>
      </c>
      <c r="B116" s="84">
        <v>30</v>
      </c>
      <c r="C116" s="28"/>
      <c r="D116" s="27"/>
      <c r="E116" s="27"/>
      <c r="F116" s="27"/>
    </row>
    <row r="117" spans="1:6" x14ac:dyDescent="0.25">
      <c r="A117" s="84" t="s">
        <v>453</v>
      </c>
      <c r="B117" s="84">
        <v>27</v>
      </c>
      <c r="C117" s="28"/>
      <c r="D117" s="27"/>
      <c r="E117" s="27"/>
      <c r="F117" s="27"/>
    </row>
    <row r="118" spans="1:6" x14ac:dyDescent="0.25">
      <c r="A118" s="84" t="s">
        <v>454</v>
      </c>
      <c r="B118" s="84">
        <v>26</v>
      </c>
      <c r="C118" s="28"/>
      <c r="D118" s="27"/>
      <c r="E118" s="27"/>
      <c r="F118" s="27"/>
    </row>
    <row r="119" spans="1:6" x14ac:dyDescent="0.25">
      <c r="A119" s="84" t="s">
        <v>455</v>
      </c>
      <c r="B119" s="84">
        <v>20</v>
      </c>
      <c r="C119" s="28"/>
      <c r="D119" s="27"/>
      <c r="E119" s="27"/>
      <c r="F119" s="27"/>
    </row>
    <row r="120" spans="1:6" x14ac:dyDescent="0.25">
      <c r="A120" s="84" t="s">
        <v>456</v>
      </c>
      <c r="B120" s="84">
        <v>30</v>
      </c>
      <c r="C120" s="28"/>
      <c r="D120" s="27"/>
      <c r="E120" s="27"/>
      <c r="F120" s="27"/>
    </row>
    <row r="121" spans="1:6" x14ac:dyDescent="0.25">
      <c r="A121" s="84" t="s">
        <v>457</v>
      </c>
      <c r="B121" s="84">
        <v>28</v>
      </c>
      <c r="C121" s="28"/>
      <c r="D121" s="27"/>
      <c r="E121" s="27"/>
      <c r="F121" s="27"/>
    </row>
    <row r="122" spans="1:6" x14ac:dyDescent="0.25">
      <c r="A122" s="84" t="s">
        <v>458</v>
      </c>
      <c r="B122" s="84">
        <v>19</v>
      </c>
      <c r="C122" s="28"/>
      <c r="D122" s="27"/>
      <c r="E122" s="27"/>
      <c r="F122" s="27"/>
    </row>
    <row r="123" spans="1:6" x14ac:dyDescent="0.25">
      <c r="A123" s="84" t="s">
        <v>459</v>
      </c>
      <c r="B123" s="84">
        <v>19</v>
      </c>
      <c r="C123" s="28"/>
      <c r="D123" s="27"/>
      <c r="E123" s="27"/>
      <c r="F123" s="27"/>
    </row>
    <row r="124" spans="1:6" x14ac:dyDescent="0.25">
      <c r="A124" s="84" t="s">
        <v>460</v>
      </c>
      <c r="B124" s="84">
        <v>30</v>
      </c>
      <c r="C124" s="28"/>
      <c r="D124" s="27"/>
      <c r="E124" s="27"/>
      <c r="F124" s="27"/>
    </row>
    <row r="125" spans="1:6" x14ac:dyDescent="0.25">
      <c r="A125" s="84" t="s">
        <v>461</v>
      </c>
      <c r="B125" s="84">
        <v>19</v>
      </c>
      <c r="C125" s="28"/>
      <c r="D125" s="27"/>
      <c r="E125" s="27"/>
      <c r="F125" s="27"/>
    </row>
    <row r="126" spans="1:6" x14ac:dyDescent="0.25">
      <c r="A126" s="84" t="s">
        <v>462</v>
      </c>
      <c r="B126" s="84">
        <v>30</v>
      </c>
      <c r="C126" s="28"/>
      <c r="D126" s="27"/>
      <c r="E126" s="27"/>
      <c r="F126" s="27"/>
    </row>
    <row r="127" spans="1:6" x14ac:dyDescent="0.25">
      <c r="A127" s="84" t="s">
        <v>463</v>
      </c>
      <c r="B127" s="84">
        <v>23</v>
      </c>
      <c r="C127" s="28"/>
      <c r="D127" s="27"/>
      <c r="E127" s="27"/>
      <c r="F127" s="27"/>
    </row>
    <row r="128" spans="1:6" x14ac:dyDescent="0.25">
      <c r="A128" s="84" t="s">
        <v>464</v>
      </c>
      <c r="B128" s="84">
        <v>35</v>
      </c>
      <c r="C128" s="28"/>
      <c r="D128" s="27"/>
      <c r="E128" s="27"/>
      <c r="F128" s="27"/>
    </row>
    <row r="129" spans="1:6" x14ac:dyDescent="0.25">
      <c r="A129" s="84" t="s">
        <v>465</v>
      </c>
      <c r="B129" s="84">
        <v>32</v>
      </c>
      <c r="C129" s="28"/>
      <c r="D129" s="27"/>
      <c r="E129" s="27"/>
      <c r="F129" s="27"/>
    </row>
    <row r="130" spans="1:6" x14ac:dyDescent="0.25">
      <c r="A130" s="84" t="s">
        <v>466</v>
      </c>
      <c r="B130" s="84">
        <v>24</v>
      </c>
      <c r="C130" s="28"/>
      <c r="D130" s="27"/>
      <c r="E130" s="27"/>
      <c r="F130" s="27"/>
    </row>
    <row r="131" spans="1:6" x14ac:dyDescent="0.25">
      <c r="A131" s="84" t="s">
        <v>467</v>
      </c>
      <c r="B131" s="84">
        <v>30</v>
      </c>
      <c r="C131" s="28"/>
      <c r="D131" s="27"/>
      <c r="E131" s="27"/>
      <c r="F131" s="27"/>
    </row>
    <row r="132" spans="1:6" x14ac:dyDescent="0.25">
      <c r="A132" s="84" t="s">
        <v>468</v>
      </c>
      <c r="B132" s="84">
        <v>17</v>
      </c>
      <c r="C132" s="28"/>
      <c r="D132" s="27"/>
      <c r="E132" s="27"/>
      <c r="F132" s="27"/>
    </row>
    <row r="133" spans="1:6" x14ac:dyDescent="0.25">
      <c r="A133" s="84" t="s">
        <v>469</v>
      </c>
      <c r="B133" s="84">
        <v>31</v>
      </c>
      <c r="C133" s="28"/>
      <c r="D133" s="27"/>
      <c r="E133" s="27"/>
      <c r="F133" s="27"/>
    </row>
    <row r="134" spans="1:6" x14ac:dyDescent="0.25">
      <c r="A134" s="84" t="s">
        <v>470</v>
      </c>
      <c r="B134" s="84">
        <v>18</v>
      </c>
      <c r="C134" s="28"/>
      <c r="D134" s="27"/>
      <c r="E134" s="27"/>
      <c r="F134" s="27"/>
    </row>
    <row r="135" spans="1:6" x14ac:dyDescent="0.25">
      <c r="A135" s="84" t="s">
        <v>471</v>
      </c>
      <c r="B135" s="84">
        <v>23</v>
      </c>
      <c r="C135" s="28"/>
      <c r="D135" s="27"/>
      <c r="E135" s="27"/>
      <c r="F135" s="27"/>
    </row>
    <row r="136" spans="1:6" x14ac:dyDescent="0.25">
      <c r="A136" s="84" t="s">
        <v>472</v>
      </c>
      <c r="B136" s="84">
        <v>22</v>
      </c>
      <c r="C136" s="28"/>
      <c r="D136" s="27"/>
      <c r="E136" s="27"/>
      <c r="F136" s="27"/>
    </row>
    <row r="137" spans="1:6" x14ac:dyDescent="0.25">
      <c r="A137" s="84" t="s">
        <v>473</v>
      </c>
      <c r="B137" s="84">
        <v>19</v>
      </c>
      <c r="C137" s="28"/>
      <c r="D137" s="27"/>
      <c r="E137" s="27"/>
      <c r="F137" s="27"/>
    </row>
    <row r="138" spans="1:6" x14ac:dyDescent="0.25">
      <c r="A138" s="84" t="s">
        <v>474</v>
      </c>
      <c r="B138" s="84">
        <v>22</v>
      </c>
      <c r="C138" s="28"/>
      <c r="D138" s="27"/>
      <c r="E138" s="27"/>
      <c r="F138" s="27"/>
    </row>
    <row r="139" spans="1:6" x14ac:dyDescent="0.25">
      <c r="A139" s="84" t="s">
        <v>475</v>
      </c>
      <c r="B139" s="84">
        <v>18</v>
      </c>
      <c r="C139" s="28"/>
      <c r="D139" s="27"/>
      <c r="E139" s="27"/>
      <c r="F139" s="27"/>
    </row>
    <row r="140" spans="1:6" x14ac:dyDescent="0.25">
      <c r="A140" s="84" t="s">
        <v>476</v>
      </c>
      <c r="B140" s="84">
        <v>18</v>
      </c>
      <c r="C140" s="28"/>
      <c r="D140" s="27"/>
      <c r="E140" s="27"/>
      <c r="F140" s="27"/>
    </row>
    <row r="141" spans="1:6" x14ac:dyDescent="0.25">
      <c r="A141" s="84" t="s">
        <v>477</v>
      </c>
      <c r="B141" s="84">
        <v>24</v>
      </c>
      <c r="C141" s="28"/>
      <c r="D141" s="27"/>
      <c r="E141" s="27"/>
      <c r="F141" s="27"/>
    </row>
    <row r="142" spans="1:6" x14ac:dyDescent="0.25">
      <c r="A142" s="84" t="s">
        <v>478</v>
      </c>
      <c r="B142" s="84">
        <v>25</v>
      </c>
      <c r="C142" s="28"/>
      <c r="D142" s="27"/>
      <c r="E142" s="27"/>
      <c r="F142" s="27"/>
    </row>
    <row r="143" spans="1:6" x14ac:dyDescent="0.25">
      <c r="A143" s="84" t="s">
        <v>479</v>
      </c>
      <c r="B143" s="84">
        <v>22</v>
      </c>
      <c r="C143" s="28"/>
      <c r="D143" s="27"/>
      <c r="E143" s="27"/>
      <c r="F143" s="27"/>
    </row>
    <row r="144" spans="1:6" x14ac:dyDescent="0.25">
      <c r="A144" s="84" t="s">
        <v>480</v>
      </c>
      <c r="B144" s="84">
        <v>19</v>
      </c>
      <c r="C144" s="28"/>
      <c r="D144" s="27"/>
      <c r="E144" s="27"/>
      <c r="F144" s="27"/>
    </row>
    <row r="145" spans="1:6" x14ac:dyDescent="0.25">
      <c r="A145" s="84" t="s">
        <v>481</v>
      </c>
      <c r="B145" s="84">
        <v>19</v>
      </c>
      <c r="C145" s="28"/>
      <c r="D145" s="27"/>
      <c r="E145" s="27"/>
      <c r="F145" s="27"/>
    </row>
    <row r="146" spans="1:6" x14ac:dyDescent="0.25">
      <c r="A146" s="84" t="s">
        <v>482</v>
      </c>
      <c r="B146" s="84">
        <v>33</v>
      </c>
      <c r="C146" s="28"/>
      <c r="D146" s="27"/>
      <c r="E146" s="27"/>
      <c r="F146" s="27"/>
    </row>
    <row r="147" spans="1:6" x14ac:dyDescent="0.25">
      <c r="A147" s="84" t="s">
        <v>483</v>
      </c>
      <c r="B147" s="84">
        <v>26</v>
      </c>
      <c r="C147" s="28"/>
      <c r="D147" s="27"/>
      <c r="E147" s="27"/>
      <c r="F147" s="27"/>
    </row>
    <row r="148" spans="1:6" x14ac:dyDescent="0.25">
      <c r="A148" s="84" t="s">
        <v>484</v>
      </c>
      <c r="B148" s="84">
        <v>17</v>
      </c>
      <c r="C148" s="28"/>
      <c r="D148" s="27"/>
      <c r="E148" s="27"/>
      <c r="F148" s="27"/>
    </row>
    <row r="149" spans="1:6" x14ac:dyDescent="0.25">
      <c r="A149" s="84" t="s">
        <v>485</v>
      </c>
      <c r="B149" s="84">
        <v>21</v>
      </c>
      <c r="C149" s="28"/>
      <c r="D149" s="27"/>
      <c r="E149" s="27"/>
      <c r="F149" s="27"/>
    </row>
    <row r="150" spans="1:6" x14ac:dyDescent="0.25">
      <c r="A150" s="84" t="s">
        <v>486</v>
      </c>
      <c r="B150" s="84">
        <v>31</v>
      </c>
      <c r="C150" s="28"/>
      <c r="D150" s="27"/>
      <c r="E150" s="27"/>
      <c r="F150" s="27"/>
    </row>
    <row r="151" spans="1:6" x14ac:dyDescent="0.25">
      <c r="A151" s="84" t="s">
        <v>487</v>
      </c>
      <c r="B151" s="84">
        <v>18</v>
      </c>
      <c r="C151" s="28"/>
      <c r="D151" s="27"/>
      <c r="E151" s="27"/>
      <c r="F151" s="27"/>
    </row>
    <row r="152" spans="1:6" x14ac:dyDescent="0.25">
      <c r="A152" s="84" t="s">
        <v>488</v>
      </c>
      <c r="B152" s="84">
        <v>27</v>
      </c>
      <c r="C152" s="28"/>
      <c r="D152" s="27"/>
      <c r="E152" s="27"/>
      <c r="F152" s="27"/>
    </row>
    <row r="153" spans="1:6" x14ac:dyDescent="0.25">
      <c r="A153" s="84" t="s">
        <v>489</v>
      </c>
      <c r="B153" s="84">
        <v>28</v>
      </c>
      <c r="C153" s="28"/>
      <c r="D153" s="27"/>
      <c r="E153" s="27"/>
      <c r="F153" s="27"/>
    </row>
    <row r="154" spans="1:6" x14ac:dyDescent="0.25">
      <c r="A154" s="84" t="s">
        <v>490</v>
      </c>
      <c r="B154" s="84">
        <v>23</v>
      </c>
      <c r="C154" s="28"/>
      <c r="D154" s="27"/>
      <c r="E154" s="27"/>
      <c r="F154" s="27"/>
    </row>
    <row r="155" spans="1:6" x14ac:dyDescent="0.25">
      <c r="A155" s="84" t="s">
        <v>491</v>
      </c>
      <c r="B155" s="84">
        <v>35</v>
      </c>
      <c r="C155" s="28"/>
      <c r="D155" s="27"/>
      <c r="E155" s="27"/>
      <c r="F155" s="27"/>
    </row>
    <row r="156" spans="1:6" x14ac:dyDescent="0.25">
      <c r="A156" s="84" t="s">
        <v>492</v>
      </c>
      <c r="B156" s="84">
        <v>30</v>
      </c>
      <c r="C156" s="28"/>
      <c r="D156" s="27"/>
      <c r="E156" s="27"/>
      <c r="F156" s="27"/>
    </row>
    <row r="157" spans="1:6" x14ac:dyDescent="0.25">
      <c r="A157" s="84" t="s">
        <v>493</v>
      </c>
      <c r="B157" s="84">
        <v>27</v>
      </c>
      <c r="C157" s="28"/>
      <c r="D157" s="27"/>
      <c r="E157" s="27"/>
      <c r="F157" s="27"/>
    </row>
    <row r="158" spans="1:6" x14ac:dyDescent="0.25">
      <c r="A158" s="84" t="s">
        <v>494</v>
      </c>
      <c r="B158" s="84">
        <v>20</v>
      </c>
      <c r="C158" s="28"/>
      <c r="D158" s="27"/>
      <c r="E158" s="27"/>
      <c r="F158" s="27"/>
    </row>
    <row r="159" spans="1:6" x14ac:dyDescent="0.25">
      <c r="A159" s="84" t="s">
        <v>495</v>
      </c>
      <c r="B159" s="84">
        <v>17</v>
      </c>
      <c r="C159" s="28"/>
      <c r="D159" s="27"/>
      <c r="E159" s="27"/>
      <c r="F159" s="27"/>
    </row>
    <row r="160" spans="1:6" x14ac:dyDescent="0.25">
      <c r="A160" s="84" t="s">
        <v>496</v>
      </c>
      <c r="B160" s="84">
        <v>24</v>
      </c>
      <c r="C160" s="28"/>
      <c r="D160" s="27"/>
      <c r="E160" s="27"/>
      <c r="F160" s="27"/>
    </row>
    <row r="161" spans="1:6" x14ac:dyDescent="0.25">
      <c r="A161" s="84" t="s">
        <v>497</v>
      </c>
      <c r="B161" s="84">
        <v>18</v>
      </c>
      <c r="C161" s="28"/>
      <c r="D161" s="27"/>
      <c r="E161" s="27"/>
      <c r="F161" s="27"/>
    </row>
    <row r="162" spans="1:6" x14ac:dyDescent="0.25">
      <c r="A162" s="84" t="s">
        <v>498</v>
      </c>
      <c r="B162" s="84">
        <v>18</v>
      </c>
      <c r="C162" s="28"/>
      <c r="D162" s="27"/>
      <c r="E162" s="27"/>
      <c r="F162" s="27"/>
    </row>
    <row r="163" spans="1:6" x14ac:dyDescent="0.25">
      <c r="A163" s="84" t="s">
        <v>499</v>
      </c>
      <c r="B163" s="84">
        <v>28</v>
      </c>
      <c r="C163" s="28"/>
      <c r="D163" s="27"/>
      <c r="E163" s="27"/>
      <c r="F163" s="27"/>
    </row>
    <row r="164" spans="1:6" x14ac:dyDescent="0.25">
      <c r="A164" s="84" t="s">
        <v>500</v>
      </c>
      <c r="B164" s="84">
        <v>29</v>
      </c>
      <c r="C164" s="28"/>
      <c r="D164" s="27"/>
      <c r="E164" s="27"/>
      <c r="F164" s="27"/>
    </row>
    <row r="165" spans="1:6" x14ac:dyDescent="0.25">
      <c r="A165" s="84" t="s">
        <v>501</v>
      </c>
      <c r="B165" s="84">
        <v>22</v>
      </c>
      <c r="C165" s="28"/>
      <c r="D165" s="27"/>
      <c r="E165" s="27"/>
      <c r="F165" s="27"/>
    </row>
    <row r="166" spans="1:6" x14ac:dyDescent="0.25">
      <c r="A166" s="84" t="s">
        <v>502</v>
      </c>
      <c r="B166" s="84">
        <v>27</v>
      </c>
      <c r="C166" s="28"/>
      <c r="D166" s="27"/>
      <c r="E166" s="27"/>
      <c r="F166" s="27"/>
    </row>
    <row r="167" spans="1:6" x14ac:dyDescent="0.25">
      <c r="A167" s="84" t="s">
        <v>503</v>
      </c>
      <c r="B167" s="84">
        <v>32</v>
      </c>
      <c r="C167" s="28"/>
      <c r="D167" s="27"/>
      <c r="E167" s="27"/>
      <c r="F167" s="27"/>
    </row>
    <row r="168" spans="1:6" x14ac:dyDescent="0.25">
      <c r="A168" s="84" t="s">
        <v>504</v>
      </c>
      <c r="B168" s="84">
        <v>19</v>
      </c>
      <c r="C168" s="28"/>
      <c r="D168" s="27"/>
      <c r="E168" s="27"/>
      <c r="F168" s="27"/>
    </row>
    <row r="169" spans="1:6" x14ac:dyDescent="0.25">
      <c r="A169" s="84" t="s">
        <v>505</v>
      </c>
      <c r="B169" s="84">
        <v>23</v>
      </c>
      <c r="C169" s="28"/>
      <c r="D169" s="27"/>
      <c r="E169" s="27"/>
      <c r="F169" s="27"/>
    </row>
    <row r="170" spans="1:6" x14ac:dyDescent="0.25">
      <c r="A170" s="84" t="s">
        <v>506</v>
      </c>
      <c r="B170" s="84">
        <v>30</v>
      </c>
      <c r="C170" s="28"/>
      <c r="D170" s="27"/>
      <c r="E170" s="27"/>
      <c r="F170" s="27"/>
    </row>
    <row r="171" spans="1:6" x14ac:dyDescent="0.25">
      <c r="A171" s="84" t="s">
        <v>507</v>
      </c>
      <c r="B171" s="84">
        <v>18</v>
      </c>
      <c r="C171" s="28"/>
      <c r="D171" s="27"/>
      <c r="E171" s="27"/>
      <c r="F171" s="27"/>
    </row>
    <row r="172" spans="1:6" x14ac:dyDescent="0.25">
      <c r="A172" s="84" t="s">
        <v>508</v>
      </c>
      <c r="B172" s="84">
        <v>26</v>
      </c>
      <c r="C172" s="28"/>
      <c r="D172" s="27"/>
      <c r="E172" s="27"/>
      <c r="F172" s="27"/>
    </row>
    <row r="173" spans="1:6" x14ac:dyDescent="0.25">
      <c r="A173" s="84" t="s">
        <v>509</v>
      </c>
      <c r="B173" s="84">
        <v>31</v>
      </c>
      <c r="C173" s="28"/>
      <c r="D173" s="27"/>
      <c r="E173" s="27"/>
      <c r="F173" s="27"/>
    </row>
    <row r="174" spans="1:6" x14ac:dyDescent="0.25">
      <c r="A174" s="84" t="s">
        <v>510</v>
      </c>
      <c r="B174" s="84">
        <v>25</v>
      </c>
      <c r="C174" s="28"/>
      <c r="D174" s="27"/>
      <c r="E174" s="27"/>
      <c r="F174" s="27"/>
    </row>
    <row r="175" spans="1:6" x14ac:dyDescent="0.25">
      <c r="A175" s="84" t="s">
        <v>511</v>
      </c>
      <c r="B175" s="84">
        <v>26</v>
      </c>
      <c r="C175" s="28"/>
      <c r="D175" s="27"/>
      <c r="E175" s="27"/>
      <c r="F175" s="27"/>
    </row>
    <row r="176" spans="1:6" x14ac:dyDescent="0.25">
      <c r="A176" s="84" t="s">
        <v>512</v>
      </c>
      <c r="B176" s="84">
        <v>28</v>
      </c>
      <c r="C176" s="28"/>
      <c r="D176" s="27"/>
      <c r="E176" s="27"/>
      <c r="F176" s="27"/>
    </row>
    <row r="177" spans="1:6" x14ac:dyDescent="0.25">
      <c r="A177" s="84" t="s">
        <v>513</v>
      </c>
      <c r="B177" s="84">
        <v>29</v>
      </c>
      <c r="C177" s="28"/>
      <c r="D177" s="27"/>
      <c r="E177" s="27"/>
      <c r="F177" s="27"/>
    </row>
    <row r="178" spans="1:6" x14ac:dyDescent="0.25">
      <c r="A178" s="84" t="s">
        <v>514</v>
      </c>
      <c r="B178" s="84">
        <v>27</v>
      </c>
      <c r="C178" s="28"/>
      <c r="D178" s="27"/>
      <c r="E178" s="27"/>
      <c r="F178" s="27"/>
    </row>
    <row r="179" spans="1:6" x14ac:dyDescent="0.25">
      <c r="A179" s="84" t="s">
        <v>515</v>
      </c>
      <c r="B179" s="84">
        <v>26</v>
      </c>
      <c r="C179" s="28"/>
      <c r="D179" s="27"/>
      <c r="E179" s="27"/>
      <c r="F179" s="27"/>
    </row>
    <row r="180" spans="1:6" x14ac:dyDescent="0.25">
      <c r="A180" s="84" t="s">
        <v>516</v>
      </c>
      <c r="B180" s="84">
        <v>18</v>
      </c>
      <c r="C180" s="28"/>
      <c r="D180" s="27"/>
      <c r="E180" s="27"/>
      <c r="F180" s="27"/>
    </row>
    <row r="181" spans="1:6" x14ac:dyDescent="0.25">
      <c r="A181" s="84" t="s">
        <v>517</v>
      </c>
      <c r="B181" s="84">
        <v>28</v>
      </c>
      <c r="C181" s="28"/>
      <c r="D181" s="27"/>
      <c r="E181" s="27"/>
      <c r="F181" s="27"/>
    </row>
    <row r="182" spans="1:6" x14ac:dyDescent="0.25">
      <c r="A182" s="84" t="s">
        <v>518</v>
      </c>
      <c r="B182" s="84">
        <v>30</v>
      </c>
      <c r="C182" s="28"/>
      <c r="D182" s="27"/>
      <c r="E182" s="27"/>
      <c r="F182" s="27"/>
    </row>
    <row r="183" spans="1:6" x14ac:dyDescent="0.25">
      <c r="A183" s="84" t="s">
        <v>519</v>
      </c>
      <c r="B183" s="84">
        <v>31</v>
      </c>
      <c r="C183" s="28"/>
      <c r="D183" s="27"/>
      <c r="E183" s="27"/>
      <c r="F183" s="27"/>
    </row>
    <row r="184" spans="1:6" x14ac:dyDescent="0.25">
      <c r="A184" s="84" t="s">
        <v>520</v>
      </c>
      <c r="B184" s="84">
        <v>23</v>
      </c>
      <c r="C184" s="28"/>
      <c r="D184" s="27"/>
      <c r="E184" s="27"/>
      <c r="F184" s="27"/>
    </row>
    <row r="185" spans="1:6" x14ac:dyDescent="0.25">
      <c r="A185" s="84" t="s">
        <v>521</v>
      </c>
      <c r="B185" s="84">
        <v>18</v>
      </c>
      <c r="C185" s="28"/>
      <c r="D185" s="27"/>
      <c r="E185" s="27"/>
      <c r="F185" s="27"/>
    </row>
    <row r="186" spans="1:6" x14ac:dyDescent="0.25">
      <c r="A186" s="84" t="s">
        <v>522</v>
      </c>
      <c r="B186" s="84">
        <v>20</v>
      </c>
      <c r="C186" s="28"/>
      <c r="D186" s="27"/>
      <c r="E186" s="27"/>
      <c r="F186" s="27"/>
    </row>
    <row r="187" spans="1:6" x14ac:dyDescent="0.25">
      <c r="A187" s="84" t="s">
        <v>523</v>
      </c>
      <c r="B187" s="84">
        <v>18</v>
      </c>
      <c r="C187" s="28"/>
      <c r="D187" s="27"/>
      <c r="E187" s="27"/>
      <c r="F187" s="27"/>
    </row>
    <row r="188" spans="1:6" x14ac:dyDescent="0.25">
      <c r="A188" s="84" t="s">
        <v>524</v>
      </c>
      <c r="B188" s="84">
        <v>39</v>
      </c>
      <c r="C188" s="28"/>
      <c r="D188" s="27"/>
      <c r="E188" s="27"/>
      <c r="F188" s="27"/>
    </row>
    <row r="189" spans="1:6" x14ac:dyDescent="0.25">
      <c r="A189" s="84" t="s">
        <v>525</v>
      </c>
      <c r="B189" s="84">
        <v>25</v>
      </c>
      <c r="C189" s="28"/>
      <c r="D189" s="27"/>
      <c r="E189" s="27"/>
      <c r="F189" s="27"/>
    </row>
    <row r="190" spans="1:6" x14ac:dyDescent="0.25">
      <c r="A190" s="84" t="s">
        <v>526</v>
      </c>
      <c r="B190" s="84">
        <v>30</v>
      </c>
      <c r="C190" s="28"/>
      <c r="D190" s="27"/>
      <c r="E190" s="27"/>
      <c r="F190" s="27"/>
    </row>
    <row r="191" spans="1:6" x14ac:dyDescent="0.25">
      <c r="A191" s="84" t="s">
        <v>527</v>
      </c>
      <c r="B191" s="84">
        <v>24</v>
      </c>
      <c r="C191" s="28"/>
      <c r="D191" s="27"/>
      <c r="E191" s="27"/>
      <c r="F191" s="27"/>
    </row>
    <row r="192" spans="1:6" x14ac:dyDescent="0.25">
      <c r="A192" s="84" t="s">
        <v>528</v>
      </c>
      <c r="B192" s="84">
        <v>24</v>
      </c>
      <c r="C192" s="28"/>
      <c r="D192" s="27"/>
      <c r="E192" s="27"/>
      <c r="F192" s="27"/>
    </row>
    <row r="193" spans="1:6" x14ac:dyDescent="0.25">
      <c r="A193" s="84" t="s">
        <v>529</v>
      </c>
      <c r="B193" s="84">
        <v>25</v>
      </c>
      <c r="C193" s="28"/>
      <c r="D193" s="27"/>
      <c r="E193" s="27"/>
      <c r="F193" s="27"/>
    </row>
    <row r="194" spans="1:6" x14ac:dyDescent="0.25">
      <c r="A194" s="84" t="s">
        <v>530</v>
      </c>
      <c r="B194" s="84">
        <v>26</v>
      </c>
      <c r="C194" s="28"/>
      <c r="D194" s="27"/>
      <c r="E194" s="27"/>
      <c r="F194" s="27"/>
    </row>
    <row r="195" spans="1:6" x14ac:dyDescent="0.25">
      <c r="A195" s="84" t="s">
        <v>531</v>
      </c>
      <c r="B195" s="84">
        <v>17</v>
      </c>
      <c r="C195" s="28"/>
      <c r="D195" s="27"/>
      <c r="E195" s="27"/>
      <c r="F195" s="27"/>
    </row>
    <row r="196" spans="1:6" x14ac:dyDescent="0.25">
      <c r="A196" s="84" t="s">
        <v>532</v>
      </c>
      <c r="B196" s="84">
        <v>21</v>
      </c>
      <c r="C196" s="28"/>
      <c r="D196" s="27"/>
      <c r="E196" s="27"/>
      <c r="F196" s="27"/>
    </row>
    <row r="197" spans="1:6" x14ac:dyDescent="0.25">
      <c r="A197" s="84" t="s">
        <v>533</v>
      </c>
      <c r="B197" s="84">
        <v>26</v>
      </c>
      <c r="C197" s="28"/>
      <c r="D197" s="27"/>
      <c r="E197" s="27"/>
      <c r="F197" s="27"/>
    </row>
    <row r="198" spans="1:6" x14ac:dyDescent="0.25">
      <c r="A198" s="84" t="s">
        <v>534</v>
      </c>
      <c r="B198" s="84">
        <v>31</v>
      </c>
      <c r="C198" s="28"/>
      <c r="D198" s="27"/>
      <c r="E198" s="27"/>
      <c r="F198" s="27"/>
    </row>
    <row r="199" spans="1:6" x14ac:dyDescent="0.25">
      <c r="A199" s="84" t="s">
        <v>535</v>
      </c>
      <c r="B199" s="84">
        <v>17</v>
      </c>
      <c r="C199" s="28"/>
      <c r="D199" s="27"/>
      <c r="E199" s="27"/>
      <c r="F199" s="27"/>
    </row>
    <row r="200" spans="1:6" x14ac:dyDescent="0.25">
      <c r="A200" s="84" t="s">
        <v>536</v>
      </c>
      <c r="B200" s="84">
        <v>23</v>
      </c>
      <c r="C200" s="28"/>
      <c r="D200" s="27"/>
      <c r="E200" s="27"/>
      <c r="F200" s="27"/>
    </row>
    <row r="201" spans="1:6" x14ac:dyDescent="0.25">
      <c r="A201" s="84" t="s">
        <v>537</v>
      </c>
      <c r="B201" s="84">
        <v>27</v>
      </c>
      <c r="C201" s="28"/>
      <c r="D201" s="27"/>
      <c r="E201" s="27"/>
      <c r="F201" s="27"/>
    </row>
    <row r="202" spans="1:6" x14ac:dyDescent="0.25">
      <c r="A202" s="84" t="s">
        <v>538</v>
      </c>
      <c r="B202" s="84">
        <v>18</v>
      </c>
      <c r="C202" s="28"/>
      <c r="D202" s="27"/>
      <c r="E202" s="27"/>
      <c r="F202" s="27"/>
    </row>
    <row r="203" spans="1:6" x14ac:dyDescent="0.25">
      <c r="A203" s="84" t="s">
        <v>539</v>
      </c>
      <c r="B203" s="84">
        <v>28</v>
      </c>
      <c r="C203" s="28"/>
      <c r="D203" s="27"/>
      <c r="E203" s="27"/>
      <c r="F203" s="27"/>
    </row>
    <row r="204" spans="1:6" x14ac:dyDescent="0.25">
      <c r="A204" s="84" t="s">
        <v>540</v>
      </c>
      <c r="B204" s="84">
        <v>23</v>
      </c>
      <c r="C204" s="28"/>
      <c r="D204" s="27"/>
      <c r="E204" s="27"/>
      <c r="F204" s="27"/>
    </row>
    <row r="205" spans="1:6" x14ac:dyDescent="0.25">
      <c r="A205" s="84" t="s">
        <v>541</v>
      </c>
      <c r="B205" s="84">
        <v>31</v>
      </c>
      <c r="C205" s="28"/>
      <c r="D205" s="27"/>
      <c r="E205" s="27"/>
      <c r="F205" s="27"/>
    </row>
    <row r="206" spans="1:6" x14ac:dyDescent="0.25">
      <c r="A206" s="84" t="s">
        <v>542</v>
      </c>
      <c r="B206" s="84">
        <v>19</v>
      </c>
      <c r="C206" s="28"/>
      <c r="D206" s="27"/>
      <c r="E206" s="27"/>
      <c r="F206" s="27"/>
    </row>
    <row r="207" spans="1:6" x14ac:dyDescent="0.25">
      <c r="A207" s="84" t="s">
        <v>543</v>
      </c>
      <c r="B207" s="84">
        <v>28</v>
      </c>
      <c r="C207" s="28"/>
      <c r="D207" s="27"/>
      <c r="E207" s="27"/>
      <c r="F207" s="27"/>
    </row>
    <row r="208" spans="1:6" x14ac:dyDescent="0.25">
      <c r="A208" s="84" t="s">
        <v>544</v>
      </c>
      <c r="B208" s="84">
        <v>32</v>
      </c>
      <c r="C208" s="28"/>
      <c r="D208" s="27"/>
      <c r="E208" s="27"/>
      <c r="F208" s="27"/>
    </row>
    <row r="209" spans="1:6" x14ac:dyDescent="0.25">
      <c r="A209" s="84" t="s">
        <v>545</v>
      </c>
      <c r="B209" s="84">
        <v>22</v>
      </c>
      <c r="C209" s="28"/>
      <c r="D209" s="27"/>
      <c r="E209" s="27"/>
      <c r="F209" s="27"/>
    </row>
    <row r="210" spans="1:6" x14ac:dyDescent="0.25">
      <c r="A210" s="84" t="s">
        <v>546</v>
      </c>
      <c r="B210" s="84">
        <v>27</v>
      </c>
      <c r="C210" s="28"/>
      <c r="D210" s="27"/>
      <c r="E210" s="27"/>
      <c r="F210" s="27"/>
    </row>
    <row r="211" spans="1:6" x14ac:dyDescent="0.25">
      <c r="A211" s="84" t="s">
        <v>547</v>
      </c>
      <c r="B211" s="84">
        <v>18</v>
      </c>
      <c r="C211" s="28"/>
      <c r="D211" s="27"/>
      <c r="E211" s="27"/>
      <c r="F211" s="27"/>
    </row>
    <row r="212" spans="1:6" x14ac:dyDescent="0.25">
      <c r="A212" s="84" t="s">
        <v>548</v>
      </c>
      <c r="B212" s="84">
        <v>26</v>
      </c>
      <c r="C212" s="28"/>
      <c r="D212" s="27"/>
      <c r="E212" s="27"/>
      <c r="F212" s="27"/>
    </row>
    <row r="213" spans="1:6" x14ac:dyDescent="0.25">
      <c r="A213" s="84" t="s">
        <v>549</v>
      </c>
      <c r="B213" s="84">
        <v>29</v>
      </c>
      <c r="C213" s="28"/>
      <c r="D213" s="27"/>
      <c r="E213" s="27"/>
      <c r="F213" s="27"/>
    </row>
    <row r="214" spans="1:6" x14ac:dyDescent="0.25">
      <c r="A214" s="84" t="s">
        <v>550</v>
      </c>
      <c r="B214" s="84">
        <v>20</v>
      </c>
      <c r="C214" s="28"/>
      <c r="D214" s="27"/>
      <c r="E214" s="27"/>
      <c r="F214" s="27"/>
    </row>
    <row r="215" spans="1:6" x14ac:dyDescent="0.25">
      <c r="A215" s="84" t="s">
        <v>551</v>
      </c>
      <c r="B215" s="84">
        <v>26</v>
      </c>
      <c r="C215" s="28"/>
      <c r="D215" s="27"/>
      <c r="E215" s="27"/>
      <c r="F215" s="27"/>
    </row>
    <row r="216" spans="1:6" x14ac:dyDescent="0.25">
      <c r="A216" s="84" t="s">
        <v>552</v>
      </c>
      <c r="B216" s="84">
        <v>25</v>
      </c>
      <c r="C216" s="28"/>
      <c r="D216" s="27"/>
      <c r="E216" s="27"/>
      <c r="F216" s="27"/>
    </row>
    <row r="217" spans="1:6" x14ac:dyDescent="0.25">
      <c r="A217" s="84" t="s">
        <v>553</v>
      </c>
      <c r="B217" s="84">
        <v>27</v>
      </c>
      <c r="C217" s="28"/>
      <c r="D217" s="27"/>
      <c r="E217" s="27"/>
      <c r="F217" s="27"/>
    </row>
    <row r="218" spans="1:6" x14ac:dyDescent="0.25">
      <c r="A218" s="84" t="s">
        <v>554</v>
      </c>
      <c r="B218" s="84">
        <v>71</v>
      </c>
      <c r="C218" s="28"/>
      <c r="D218" s="27"/>
      <c r="E218" s="27"/>
      <c r="F218" s="27"/>
    </row>
    <row r="219" spans="1:6" x14ac:dyDescent="0.25">
      <c r="A219" s="84" t="s">
        <v>555</v>
      </c>
      <c r="B219" s="84">
        <v>18</v>
      </c>
      <c r="C219" s="28"/>
      <c r="D219" s="27"/>
      <c r="E219" s="27"/>
      <c r="F219" s="27"/>
    </row>
    <row r="220" spans="1:6" x14ac:dyDescent="0.25">
      <c r="A220" s="84" t="s">
        <v>556</v>
      </c>
      <c r="B220" s="84">
        <v>28</v>
      </c>
      <c r="C220" s="28"/>
      <c r="D220" s="27"/>
      <c r="E220" s="27"/>
      <c r="F220" s="27"/>
    </row>
    <row r="221" spans="1:6" x14ac:dyDescent="0.25">
      <c r="A221" s="84" t="s">
        <v>557</v>
      </c>
      <c r="B221" s="84">
        <v>23</v>
      </c>
      <c r="C221" s="28"/>
      <c r="D221" s="27"/>
      <c r="E221" s="27"/>
      <c r="F221" s="27"/>
    </row>
    <row r="222" spans="1:6" x14ac:dyDescent="0.25">
      <c r="A222" s="84" t="s">
        <v>558</v>
      </c>
      <c r="B222" s="84">
        <v>17</v>
      </c>
      <c r="C222" s="28"/>
      <c r="D222" s="27"/>
      <c r="E222" s="27"/>
      <c r="F222" s="27"/>
    </row>
    <row r="223" spans="1:6" x14ac:dyDescent="0.25">
      <c r="A223" s="84" t="s">
        <v>559</v>
      </c>
      <c r="B223" s="84">
        <v>65</v>
      </c>
      <c r="C223" s="28"/>
      <c r="D223" s="27"/>
      <c r="E223" s="27"/>
      <c r="F223" s="27"/>
    </row>
    <row r="224" spans="1:6" x14ac:dyDescent="0.25">
      <c r="A224" s="84" t="s">
        <v>560</v>
      </c>
      <c r="B224" s="84">
        <v>30</v>
      </c>
      <c r="C224" s="28"/>
      <c r="D224" s="27"/>
      <c r="E224" s="27"/>
      <c r="F224" s="27"/>
    </row>
    <row r="225" spans="1:6" x14ac:dyDescent="0.25">
      <c r="A225" s="84" t="s">
        <v>561</v>
      </c>
      <c r="B225" s="84">
        <v>23</v>
      </c>
      <c r="C225" s="28"/>
      <c r="D225" s="27"/>
      <c r="E225" s="27"/>
      <c r="F225" s="27"/>
    </row>
    <row r="226" spans="1:6" x14ac:dyDescent="0.25">
      <c r="A226" s="84" t="s">
        <v>562</v>
      </c>
      <c r="B226" s="84">
        <v>29</v>
      </c>
      <c r="C226" s="28"/>
      <c r="D226" s="27"/>
      <c r="E226" s="27"/>
      <c r="F226" s="27"/>
    </row>
    <row r="227" spans="1:6" x14ac:dyDescent="0.25">
      <c r="A227" s="84" t="s">
        <v>563</v>
      </c>
      <c r="B227" s="84">
        <v>29</v>
      </c>
      <c r="C227" s="28"/>
      <c r="D227" s="27"/>
      <c r="E227" s="27"/>
      <c r="F227" s="27"/>
    </row>
    <row r="228" spans="1:6" x14ac:dyDescent="0.25">
      <c r="A228" s="84" t="s">
        <v>564</v>
      </c>
      <c r="B228" s="84">
        <v>22</v>
      </c>
      <c r="C228" s="28"/>
      <c r="D228" s="27"/>
      <c r="E228" s="27"/>
      <c r="F228" s="27"/>
    </row>
    <row r="229" spans="1:6" x14ac:dyDescent="0.25">
      <c r="A229" s="84" t="s">
        <v>565</v>
      </c>
      <c r="B229" s="84">
        <v>32</v>
      </c>
      <c r="C229" s="28"/>
      <c r="D229" s="27"/>
      <c r="E229" s="27"/>
      <c r="F229" s="27"/>
    </row>
    <row r="230" spans="1:6" x14ac:dyDescent="0.25">
      <c r="A230" s="84" t="s">
        <v>566</v>
      </c>
      <c r="B230" s="84">
        <v>31</v>
      </c>
      <c r="C230" s="28"/>
      <c r="D230" s="27"/>
      <c r="E230" s="27"/>
      <c r="F230" s="27"/>
    </row>
    <row r="231" spans="1:6" x14ac:dyDescent="0.25">
      <c r="A231" s="84" t="s">
        <v>567</v>
      </c>
      <c r="B231" s="84">
        <v>23</v>
      </c>
      <c r="C231" s="28"/>
      <c r="D231" s="27"/>
      <c r="E231" s="27"/>
      <c r="F231" s="27"/>
    </row>
    <row r="232" spans="1:6" x14ac:dyDescent="0.25">
      <c r="A232" s="84" t="s">
        <v>568</v>
      </c>
      <c r="B232" s="84">
        <v>31</v>
      </c>
      <c r="C232" s="28"/>
      <c r="D232" s="27"/>
      <c r="E232" s="27"/>
      <c r="F232" s="27"/>
    </row>
    <row r="233" spans="1:6" x14ac:dyDescent="0.25">
      <c r="A233" s="84" t="s">
        <v>569</v>
      </c>
      <c r="B233" s="84">
        <v>20</v>
      </c>
      <c r="C233" s="28"/>
      <c r="D233" s="27"/>
      <c r="E233" s="27"/>
      <c r="F233" s="27"/>
    </row>
    <row r="234" spans="1:6" x14ac:dyDescent="0.25">
      <c r="A234" s="84" t="s">
        <v>570</v>
      </c>
      <c r="B234" s="84">
        <v>23</v>
      </c>
      <c r="C234" s="28"/>
      <c r="D234" s="27"/>
      <c r="E234" s="27"/>
      <c r="F234" s="27"/>
    </row>
    <row r="235" spans="1:6" x14ac:dyDescent="0.25">
      <c r="A235" s="84" t="s">
        <v>571</v>
      </c>
      <c r="B235" s="84">
        <v>31</v>
      </c>
      <c r="C235" s="28"/>
      <c r="D235" s="27"/>
      <c r="E235" s="27"/>
      <c r="F235" s="27"/>
    </row>
    <row r="236" spans="1:6" x14ac:dyDescent="0.25">
      <c r="A236" s="84" t="s">
        <v>572</v>
      </c>
      <c r="B236" s="84">
        <v>24</v>
      </c>
      <c r="C236" s="28"/>
      <c r="D236" s="27"/>
      <c r="E236" s="27"/>
      <c r="F236" s="27"/>
    </row>
    <row r="237" spans="1:6" x14ac:dyDescent="0.25">
      <c r="A237" s="84" t="s">
        <v>573</v>
      </c>
      <c r="B237" s="84">
        <v>26</v>
      </c>
      <c r="C237" s="28"/>
      <c r="D237" s="27"/>
      <c r="E237" s="27"/>
      <c r="F237" s="27"/>
    </row>
    <row r="238" spans="1:6" x14ac:dyDescent="0.25">
      <c r="A238" s="84" t="s">
        <v>574</v>
      </c>
      <c r="B238" s="84">
        <v>31</v>
      </c>
      <c r="C238" s="28"/>
      <c r="D238" s="27"/>
      <c r="E238" s="27"/>
      <c r="F238" s="27"/>
    </row>
    <row r="239" spans="1:6" x14ac:dyDescent="0.25">
      <c r="A239" s="84" t="s">
        <v>575</v>
      </c>
      <c r="B239" s="84">
        <v>29</v>
      </c>
      <c r="C239" s="28"/>
      <c r="D239" s="27"/>
      <c r="E239" s="27"/>
      <c r="F239" s="27"/>
    </row>
    <row r="240" spans="1:6" x14ac:dyDescent="0.25">
      <c r="A240" s="84" t="s">
        <v>576</v>
      </c>
      <c r="B240" s="84">
        <v>18</v>
      </c>
      <c r="C240" s="28"/>
      <c r="D240" s="27"/>
      <c r="E240" s="27"/>
      <c r="F240" s="27"/>
    </row>
    <row r="241" spans="1:6" x14ac:dyDescent="0.25">
      <c r="A241" s="84" t="s">
        <v>577</v>
      </c>
      <c r="B241" s="84">
        <v>28</v>
      </c>
      <c r="C241" s="28"/>
      <c r="D241" s="27"/>
      <c r="E241" s="27"/>
      <c r="F241" s="27"/>
    </row>
    <row r="242" spans="1:6" x14ac:dyDescent="0.25">
      <c r="A242" s="84" t="s">
        <v>578</v>
      </c>
      <c r="B242" s="84">
        <v>27</v>
      </c>
      <c r="C242" s="28"/>
      <c r="D242" s="27"/>
      <c r="E242" s="27"/>
      <c r="F242" s="27"/>
    </row>
    <row r="243" spans="1:6" x14ac:dyDescent="0.25">
      <c r="A243" s="84" t="s">
        <v>579</v>
      </c>
      <c r="B243" s="84">
        <v>23</v>
      </c>
      <c r="C243" s="28"/>
      <c r="D243" s="27"/>
      <c r="E243" s="27"/>
      <c r="F243" s="27"/>
    </row>
    <row r="244" spans="1:6" x14ac:dyDescent="0.25">
      <c r="A244" s="84" t="s">
        <v>580</v>
      </c>
      <c r="B244" s="84">
        <v>17</v>
      </c>
      <c r="C244" s="28"/>
      <c r="D244" s="27"/>
      <c r="E244" s="27"/>
      <c r="F244" s="27"/>
    </row>
    <row r="245" spans="1:6" x14ac:dyDescent="0.25">
      <c r="A245" s="84" t="s">
        <v>581</v>
      </c>
      <c r="B245" s="84">
        <v>28</v>
      </c>
      <c r="C245" s="28"/>
      <c r="D245" s="27"/>
      <c r="E245" s="27"/>
      <c r="F245" s="27"/>
    </row>
    <row r="246" spans="1:6" x14ac:dyDescent="0.25">
      <c r="A246" s="84" t="s">
        <v>582</v>
      </c>
      <c r="B246" s="84">
        <v>23</v>
      </c>
      <c r="C246" s="28"/>
      <c r="D246" s="27"/>
      <c r="E246" s="27"/>
      <c r="F246" s="27"/>
    </row>
    <row r="247" spans="1:6" x14ac:dyDescent="0.25">
      <c r="A247" s="84" t="s">
        <v>583</v>
      </c>
      <c r="B247" s="84">
        <v>22</v>
      </c>
      <c r="C247" s="28"/>
      <c r="D247" s="27"/>
      <c r="E247" s="27"/>
      <c r="F247" s="27"/>
    </row>
    <row r="248" spans="1:6" x14ac:dyDescent="0.25">
      <c r="A248" s="84" t="s">
        <v>584</v>
      </c>
      <c r="B248" s="84">
        <v>23</v>
      </c>
      <c r="C248" s="28"/>
      <c r="D248" s="27"/>
      <c r="E248" s="27"/>
      <c r="F248" s="27"/>
    </row>
    <row r="249" spans="1:6" x14ac:dyDescent="0.25">
      <c r="A249" s="84" t="s">
        <v>585</v>
      </c>
      <c r="B249" s="84">
        <v>22</v>
      </c>
      <c r="C249" s="28"/>
      <c r="D249" s="27"/>
      <c r="E249" s="27"/>
      <c r="F249" s="27"/>
    </row>
    <row r="250" spans="1:6" x14ac:dyDescent="0.25">
      <c r="A250" s="84" t="s">
        <v>586</v>
      </c>
      <c r="B250" s="84">
        <v>23</v>
      </c>
      <c r="C250" s="28"/>
      <c r="D250" s="27"/>
      <c r="E250" s="27"/>
      <c r="F250" s="27"/>
    </row>
    <row r="251" spans="1:6" x14ac:dyDescent="0.25">
      <c r="A251" s="84" t="s">
        <v>587</v>
      </c>
      <c r="B251" s="84">
        <v>22</v>
      </c>
      <c r="C251" s="28"/>
      <c r="D251" s="27"/>
      <c r="E251" s="27"/>
      <c r="F251" s="27"/>
    </row>
    <row r="252" spans="1:6" x14ac:dyDescent="0.25">
      <c r="A252" s="84" t="s">
        <v>588</v>
      </c>
      <c r="B252" s="84">
        <v>31</v>
      </c>
      <c r="C252" s="28"/>
      <c r="D252" s="27"/>
      <c r="E252" s="27"/>
      <c r="F252" s="27"/>
    </row>
    <row r="253" spans="1:6" x14ac:dyDescent="0.25">
      <c r="A253" s="84" t="s">
        <v>589</v>
      </c>
      <c r="B253" s="84">
        <v>29</v>
      </c>
      <c r="C253" s="28"/>
      <c r="D253" s="27"/>
      <c r="E253" s="27"/>
      <c r="F253" s="27"/>
    </row>
    <row r="254" spans="1:6" x14ac:dyDescent="0.25">
      <c r="A254" s="84" t="s">
        <v>590</v>
      </c>
      <c r="B254" s="84">
        <v>17</v>
      </c>
      <c r="C254" s="28"/>
      <c r="D254" s="27"/>
      <c r="E254" s="27"/>
      <c r="F254" s="27"/>
    </row>
    <row r="255" spans="1:6" x14ac:dyDescent="0.25">
      <c r="A255" s="84" t="s">
        <v>591</v>
      </c>
      <c r="B255" s="84">
        <v>29</v>
      </c>
      <c r="C255" s="28"/>
      <c r="D255" s="27"/>
      <c r="E255" s="27"/>
      <c r="F255" s="27"/>
    </row>
    <row r="256" spans="1:6" x14ac:dyDescent="0.25">
      <c r="A256" s="84" t="s">
        <v>592</v>
      </c>
      <c r="B256" s="84">
        <v>26</v>
      </c>
      <c r="C256" s="28"/>
      <c r="D256" s="27"/>
      <c r="E256" s="27"/>
      <c r="F256" s="27"/>
    </row>
    <row r="257" spans="1:6" x14ac:dyDescent="0.25">
      <c r="A257" s="84" t="s">
        <v>593</v>
      </c>
      <c r="B257" s="84">
        <v>32</v>
      </c>
      <c r="C257" s="28"/>
      <c r="D257" s="27"/>
      <c r="E257" s="27"/>
      <c r="F257" s="27"/>
    </row>
    <row r="258" spans="1:6" x14ac:dyDescent="0.25">
      <c r="A258" s="84" t="s">
        <v>594</v>
      </c>
      <c r="B258" s="84">
        <v>25</v>
      </c>
      <c r="C258" s="28"/>
      <c r="D258" s="27"/>
      <c r="E258" s="27"/>
      <c r="F258" s="27"/>
    </row>
    <row r="259" spans="1:6" x14ac:dyDescent="0.25">
      <c r="A259" s="84" t="s">
        <v>595</v>
      </c>
      <c r="B259" s="84">
        <v>30</v>
      </c>
      <c r="C259" s="28"/>
      <c r="D259" s="27"/>
      <c r="E259" s="27"/>
      <c r="F259" s="27"/>
    </row>
    <row r="260" spans="1:6" x14ac:dyDescent="0.25">
      <c r="A260" s="84" t="s">
        <v>596</v>
      </c>
      <c r="B260" s="84">
        <v>25</v>
      </c>
      <c r="C260" s="28"/>
      <c r="D260" s="27"/>
      <c r="E260" s="27"/>
      <c r="F260" s="27"/>
    </row>
    <row r="261" spans="1:6" x14ac:dyDescent="0.25">
      <c r="A261" s="84" t="s">
        <v>597</v>
      </c>
      <c r="B261" s="84">
        <v>24</v>
      </c>
      <c r="C261" s="28"/>
      <c r="D261" s="27"/>
      <c r="E261" s="27"/>
      <c r="F261" s="27"/>
    </row>
    <row r="262" spans="1:6" x14ac:dyDescent="0.25">
      <c r="A262" s="84" t="s">
        <v>598</v>
      </c>
      <c r="B262" s="84">
        <v>22</v>
      </c>
      <c r="C262" s="28"/>
      <c r="D262" s="27"/>
      <c r="E262" s="27"/>
      <c r="F262" s="27"/>
    </row>
    <row r="263" spans="1:6" x14ac:dyDescent="0.25">
      <c r="A263" s="84" t="s">
        <v>599</v>
      </c>
      <c r="B263" s="84">
        <v>23</v>
      </c>
      <c r="C263" s="28"/>
      <c r="D263" s="27"/>
      <c r="E263" s="27"/>
      <c r="F263" s="27"/>
    </row>
    <row r="264" spans="1:6" x14ac:dyDescent="0.25">
      <c r="A264" s="84" t="s">
        <v>600</v>
      </c>
      <c r="B264" s="84">
        <v>24</v>
      </c>
      <c r="C264" s="28"/>
      <c r="D264" s="27"/>
      <c r="E264" s="27"/>
      <c r="F264" s="27"/>
    </row>
    <row r="265" spans="1:6" x14ac:dyDescent="0.25">
      <c r="A265" s="84" t="s">
        <v>601</v>
      </c>
      <c r="B265" s="84">
        <v>30</v>
      </c>
      <c r="C265" s="28"/>
      <c r="D265" s="27"/>
      <c r="E265" s="27"/>
      <c r="F265" s="27"/>
    </row>
    <row r="266" spans="1:6" x14ac:dyDescent="0.25">
      <c r="A266" s="84" t="s">
        <v>602</v>
      </c>
      <c r="B266" s="84">
        <v>22</v>
      </c>
      <c r="C266" s="28"/>
      <c r="D266" s="27"/>
      <c r="E266" s="27"/>
      <c r="F266" s="27"/>
    </row>
    <row r="267" spans="1:6" x14ac:dyDescent="0.25">
      <c r="A267" s="84" t="s">
        <v>603</v>
      </c>
      <c r="B267" s="84">
        <v>25</v>
      </c>
      <c r="C267" s="28"/>
      <c r="D267" s="27"/>
      <c r="E267" s="27"/>
      <c r="F267" s="27"/>
    </row>
    <row r="268" spans="1:6" x14ac:dyDescent="0.25">
      <c r="A268" s="84" t="s">
        <v>604</v>
      </c>
      <c r="B268" s="84">
        <v>24</v>
      </c>
      <c r="C268" s="28"/>
      <c r="D268" s="27"/>
      <c r="E268" s="27"/>
      <c r="F268" s="27"/>
    </row>
    <row r="269" spans="1:6" x14ac:dyDescent="0.25">
      <c r="A269" s="84" t="s">
        <v>605</v>
      </c>
      <c r="B269" s="84">
        <v>21</v>
      </c>
      <c r="C269" s="28"/>
      <c r="D269" s="27"/>
      <c r="E269" s="27"/>
      <c r="F269" s="27"/>
    </row>
    <row r="270" spans="1:6" x14ac:dyDescent="0.25">
      <c r="A270" s="84" t="s">
        <v>606</v>
      </c>
      <c r="B270" s="84">
        <v>19</v>
      </c>
      <c r="C270" s="28"/>
      <c r="D270" s="27"/>
      <c r="E270" s="27"/>
      <c r="F270" s="27"/>
    </row>
    <row r="271" spans="1:6" x14ac:dyDescent="0.25">
      <c r="A271" s="84" t="s">
        <v>607</v>
      </c>
      <c r="B271" s="84">
        <v>30</v>
      </c>
      <c r="C271" s="28"/>
      <c r="D271" s="27"/>
      <c r="E271" s="27"/>
      <c r="F271" s="27"/>
    </row>
    <row r="272" spans="1:6" x14ac:dyDescent="0.25">
      <c r="A272" s="84" t="s">
        <v>608</v>
      </c>
      <c r="B272" s="84">
        <v>20</v>
      </c>
      <c r="C272" s="28"/>
      <c r="D272" s="27"/>
      <c r="E272" s="27"/>
      <c r="F272" s="27"/>
    </row>
    <row r="273" spans="1:6" x14ac:dyDescent="0.25">
      <c r="A273" s="84" t="s">
        <v>609</v>
      </c>
      <c r="B273" s="84">
        <v>24</v>
      </c>
      <c r="C273" s="28"/>
      <c r="D273" s="27"/>
      <c r="E273" s="27"/>
      <c r="F273" s="27"/>
    </row>
    <row r="274" spans="1:6" x14ac:dyDescent="0.25">
      <c r="A274" s="84" t="s">
        <v>610</v>
      </c>
      <c r="B274" s="84">
        <v>25</v>
      </c>
      <c r="C274" s="28"/>
      <c r="D274" s="27"/>
      <c r="E274" s="27"/>
      <c r="F274" s="27"/>
    </row>
    <row r="275" spans="1:6" x14ac:dyDescent="0.25">
      <c r="A275" s="84" t="s">
        <v>611</v>
      </c>
      <c r="B275" s="84">
        <v>24</v>
      </c>
      <c r="C275" s="28"/>
      <c r="D275" s="27"/>
      <c r="E275" s="27"/>
      <c r="F275" s="27"/>
    </row>
    <row r="276" spans="1:6" x14ac:dyDescent="0.25">
      <c r="A276" s="84" t="s">
        <v>612</v>
      </c>
      <c r="B276" s="84">
        <v>20</v>
      </c>
      <c r="C276" s="28"/>
      <c r="D276" s="27"/>
      <c r="E276" s="27"/>
      <c r="F276" s="27"/>
    </row>
    <row r="277" spans="1:6" x14ac:dyDescent="0.25">
      <c r="A277" s="84" t="s">
        <v>613</v>
      </c>
      <c r="B277" s="84">
        <v>21</v>
      </c>
      <c r="C277" s="28"/>
      <c r="D277" s="27"/>
      <c r="E277" s="27"/>
      <c r="F277" s="27"/>
    </row>
    <row r="278" spans="1:6" x14ac:dyDescent="0.25">
      <c r="A278" s="84" t="s">
        <v>614</v>
      </c>
      <c r="B278" s="84">
        <v>28</v>
      </c>
      <c r="C278" s="28"/>
      <c r="D278" s="27"/>
      <c r="E278" s="27"/>
      <c r="F278" s="27"/>
    </row>
    <row r="279" spans="1:6" x14ac:dyDescent="0.25">
      <c r="A279" s="84" t="s">
        <v>615</v>
      </c>
      <c r="B279" s="84">
        <v>24</v>
      </c>
      <c r="C279" s="28"/>
      <c r="D279" s="27"/>
      <c r="E279" s="27"/>
      <c r="F279" s="27"/>
    </row>
    <row r="280" spans="1:6" x14ac:dyDescent="0.25">
      <c r="A280" s="84" t="s">
        <v>616</v>
      </c>
      <c r="B280" s="84">
        <v>27</v>
      </c>
      <c r="C280" s="28"/>
      <c r="D280" s="27"/>
      <c r="E280" s="27"/>
      <c r="F280" s="27"/>
    </row>
    <row r="281" spans="1:6" x14ac:dyDescent="0.25">
      <c r="A281" s="84" t="s">
        <v>617</v>
      </c>
      <c r="B281" s="84">
        <v>18</v>
      </c>
      <c r="C281" s="28"/>
      <c r="D281" s="27"/>
      <c r="E281" s="27"/>
      <c r="F281" s="27"/>
    </row>
    <row r="282" spans="1:6" x14ac:dyDescent="0.25">
      <c r="A282" s="84" t="s">
        <v>618</v>
      </c>
      <c r="B282" s="84">
        <v>25</v>
      </c>
      <c r="C282" s="28"/>
      <c r="D282" s="27"/>
      <c r="E282" s="27"/>
      <c r="F282" s="27"/>
    </row>
    <row r="283" spans="1:6" x14ac:dyDescent="0.25">
      <c r="A283" s="84" t="s">
        <v>619</v>
      </c>
      <c r="B283" s="84">
        <v>28</v>
      </c>
      <c r="C283" s="28"/>
      <c r="D283" s="27"/>
      <c r="E283" s="27"/>
      <c r="F283" s="27"/>
    </row>
    <row r="284" spans="1:6" x14ac:dyDescent="0.25">
      <c r="A284" s="84" t="s">
        <v>620</v>
      </c>
      <c r="B284" s="84">
        <v>31</v>
      </c>
      <c r="C284" s="28"/>
      <c r="D284" s="27"/>
      <c r="E284" s="27"/>
      <c r="F284" s="27"/>
    </row>
    <row r="285" spans="1:6" x14ac:dyDescent="0.25">
      <c r="A285" s="84" t="s">
        <v>621</v>
      </c>
      <c r="B285" s="84">
        <v>31</v>
      </c>
      <c r="C285" s="28"/>
      <c r="D285" s="27"/>
      <c r="E285" s="27"/>
      <c r="F285" s="27"/>
    </row>
    <row r="286" spans="1:6" x14ac:dyDescent="0.25">
      <c r="A286" s="84" t="s">
        <v>622</v>
      </c>
      <c r="B286" s="84">
        <v>30</v>
      </c>
      <c r="C286" s="28"/>
      <c r="D286" s="27"/>
      <c r="E286" s="27"/>
      <c r="F286" s="27"/>
    </row>
    <row r="287" spans="1:6" x14ac:dyDescent="0.25">
      <c r="A287" s="84" t="s">
        <v>623</v>
      </c>
      <c r="B287" s="84">
        <v>22</v>
      </c>
      <c r="C287" s="28"/>
      <c r="D287" s="27"/>
      <c r="E287" s="27"/>
      <c r="F287" s="27"/>
    </row>
    <row r="288" spans="1:6" x14ac:dyDescent="0.25">
      <c r="A288" s="84" t="s">
        <v>624</v>
      </c>
      <c r="B288" s="84">
        <v>30</v>
      </c>
      <c r="C288" s="28"/>
      <c r="D288" s="27"/>
      <c r="E288" s="27"/>
      <c r="F288" s="27"/>
    </row>
    <row r="289" spans="1:6" x14ac:dyDescent="0.25">
      <c r="A289" s="84" t="s">
        <v>625</v>
      </c>
      <c r="B289" s="84">
        <v>30</v>
      </c>
      <c r="C289" s="28"/>
      <c r="D289" s="27"/>
      <c r="E289" s="27"/>
      <c r="F289" s="27"/>
    </row>
    <row r="290" spans="1:6" x14ac:dyDescent="0.25">
      <c r="A290" s="84" t="s">
        <v>626</v>
      </c>
      <c r="B290" s="84">
        <v>23</v>
      </c>
      <c r="C290" s="28"/>
      <c r="D290" s="27"/>
      <c r="E290" s="27"/>
      <c r="F290" s="27"/>
    </row>
    <row r="291" spans="1:6" x14ac:dyDescent="0.25">
      <c r="A291" s="84" t="s">
        <v>627</v>
      </c>
      <c r="B291" s="84">
        <v>30</v>
      </c>
      <c r="C291" s="28"/>
      <c r="D291" s="27"/>
      <c r="E291" s="27"/>
      <c r="F291" s="27"/>
    </row>
    <row r="292" spans="1:6" x14ac:dyDescent="0.25">
      <c r="A292" s="84" t="s">
        <v>628</v>
      </c>
      <c r="B292" s="84">
        <v>17</v>
      </c>
      <c r="C292" s="28"/>
      <c r="D292" s="27"/>
      <c r="E292" s="27"/>
      <c r="F292" s="27"/>
    </row>
    <row r="293" spans="1:6" x14ac:dyDescent="0.25">
      <c r="A293" s="84" t="s">
        <v>629</v>
      </c>
      <c r="B293" s="84">
        <v>31</v>
      </c>
      <c r="C293" s="28"/>
      <c r="D293" s="27"/>
      <c r="E293" s="27"/>
      <c r="F293" s="27"/>
    </row>
    <row r="294" spans="1:6" x14ac:dyDescent="0.25">
      <c r="A294" s="84" t="s">
        <v>630</v>
      </c>
      <c r="B294" s="84">
        <v>21</v>
      </c>
      <c r="C294" s="28"/>
      <c r="D294" s="27"/>
      <c r="E294" s="27"/>
      <c r="F294" s="27"/>
    </row>
    <row r="295" spans="1:6" x14ac:dyDescent="0.25">
      <c r="A295" s="84" t="s">
        <v>631</v>
      </c>
      <c r="B295" s="84">
        <v>17</v>
      </c>
      <c r="C295" s="28"/>
      <c r="D295" s="27"/>
      <c r="E295" s="27"/>
      <c r="F295" s="27"/>
    </row>
    <row r="296" spans="1:6" x14ac:dyDescent="0.25">
      <c r="A296" s="84" t="s">
        <v>632</v>
      </c>
      <c r="B296" s="84">
        <v>27</v>
      </c>
      <c r="C296" s="28"/>
      <c r="D296" s="27"/>
      <c r="E296" s="27"/>
      <c r="F296" s="27"/>
    </row>
    <row r="297" spans="1:6" x14ac:dyDescent="0.25">
      <c r="A297" s="84" t="s">
        <v>633</v>
      </c>
      <c r="B297" s="84">
        <v>29</v>
      </c>
      <c r="C297" s="28"/>
      <c r="D297" s="27"/>
      <c r="E297" s="27"/>
      <c r="F297" s="27"/>
    </row>
    <row r="298" spans="1:6" x14ac:dyDescent="0.25">
      <c r="A298" s="84" t="s">
        <v>634</v>
      </c>
      <c r="B298" s="84">
        <v>18</v>
      </c>
      <c r="C298" s="28"/>
      <c r="D298" s="27"/>
      <c r="E298" s="27"/>
      <c r="F298" s="27"/>
    </row>
    <row r="299" spans="1:6" x14ac:dyDescent="0.25">
      <c r="A299" s="84" t="s">
        <v>635</v>
      </c>
      <c r="B299" s="84">
        <v>21</v>
      </c>
      <c r="C299" s="28"/>
      <c r="D299" s="27"/>
      <c r="E299" s="27"/>
      <c r="F299" s="27"/>
    </row>
    <row r="300" spans="1:6" x14ac:dyDescent="0.25">
      <c r="A300" s="84" t="s">
        <v>636</v>
      </c>
      <c r="B300" s="84">
        <v>22</v>
      </c>
      <c r="C300" s="28"/>
      <c r="D300" s="27"/>
      <c r="E300" s="27"/>
      <c r="F300" s="27"/>
    </row>
    <row r="301" spans="1:6" x14ac:dyDescent="0.25">
      <c r="A301" s="84" t="s">
        <v>637</v>
      </c>
      <c r="B301" s="84">
        <v>32</v>
      </c>
      <c r="C301" s="28"/>
      <c r="D301" s="27"/>
      <c r="E301" s="27"/>
      <c r="F301" s="27"/>
    </row>
    <row r="302" spans="1:6" x14ac:dyDescent="0.25">
      <c r="A302" s="84" t="s">
        <v>638</v>
      </c>
      <c r="B302" s="84">
        <v>32</v>
      </c>
      <c r="C302" s="28"/>
      <c r="D302" s="27"/>
      <c r="E302" s="27"/>
      <c r="F302" s="27"/>
    </row>
    <row r="303" spans="1:6" x14ac:dyDescent="0.25">
      <c r="A303" s="84" t="s">
        <v>639</v>
      </c>
      <c r="B303" s="84">
        <v>25</v>
      </c>
      <c r="C303" s="28"/>
      <c r="D303" s="27"/>
      <c r="E303" s="27"/>
      <c r="F303" s="27"/>
    </row>
    <row r="304" spans="1:6" x14ac:dyDescent="0.25">
      <c r="A304" s="84" t="s">
        <v>640</v>
      </c>
      <c r="B304" s="84">
        <v>17</v>
      </c>
      <c r="C304" s="28"/>
      <c r="D304" s="27"/>
      <c r="E304" s="27"/>
      <c r="F304" s="27"/>
    </row>
    <row r="305" spans="1:6" x14ac:dyDescent="0.25">
      <c r="A305" s="84" t="s">
        <v>641</v>
      </c>
      <c r="B305" s="84">
        <v>29</v>
      </c>
      <c r="C305" s="28"/>
      <c r="D305" s="27"/>
      <c r="E305" s="27"/>
      <c r="F305" s="27"/>
    </row>
    <row r="306" spans="1:6" x14ac:dyDescent="0.25">
      <c r="A306" s="84" t="s">
        <v>642</v>
      </c>
      <c r="B306" s="84">
        <v>32</v>
      </c>
      <c r="C306" s="28"/>
      <c r="D306" s="27"/>
      <c r="E306" s="27"/>
      <c r="F306" s="27"/>
    </row>
    <row r="307" spans="1:6" x14ac:dyDescent="0.25">
      <c r="A307" s="84" t="s">
        <v>643</v>
      </c>
      <c r="B307" s="84">
        <v>20</v>
      </c>
      <c r="C307" s="28"/>
      <c r="D307" s="27"/>
      <c r="E307" s="27"/>
      <c r="F307" s="27"/>
    </row>
    <row r="308" spans="1:6" x14ac:dyDescent="0.25">
      <c r="A308" s="84" t="s">
        <v>644</v>
      </c>
      <c r="B308" s="84">
        <v>21</v>
      </c>
      <c r="C308" s="28"/>
      <c r="D308" s="27"/>
      <c r="E308" s="27"/>
      <c r="F308" s="27"/>
    </row>
    <row r="309" spans="1:6" x14ac:dyDescent="0.25">
      <c r="A309" s="84" t="s">
        <v>645</v>
      </c>
      <c r="B309" s="84">
        <v>24</v>
      </c>
      <c r="C309" s="28"/>
      <c r="D309" s="27"/>
      <c r="E309" s="27"/>
      <c r="F309" s="27"/>
    </row>
    <row r="310" spans="1:6" x14ac:dyDescent="0.25">
      <c r="A310" s="84" t="s">
        <v>646</v>
      </c>
      <c r="B310" s="84">
        <v>32</v>
      </c>
      <c r="C310" s="28"/>
      <c r="D310" s="27"/>
      <c r="E310" s="27"/>
      <c r="F310" s="27"/>
    </row>
    <row r="311" spans="1:6" x14ac:dyDescent="0.25">
      <c r="A311" s="84" t="s">
        <v>647</v>
      </c>
      <c r="B311" s="84">
        <v>27</v>
      </c>
      <c r="C311" s="28"/>
      <c r="D311" s="27"/>
      <c r="E311" s="27"/>
      <c r="F311" s="27"/>
    </row>
    <row r="312" spans="1:6" x14ac:dyDescent="0.25">
      <c r="A312" s="84" t="s">
        <v>648</v>
      </c>
      <c r="B312" s="84">
        <v>22</v>
      </c>
      <c r="C312" s="28"/>
      <c r="D312" s="27"/>
      <c r="E312" s="27"/>
      <c r="F312" s="27"/>
    </row>
    <row r="313" spans="1:6" x14ac:dyDescent="0.25">
      <c r="A313" s="84" t="s">
        <v>649</v>
      </c>
      <c r="B313" s="84">
        <v>18</v>
      </c>
      <c r="C313" s="28"/>
      <c r="D313" s="27"/>
      <c r="E313" s="27"/>
      <c r="F313" s="27"/>
    </row>
    <row r="314" spans="1:6" x14ac:dyDescent="0.25">
      <c r="A314" s="84" t="s">
        <v>650</v>
      </c>
      <c r="B314" s="84">
        <v>31</v>
      </c>
      <c r="C314" s="28"/>
      <c r="D314" s="27"/>
      <c r="E314" s="27"/>
      <c r="F314" s="27"/>
    </row>
    <row r="315" spans="1:6" x14ac:dyDescent="0.25">
      <c r="A315" s="84" t="s">
        <v>651</v>
      </c>
      <c r="B315" s="84">
        <v>20</v>
      </c>
      <c r="C315" s="28"/>
      <c r="D315" s="27"/>
      <c r="E315" s="27"/>
      <c r="F315" s="27"/>
    </row>
    <row r="316" spans="1:6" x14ac:dyDescent="0.25">
      <c r="A316" s="84" t="s">
        <v>652</v>
      </c>
      <c r="B316" s="84">
        <v>22</v>
      </c>
      <c r="C316" s="28"/>
      <c r="D316" s="27"/>
      <c r="E316" s="27"/>
      <c r="F316" s="27"/>
    </row>
    <row r="317" spans="1:6" x14ac:dyDescent="0.25">
      <c r="A317" s="84" t="s">
        <v>653</v>
      </c>
      <c r="B317" s="84">
        <v>29</v>
      </c>
      <c r="C317" s="28"/>
      <c r="D317" s="27"/>
      <c r="E317" s="27"/>
      <c r="F317" s="27"/>
    </row>
    <row r="318" spans="1:6" x14ac:dyDescent="0.25">
      <c r="A318" s="84" t="s">
        <v>654</v>
      </c>
      <c r="B318" s="84">
        <v>28</v>
      </c>
      <c r="C318" s="28"/>
      <c r="D318" s="27"/>
      <c r="E318" s="27"/>
      <c r="F318" s="27"/>
    </row>
    <row r="319" spans="1:6" x14ac:dyDescent="0.25">
      <c r="A319" s="84" t="s">
        <v>655</v>
      </c>
      <c r="B319" s="84">
        <v>17</v>
      </c>
      <c r="C319" s="28"/>
      <c r="D319" s="27"/>
      <c r="E319" s="27"/>
      <c r="F319" s="27"/>
    </row>
    <row r="320" spans="1:6" x14ac:dyDescent="0.25">
      <c r="A320" s="84" t="s">
        <v>656</v>
      </c>
      <c r="B320" s="84">
        <v>28</v>
      </c>
      <c r="C320" s="28"/>
      <c r="D320" s="27"/>
      <c r="E320" s="27"/>
      <c r="F320" s="27"/>
    </row>
    <row r="321" spans="1:6" x14ac:dyDescent="0.25">
      <c r="A321" s="84" t="s">
        <v>657</v>
      </c>
      <c r="B321" s="84">
        <v>20</v>
      </c>
      <c r="C321" s="28"/>
      <c r="D321" s="27"/>
      <c r="E321" s="27"/>
      <c r="F321" s="27"/>
    </row>
    <row r="322" spans="1:6" x14ac:dyDescent="0.25">
      <c r="A322" s="84" t="s">
        <v>658</v>
      </c>
      <c r="B322" s="84">
        <v>29</v>
      </c>
      <c r="C322" s="28"/>
      <c r="D322" s="27"/>
      <c r="E322" s="27"/>
      <c r="F322" s="27"/>
    </row>
    <row r="323" spans="1:6" x14ac:dyDescent="0.25">
      <c r="A323" s="84" t="s">
        <v>659</v>
      </c>
      <c r="B323" s="84">
        <v>22</v>
      </c>
      <c r="C323" s="28"/>
      <c r="D323" s="27"/>
      <c r="E323" s="27"/>
      <c r="F323" s="27"/>
    </row>
    <row r="324" spans="1:6" x14ac:dyDescent="0.25">
      <c r="A324" s="84" t="s">
        <v>660</v>
      </c>
      <c r="B324" s="84">
        <v>28</v>
      </c>
      <c r="C324" s="28"/>
      <c r="D324" s="27"/>
      <c r="E324" s="27"/>
      <c r="F324" s="27"/>
    </row>
    <row r="325" spans="1:6" x14ac:dyDescent="0.25">
      <c r="A325" s="84" t="s">
        <v>661</v>
      </c>
      <c r="B325" s="84">
        <v>29</v>
      </c>
      <c r="C325" s="28"/>
      <c r="D325" s="27"/>
      <c r="E325" s="27"/>
      <c r="F325" s="27"/>
    </row>
    <row r="326" spans="1:6" x14ac:dyDescent="0.25">
      <c r="A326" s="84" t="s">
        <v>662</v>
      </c>
      <c r="B326" s="84">
        <v>23</v>
      </c>
      <c r="C326" s="28"/>
      <c r="D326" s="27"/>
      <c r="E326" s="27"/>
      <c r="F326" s="27"/>
    </row>
    <row r="327" spans="1:6" x14ac:dyDescent="0.25">
      <c r="A327" s="84" t="s">
        <v>663</v>
      </c>
      <c r="B327" s="84">
        <v>24</v>
      </c>
      <c r="C327" s="28"/>
      <c r="D327" s="27"/>
      <c r="E327" s="27"/>
      <c r="F327" s="27"/>
    </row>
    <row r="328" spans="1:6" x14ac:dyDescent="0.25">
      <c r="A328" s="84" t="s">
        <v>664</v>
      </c>
      <c r="B328" s="84">
        <v>28</v>
      </c>
      <c r="C328" s="28"/>
      <c r="D328" s="27"/>
      <c r="E328" s="27"/>
      <c r="F328" s="27"/>
    </row>
    <row r="329" spans="1:6" x14ac:dyDescent="0.25">
      <c r="A329" s="84" t="s">
        <v>665</v>
      </c>
      <c r="B329" s="84">
        <v>18</v>
      </c>
      <c r="C329" s="28"/>
      <c r="D329" s="27"/>
      <c r="E329" s="27"/>
      <c r="F329" s="27"/>
    </row>
    <row r="330" spans="1:6" x14ac:dyDescent="0.25">
      <c r="A330" s="84" t="s">
        <v>666</v>
      </c>
      <c r="B330" s="84">
        <v>29</v>
      </c>
      <c r="C330" s="28"/>
      <c r="D330" s="27"/>
      <c r="E330" s="27"/>
      <c r="F330" s="27"/>
    </row>
    <row r="331" spans="1:6" x14ac:dyDescent="0.25">
      <c r="A331" s="84" t="s">
        <v>667</v>
      </c>
      <c r="B331" s="84">
        <v>24</v>
      </c>
      <c r="C331" s="28"/>
      <c r="D331" s="27"/>
      <c r="E331" s="27"/>
      <c r="F331" s="27"/>
    </row>
    <row r="332" spans="1:6" x14ac:dyDescent="0.25">
      <c r="A332" s="84" t="s">
        <v>668</v>
      </c>
      <c r="B332" s="84">
        <v>20</v>
      </c>
      <c r="C332" s="28"/>
      <c r="D332" s="27"/>
      <c r="E332" s="27"/>
      <c r="F332" s="27"/>
    </row>
    <row r="333" spans="1:6" x14ac:dyDescent="0.25">
      <c r="A333" s="84" t="s">
        <v>669</v>
      </c>
      <c r="B333" s="84">
        <v>22</v>
      </c>
      <c r="C333" s="28"/>
      <c r="D333" s="27"/>
      <c r="E333" s="27"/>
      <c r="F333" s="27"/>
    </row>
    <row r="334" spans="1:6" x14ac:dyDescent="0.25">
      <c r="A334" s="84" t="s">
        <v>670</v>
      </c>
      <c r="B334" s="84">
        <v>20</v>
      </c>
      <c r="C334" s="28"/>
      <c r="D334" s="27"/>
      <c r="E334" s="27"/>
      <c r="F334" s="27"/>
    </row>
    <row r="335" spans="1:6" x14ac:dyDescent="0.25">
      <c r="A335" s="84" t="s">
        <v>671</v>
      </c>
      <c r="B335" s="84">
        <v>30</v>
      </c>
      <c r="C335" s="28"/>
      <c r="D335" s="27"/>
      <c r="E335" s="27"/>
      <c r="F335" s="27"/>
    </row>
    <row r="336" spans="1:6" x14ac:dyDescent="0.25">
      <c r="A336" s="84" t="s">
        <v>672</v>
      </c>
      <c r="B336" s="84">
        <v>22</v>
      </c>
      <c r="C336" s="28"/>
      <c r="D336" s="27"/>
      <c r="E336" s="27"/>
      <c r="F336" s="27"/>
    </row>
    <row r="337" spans="1:6" x14ac:dyDescent="0.25">
      <c r="A337" s="84" t="s">
        <v>673</v>
      </c>
      <c r="B337" s="84">
        <v>25</v>
      </c>
      <c r="C337" s="28"/>
      <c r="D337" s="27"/>
      <c r="E337" s="27"/>
      <c r="F337" s="27"/>
    </row>
    <row r="338" spans="1:6" x14ac:dyDescent="0.25">
      <c r="A338" s="84" t="s">
        <v>674</v>
      </c>
      <c r="B338" s="84">
        <v>32</v>
      </c>
      <c r="C338" s="28"/>
      <c r="D338" s="27"/>
      <c r="E338" s="27"/>
      <c r="F338" s="27"/>
    </row>
    <row r="339" spans="1:6" x14ac:dyDescent="0.25">
      <c r="A339" s="84" t="s">
        <v>675</v>
      </c>
      <c r="B339" s="84">
        <v>32</v>
      </c>
      <c r="C339" s="28"/>
      <c r="D339" s="27"/>
      <c r="E339" s="27"/>
      <c r="F339" s="27"/>
    </row>
    <row r="340" spans="1:6" x14ac:dyDescent="0.25">
      <c r="A340" s="84" t="s">
        <v>676</v>
      </c>
      <c r="B340" s="84">
        <v>31</v>
      </c>
      <c r="C340" s="28"/>
      <c r="D340" s="27"/>
      <c r="E340" s="27"/>
      <c r="F340" s="27"/>
    </row>
    <row r="341" spans="1:6" x14ac:dyDescent="0.25">
      <c r="A341" s="84" t="s">
        <v>677</v>
      </c>
      <c r="B341" s="84">
        <v>32</v>
      </c>
      <c r="C341" s="28"/>
      <c r="D341" s="27"/>
      <c r="E341" s="27"/>
      <c r="F341" s="27"/>
    </row>
    <row r="342" spans="1:6" x14ac:dyDescent="0.25">
      <c r="A342" s="84" t="s">
        <v>678</v>
      </c>
      <c r="B342" s="84">
        <v>32</v>
      </c>
      <c r="C342" s="28"/>
      <c r="D342" s="27"/>
      <c r="E342" s="27"/>
      <c r="F342" s="27"/>
    </row>
    <row r="343" spans="1:6" x14ac:dyDescent="0.25">
      <c r="A343" s="84" t="s">
        <v>679</v>
      </c>
      <c r="B343" s="84">
        <v>30</v>
      </c>
      <c r="C343" s="28"/>
      <c r="D343" s="27"/>
      <c r="E343" s="27"/>
      <c r="F343" s="27"/>
    </row>
    <row r="344" spans="1:6" x14ac:dyDescent="0.25">
      <c r="A344" s="84" t="s">
        <v>680</v>
      </c>
      <c r="B344" s="84">
        <v>28</v>
      </c>
      <c r="C344" s="28"/>
      <c r="D344" s="27"/>
      <c r="E344" s="27"/>
      <c r="F344" s="27"/>
    </row>
    <row r="345" spans="1:6" x14ac:dyDescent="0.25">
      <c r="A345" s="84" t="s">
        <v>681</v>
      </c>
      <c r="B345" s="84">
        <v>30</v>
      </c>
      <c r="C345" s="28"/>
      <c r="D345" s="27"/>
      <c r="E345" s="27"/>
      <c r="F345" s="27"/>
    </row>
    <row r="346" spans="1:6" x14ac:dyDescent="0.25">
      <c r="A346" s="84" t="s">
        <v>682</v>
      </c>
      <c r="B346" s="84">
        <v>24</v>
      </c>
      <c r="C346" s="28"/>
      <c r="D346" s="27"/>
      <c r="E346" s="27"/>
      <c r="F346" s="27"/>
    </row>
    <row r="347" spans="1:6" x14ac:dyDescent="0.25">
      <c r="A347" s="84" t="s">
        <v>683</v>
      </c>
      <c r="B347" s="84">
        <v>18</v>
      </c>
      <c r="C347" s="28"/>
      <c r="D347" s="27"/>
      <c r="E347" s="27"/>
      <c r="F347" s="27"/>
    </row>
    <row r="348" spans="1:6" x14ac:dyDescent="0.25">
      <c r="A348" s="84" t="s">
        <v>684</v>
      </c>
      <c r="B348" s="84">
        <v>18</v>
      </c>
      <c r="C348" s="28"/>
      <c r="D348" s="27"/>
      <c r="E348" s="27"/>
      <c r="F348" s="27"/>
    </row>
    <row r="349" spans="1:6" x14ac:dyDescent="0.25">
      <c r="A349" s="84" t="s">
        <v>685</v>
      </c>
      <c r="B349" s="84">
        <v>26</v>
      </c>
      <c r="C349" s="28"/>
      <c r="D349" s="27"/>
      <c r="E349" s="27"/>
      <c r="F349" s="27"/>
    </row>
    <row r="350" spans="1:6" x14ac:dyDescent="0.25">
      <c r="A350" s="84" t="s">
        <v>686</v>
      </c>
      <c r="B350" s="84">
        <v>22</v>
      </c>
      <c r="C350" s="28"/>
      <c r="D350" s="27"/>
      <c r="E350" s="27"/>
      <c r="F350" s="27"/>
    </row>
    <row r="351" spans="1:6" x14ac:dyDescent="0.25">
      <c r="A351" s="84" t="s">
        <v>687</v>
      </c>
      <c r="B351" s="84">
        <v>28</v>
      </c>
      <c r="C351" s="28"/>
      <c r="D351" s="27"/>
      <c r="E351" s="27"/>
      <c r="F351" s="27"/>
    </row>
    <row r="352" spans="1:6" x14ac:dyDescent="0.25">
      <c r="A352" s="84" t="s">
        <v>688</v>
      </c>
      <c r="B352" s="84">
        <v>32</v>
      </c>
      <c r="C352" s="28"/>
      <c r="D352" s="27"/>
      <c r="E352" s="27"/>
      <c r="F352" s="27"/>
    </row>
    <row r="353" spans="1:6" x14ac:dyDescent="0.25">
      <c r="A353" s="84" t="s">
        <v>689</v>
      </c>
      <c r="B353" s="84">
        <v>19</v>
      </c>
      <c r="C353" s="28"/>
      <c r="D353" s="27"/>
      <c r="E353" s="27"/>
      <c r="F353" s="27"/>
    </row>
    <row r="354" spans="1:6" x14ac:dyDescent="0.25">
      <c r="A354" s="84" t="s">
        <v>690</v>
      </c>
      <c r="B354" s="84">
        <v>25</v>
      </c>
      <c r="C354" s="28"/>
      <c r="D354" s="27"/>
      <c r="E354" s="27"/>
      <c r="F354" s="27"/>
    </row>
    <row r="355" spans="1:6" x14ac:dyDescent="0.25">
      <c r="A355" s="84" t="s">
        <v>691</v>
      </c>
      <c r="B355" s="84">
        <v>19</v>
      </c>
      <c r="C355" s="28"/>
      <c r="D355" s="27"/>
      <c r="E355" s="27"/>
      <c r="F355" s="27"/>
    </row>
    <row r="356" spans="1:6" x14ac:dyDescent="0.25">
      <c r="A356" s="84" t="s">
        <v>692</v>
      </c>
      <c r="B356" s="84">
        <v>25</v>
      </c>
      <c r="C356" s="28"/>
      <c r="D356" s="27"/>
      <c r="E356" s="27"/>
      <c r="F356" s="27"/>
    </row>
    <row r="357" spans="1:6" x14ac:dyDescent="0.25">
      <c r="A357" s="84" t="s">
        <v>693</v>
      </c>
      <c r="B357" s="84">
        <v>26</v>
      </c>
      <c r="C357" s="28"/>
      <c r="D357" s="27"/>
      <c r="E357" s="27"/>
      <c r="F357" s="27"/>
    </row>
    <row r="358" spans="1:6" x14ac:dyDescent="0.25">
      <c r="A358" s="84" t="s">
        <v>694</v>
      </c>
      <c r="B358" s="84">
        <v>22</v>
      </c>
      <c r="C358" s="28"/>
      <c r="D358" s="27"/>
      <c r="E358" s="27"/>
      <c r="F358" s="27"/>
    </row>
    <row r="359" spans="1:6" x14ac:dyDescent="0.25">
      <c r="A359" s="84" t="s">
        <v>695</v>
      </c>
      <c r="B359" s="84">
        <v>26</v>
      </c>
      <c r="C359" s="28"/>
      <c r="D359" s="27"/>
      <c r="E359" s="27"/>
      <c r="F359" s="27"/>
    </row>
    <row r="360" spans="1:6" x14ac:dyDescent="0.25">
      <c r="A360" s="84" t="s">
        <v>696</v>
      </c>
      <c r="B360" s="84">
        <v>24</v>
      </c>
      <c r="C360" s="28"/>
      <c r="D360" s="27"/>
      <c r="E360" s="27"/>
      <c r="F360" s="27"/>
    </row>
    <row r="361" spans="1:6" x14ac:dyDescent="0.25">
      <c r="A361" s="84" t="s">
        <v>697</v>
      </c>
      <c r="B361" s="84">
        <v>28</v>
      </c>
      <c r="C361" s="28"/>
      <c r="D361" s="27"/>
      <c r="E361" s="27"/>
      <c r="F361" s="27"/>
    </row>
    <row r="362" spans="1:6" x14ac:dyDescent="0.25">
      <c r="A362" s="84" t="s">
        <v>698</v>
      </c>
      <c r="B362" s="84">
        <v>19</v>
      </c>
      <c r="C362" s="28"/>
      <c r="D362" s="27"/>
      <c r="E362" s="27"/>
      <c r="F362" s="27"/>
    </row>
    <row r="363" spans="1:6" x14ac:dyDescent="0.25">
      <c r="A363" s="84" t="s">
        <v>699</v>
      </c>
      <c r="B363" s="84">
        <v>44</v>
      </c>
      <c r="C363" s="28"/>
      <c r="D363" s="27"/>
      <c r="E363" s="27"/>
      <c r="F363" s="27"/>
    </row>
    <row r="364" spans="1:6" x14ac:dyDescent="0.25">
      <c r="A364" s="84" t="s">
        <v>700</v>
      </c>
      <c r="B364" s="84">
        <v>29</v>
      </c>
      <c r="C364" s="28"/>
      <c r="D364" s="27"/>
      <c r="E364" s="27"/>
      <c r="F364" s="27"/>
    </row>
    <row r="365" spans="1:6" x14ac:dyDescent="0.25">
      <c r="A365" s="84" t="s">
        <v>701</v>
      </c>
      <c r="B365" s="84">
        <v>27</v>
      </c>
      <c r="C365" s="28"/>
      <c r="D365" s="27"/>
      <c r="E365" s="27"/>
      <c r="F365" s="27"/>
    </row>
    <row r="366" spans="1:6" x14ac:dyDescent="0.25">
      <c r="A366" s="84" t="s">
        <v>702</v>
      </c>
      <c r="B366" s="84">
        <v>22</v>
      </c>
      <c r="C366" s="28"/>
      <c r="D366" s="27"/>
      <c r="E366" s="27"/>
      <c r="F366" s="27"/>
    </row>
    <row r="367" spans="1:6" x14ac:dyDescent="0.25">
      <c r="A367" s="84" t="s">
        <v>703</v>
      </c>
      <c r="B367" s="84">
        <v>26</v>
      </c>
      <c r="C367" s="28"/>
      <c r="D367" s="27"/>
      <c r="E367" s="27"/>
      <c r="F367" s="27"/>
    </row>
    <row r="368" spans="1:6" x14ac:dyDescent="0.25">
      <c r="A368" s="84" t="s">
        <v>704</v>
      </c>
      <c r="B368" s="84">
        <v>30</v>
      </c>
      <c r="C368" s="28"/>
      <c r="D368" s="27"/>
      <c r="E368" s="27"/>
      <c r="F368" s="27"/>
    </row>
    <row r="369" spans="1:6" x14ac:dyDescent="0.25">
      <c r="A369" s="84" t="s">
        <v>705</v>
      </c>
      <c r="B369" s="84">
        <v>27</v>
      </c>
      <c r="C369" s="28"/>
      <c r="D369" s="27"/>
      <c r="E369" s="27"/>
      <c r="F369" s="27"/>
    </row>
    <row r="370" spans="1:6" x14ac:dyDescent="0.25">
      <c r="A370" s="84" t="s">
        <v>706</v>
      </c>
      <c r="B370" s="84">
        <v>27</v>
      </c>
      <c r="C370" s="28"/>
      <c r="D370" s="27"/>
      <c r="E370" s="27"/>
      <c r="F370" s="27"/>
    </row>
    <row r="371" spans="1:6" x14ac:dyDescent="0.25">
      <c r="A371" s="84" t="s">
        <v>707</v>
      </c>
      <c r="B371" s="84">
        <v>24</v>
      </c>
      <c r="C371" s="28"/>
      <c r="D371" s="27"/>
      <c r="E371" s="27"/>
      <c r="F371" s="27"/>
    </row>
    <row r="372" spans="1:6" x14ac:dyDescent="0.25">
      <c r="A372" s="84" t="s">
        <v>708</v>
      </c>
      <c r="B372" s="84">
        <v>22</v>
      </c>
      <c r="C372" s="28"/>
      <c r="D372" s="27"/>
      <c r="E372" s="27"/>
      <c r="F372" s="27"/>
    </row>
    <row r="373" spans="1:6" x14ac:dyDescent="0.25">
      <c r="A373" s="84" t="s">
        <v>709</v>
      </c>
      <c r="B373" s="84">
        <v>25</v>
      </c>
      <c r="C373" s="28"/>
      <c r="D373" s="27"/>
      <c r="E373" s="27"/>
      <c r="F373" s="27"/>
    </row>
    <row r="374" spans="1:6" x14ac:dyDescent="0.25">
      <c r="A374" s="84" t="s">
        <v>710</v>
      </c>
      <c r="B374" s="84">
        <v>47</v>
      </c>
      <c r="C374" s="28"/>
      <c r="D374" s="27"/>
      <c r="E374" s="27"/>
      <c r="F374" s="27"/>
    </row>
    <row r="375" spans="1:6" x14ac:dyDescent="0.25">
      <c r="A375" s="84" t="s">
        <v>711</v>
      </c>
      <c r="B375" s="84">
        <v>19</v>
      </c>
      <c r="C375" s="28"/>
      <c r="D375" s="27"/>
      <c r="E375" s="27"/>
      <c r="F375" s="27"/>
    </row>
    <row r="376" spans="1:6" x14ac:dyDescent="0.25">
      <c r="A376" s="84" t="s">
        <v>712</v>
      </c>
      <c r="B376" s="84">
        <v>28</v>
      </c>
      <c r="C376" s="28"/>
      <c r="D376" s="27"/>
      <c r="E376" s="27"/>
      <c r="F376" s="27"/>
    </row>
    <row r="377" spans="1:6" x14ac:dyDescent="0.25">
      <c r="A377" s="84" t="s">
        <v>713</v>
      </c>
      <c r="B377" s="84">
        <v>17</v>
      </c>
      <c r="C377" s="28"/>
      <c r="D377" s="27"/>
      <c r="E377" s="27"/>
      <c r="F377" s="27"/>
    </row>
    <row r="378" spans="1:6" x14ac:dyDescent="0.25">
      <c r="A378" s="84" t="s">
        <v>714</v>
      </c>
      <c r="B378" s="84">
        <v>18</v>
      </c>
      <c r="C378" s="28"/>
      <c r="D378" s="27"/>
      <c r="E378" s="27"/>
      <c r="F378" s="27"/>
    </row>
    <row r="379" spans="1:6" x14ac:dyDescent="0.25">
      <c r="A379" s="84" t="s">
        <v>715</v>
      </c>
      <c r="B379" s="84">
        <v>32</v>
      </c>
      <c r="C379" s="28"/>
      <c r="D379" s="27"/>
      <c r="E379" s="27"/>
      <c r="F379" s="27"/>
    </row>
    <row r="380" spans="1:6" x14ac:dyDescent="0.25">
      <c r="A380" s="84" t="s">
        <v>716</v>
      </c>
      <c r="B380" s="84">
        <v>32</v>
      </c>
      <c r="C380" s="28"/>
      <c r="D380" s="27"/>
      <c r="E380" s="27"/>
      <c r="F380" s="27"/>
    </row>
    <row r="381" spans="1:6" x14ac:dyDescent="0.25">
      <c r="A381" s="84" t="s">
        <v>717</v>
      </c>
      <c r="B381" s="84">
        <v>23</v>
      </c>
      <c r="C381" s="28"/>
      <c r="D381" s="27"/>
      <c r="E381" s="27"/>
      <c r="F381" s="27"/>
    </row>
    <row r="382" spans="1:6" x14ac:dyDescent="0.25">
      <c r="A382" s="84" t="s">
        <v>718</v>
      </c>
      <c r="B382" s="84">
        <v>32</v>
      </c>
      <c r="C382" s="28"/>
      <c r="D382" s="27"/>
      <c r="E382" s="27"/>
      <c r="F382" s="27"/>
    </row>
    <row r="383" spans="1:6" x14ac:dyDescent="0.25">
      <c r="A383" s="84" t="s">
        <v>719</v>
      </c>
      <c r="B383" s="84">
        <v>26</v>
      </c>
      <c r="C383" s="28"/>
      <c r="D383" s="27"/>
      <c r="E383" s="27"/>
      <c r="F383" s="27"/>
    </row>
    <row r="384" spans="1:6" x14ac:dyDescent="0.25">
      <c r="A384" s="84" t="s">
        <v>720</v>
      </c>
      <c r="B384" s="84">
        <v>26</v>
      </c>
      <c r="C384" s="28"/>
      <c r="D384" s="27"/>
      <c r="E384" s="27"/>
      <c r="F384" s="27"/>
    </row>
    <row r="385" spans="1:6" x14ac:dyDescent="0.25">
      <c r="A385" s="84" t="s">
        <v>721</v>
      </c>
      <c r="B385" s="84">
        <v>26</v>
      </c>
      <c r="C385" s="28"/>
      <c r="D385" s="27"/>
      <c r="E385" s="27"/>
      <c r="F385" s="27"/>
    </row>
    <row r="386" spans="1:6" x14ac:dyDescent="0.25">
      <c r="A386" s="84" t="s">
        <v>722</v>
      </c>
      <c r="B386" s="84">
        <v>31</v>
      </c>
      <c r="C386" s="28"/>
      <c r="D386" s="27"/>
      <c r="E386" s="27"/>
      <c r="F386" s="27"/>
    </row>
    <row r="387" spans="1:6" x14ac:dyDescent="0.25">
      <c r="A387" s="84" t="s">
        <v>723</v>
      </c>
      <c r="B387" s="84">
        <v>28</v>
      </c>
      <c r="C387" s="28"/>
      <c r="D387" s="27"/>
      <c r="E387" s="27"/>
      <c r="F387" s="27"/>
    </row>
    <row r="388" spans="1:6" x14ac:dyDescent="0.25">
      <c r="A388" s="84" t="s">
        <v>724</v>
      </c>
      <c r="B388" s="84">
        <v>30</v>
      </c>
      <c r="C388" s="28"/>
      <c r="D388" s="27"/>
      <c r="E388" s="27"/>
      <c r="F388" s="27"/>
    </row>
    <row r="389" spans="1:6" x14ac:dyDescent="0.25">
      <c r="A389" s="84" t="s">
        <v>725</v>
      </c>
      <c r="B389" s="84">
        <v>30</v>
      </c>
      <c r="C389" s="28"/>
      <c r="D389" s="27"/>
      <c r="E389" s="27"/>
      <c r="F389" s="27"/>
    </row>
    <row r="390" spans="1:6" x14ac:dyDescent="0.25">
      <c r="A390" s="84" t="s">
        <v>726</v>
      </c>
      <c r="B390" s="84">
        <v>40</v>
      </c>
      <c r="C390" s="28"/>
      <c r="D390" s="27"/>
      <c r="E390" s="27"/>
      <c r="F390" s="27"/>
    </row>
    <row r="391" spans="1:6" x14ac:dyDescent="0.25">
      <c r="A391" s="84" t="s">
        <v>727</v>
      </c>
      <c r="B391" s="84">
        <v>31</v>
      </c>
      <c r="C391" s="28"/>
      <c r="D391" s="27"/>
      <c r="E391" s="27"/>
      <c r="F391" s="27"/>
    </row>
    <row r="392" spans="1:6" x14ac:dyDescent="0.25">
      <c r="A392" s="84" t="s">
        <v>728</v>
      </c>
      <c r="B392" s="84">
        <v>32</v>
      </c>
      <c r="C392" s="28"/>
      <c r="D392" s="27"/>
      <c r="E392" s="27"/>
      <c r="F392" s="27"/>
    </row>
    <row r="393" spans="1:6" x14ac:dyDescent="0.25">
      <c r="A393" s="84" t="s">
        <v>729</v>
      </c>
      <c r="B393" s="84">
        <v>28</v>
      </c>
      <c r="C393" s="28"/>
      <c r="D393" s="27"/>
      <c r="E393" s="27"/>
      <c r="F393" s="27"/>
    </row>
    <row r="394" spans="1:6" x14ac:dyDescent="0.25">
      <c r="A394" s="84" t="s">
        <v>730</v>
      </c>
      <c r="B394" s="84">
        <v>27</v>
      </c>
      <c r="C394" s="28"/>
      <c r="D394" s="27"/>
      <c r="E394" s="27"/>
      <c r="F394" s="27"/>
    </row>
    <row r="395" spans="1:6" x14ac:dyDescent="0.25">
      <c r="A395" s="84" t="s">
        <v>731</v>
      </c>
      <c r="B395" s="84">
        <v>25</v>
      </c>
      <c r="C395" s="28"/>
      <c r="D395" s="27"/>
      <c r="E395" s="27"/>
      <c r="F395" s="27"/>
    </row>
    <row r="396" spans="1:6" x14ac:dyDescent="0.25">
      <c r="A396" s="84" t="s">
        <v>732</v>
      </c>
      <c r="B396" s="84">
        <v>28</v>
      </c>
      <c r="C396" s="28"/>
      <c r="D396" s="27"/>
      <c r="E396" s="27"/>
      <c r="F396" s="27"/>
    </row>
    <row r="397" spans="1:6" x14ac:dyDescent="0.25">
      <c r="A397" s="84" t="s">
        <v>733</v>
      </c>
      <c r="B397" s="84">
        <v>23</v>
      </c>
      <c r="C397" s="28"/>
      <c r="D397" s="27"/>
      <c r="E397" s="27"/>
      <c r="F397" s="27"/>
    </row>
    <row r="398" spans="1:6" x14ac:dyDescent="0.25">
      <c r="A398" s="84" t="s">
        <v>734</v>
      </c>
      <c r="B398" s="84">
        <v>28</v>
      </c>
      <c r="C398" s="28"/>
      <c r="D398" s="27"/>
      <c r="E398" s="27"/>
      <c r="F398" s="27"/>
    </row>
    <row r="399" spans="1:6" x14ac:dyDescent="0.25">
      <c r="A399" s="84" t="s">
        <v>735</v>
      </c>
      <c r="B399" s="84">
        <v>29</v>
      </c>
      <c r="C399" s="28"/>
      <c r="D399" s="27"/>
      <c r="E399" s="27"/>
      <c r="F399" s="27"/>
    </row>
    <row r="400" spans="1:6" x14ac:dyDescent="0.25">
      <c r="A400" s="84" t="s">
        <v>736</v>
      </c>
      <c r="B400" s="84">
        <v>31</v>
      </c>
      <c r="C400" s="28"/>
      <c r="D400" s="27"/>
      <c r="E400" s="27"/>
      <c r="F400" s="27"/>
    </row>
    <row r="401" spans="1:6" x14ac:dyDescent="0.25">
      <c r="A401" s="84" t="s">
        <v>737</v>
      </c>
      <c r="B401" s="84">
        <v>30</v>
      </c>
      <c r="C401" s="28"/>
      <c r="D401" s="27"/>
      <c r="E401" s="27"/>
      <c r="F401" s="27"/>
    </row>
    <row r="402" spans="1:6" x14ac:dyDescent="0.25">
      <c r="A402" s="84" t="s">
        <v>738</v>
      </c>
      <c r="B402" s="84">
        <v>26</v>
      </c>
      <c r="C402" s="28"/>
      <c r="D402" s="27"/>
      <c r="E402" s="27"/>
      <c r="F402" s="27"/>
    </row>
    <row r="403" spans="1:6" x14ac:dyDescent="0.25">
      <c r="A403" s="84" t="s">
        <v>739</v>
      </c>
      <c r="B403" s="84">
        <v>32</v>
      </c>
      <c r="C403" s="28"/>
      <c r="D403" s="27"/>
      <c r="E403" s="27"/>
      <c r="F403" s="27"/>
    </row>
    <row r="404" spans="1:6" x14ac:dyDescent="0.25">
      <c r="A404" s="84" t="s">
        <v>740</v>
      </c>
      <c r="B404" s="84">
        <v>23</v>
      </c>
      <c r="C404" s="28"/>
      <c r="D404" s="27"/>
      <c r="E404" s="27"/>
      <c r="F404" s="27"/>
    </row>
    <row r="405" spans="1:6" x14ac:dyDescent="0.25">
      <c r="A405" s="84" t="s">
        <v>741</v>
      </c>
      <c r="B405" s="84">
        <v>23</v>
      </c>
      <c r="C405" s="28"/>
      <c r="D405" s="27"/>
      <c r="E405" s="27"/>
      <c r="F405" s="27"/>
    </row>
    <row r="406" spans="1:6" x14ac:dyDescent="0.25">
      <c r="A406" s="84" t="s">
        <v>742</v>
      </c>
      <c r="B406" s="84">
        <v>23</v>
      </c>
      <c r="C406" s="28"/>
      <c r="D406" s="27"/>
      <c r="E406" s="27"/>
      <c r="F406" s="27"/>
    </row>
    <row r="407" spans="1:6" x14ac:dyDescent="0.25">
      <c r="A407" s="84" t="s">
        <v>743</v>
      </c>
      <c r="B407" s="84">
        <v>24</v>
      </c>
      <c r="C407" s="28"/>
      <c r="D407" s="27"/>
      <c r="E407" s="27"/>
      <c r="F407" s="27"/>
    </row>
    <row r="408" spans="1:6" x14ac:dyDescent="0.25">
      <c r="A408" s="84" t="s">
        <v>744</v>
      </c>
      <c r="B408" s="84">
        <v>31</v>
      </c>
      <c r="C408" s="28"/>
      <c r="D408" s="27"/>
      <c r="E408" s="27"/>
      <c r="F408" s="27"/>
    </row>
    <row r="409" spans="1:6" x14ac:dyDescent="0.25">
      <c r="A409" s="84" t="s">
        <v>745</v>
      </c>
      <c r="B409" s="84">
        <v>25</v>
      </c>
      <c r="C409" s="28"/>
      <c r="D409" s="27"/>
      <c r="E409" s="27"/>
      <c r="F409" s="27"/>
    </row>
    <row r="410" spans="1:6" x14ac:dyDescent="0.25">
      <c r="A410" s="84" t="s">
        <v>746</v>
      </c>
      <c r="B410" s="84">
        <v>31</v>
      </c>
      <c r="C410" s="28"/>
      <c r="D410" s="27"/>
      <c r="E410" s="27"/>
      <c r="F410" s="27"/>
    </row>
    <row r="411" spans="1:6" x14ac:dyDescent="0.25">
      <c r="A411" s="84" t="s">
        <v>747</v>
      </c>
      <c r="B411" s="84">
        <v>60</v>
      </c>
      <c r="C411" s="28"/>
      <c r="D411" s="27"/>
      <c r="E411" s="27"/>
      <c r="F411" s="27"/>
    </row>
    <row r="412" spans="1:6" x14ac:dyDescent="0.25">
      <c r="A412" s="84" t="s">
        <v>748</v>
      </c>
      <c r="B412" s="84">
        <v>30</v>
      </c>
      <c r="C412" s="28"/>
      <c r="D412" s="27"/>
      <c r="E412" s="27"/>
      <c r="F412" s="27"/>
    </row>
    <row r="413" spans="1:6" x14ac:dyDescent="0.25">
      <c r="A413" s="84" t="s">
        <v>749</v>
      </c>
      <c r="B413" s="84">
        <v>25</v>
      </c>
      <c r="C413" s="28"/>
      <c r="D413" s="27"/>
      <c r="E413" s="27"/>
      <c r="F413" s="27"/>
    </row>
    <row r="414" spans="1:6" x14ac:dyDescent="0.25">
      <c r="A414" s="84" t="s">
        <v>750</v>
      </c>
      <c r="B414" s="84">
        <v>23</v>
      </c>
      <c r="C414" s="28"/>
      <c r="D414" s="27"/>
      <c r="E414" s="27"/>
      <c r="F414" s="27"/>
    </row>
    <row r="415" spans="1:6" x14ac:dyDescent="0.25">
      <c r="A415" s="84" t="s">
        <v>751</v>
      </c>
      <c r="B415" s="84">
        <v>28</v>
      </c>
      <c r="C415" s="28"/>
      <c r="D415" s="27"/>
      <c r="E415" s="27"/>
      <c r="F415" s="27"/>
    </row>
    <row r="416" spans="1:6" x14ac:dyDescent="0.25">
      <c r="A416" s="84" t="s">
        <v>752</v>
      </c>
      <c r="B416" s="84">
        <v>27</v>
      </c>
      <c r="C416" s="28"/>
      <c r="D416" s="27"/>
      <c r="E416" s="27"/>
      <c r="F416" s="27"/>
    </row>
    <row r="417" spans="1:6" x14ac:dyDescent="0.25">
      <c r="A417" s="84" t="s">
        <v>753</v>
      </c>
      <c r="B417" s="84">
        <v>32</v>
      </c>
      <c r="C417" s="28"/>
      <c r="D417" s="27"/>
      <c r="E417" s="27"/>
      <c r="F417" s="27"/>
    </row>
    <row r="418" spans="1:6" x14ac:dyDescent="0.25">
      <c r="A418" s="84" t="s">
        <v>754</v>
      </c>
      <c r="B418" s="84">
        <v>31</v>
      </c>
      <c r="C418" s="28"/>
      <c r="D418" s="27"/>
      <c r="E418" s="27"/>
      <c r="F418" s="27"/>
    </row>
    <row r="419" spans="1:6" x14ac:dyDescent="0.25">
      <c r="A419" s="84" t="s">
        <v>755</v>
      </c>
      <c r="B419" s="84">
        <v>27</v>
      </c>
      <c r="C419" s="28"/>
      <c r="D419" s="27"/>
      <c r="E419" s="27"/>
      <c r="F419" s="27"/>
    </row>
    <row r="420" spans="1:6" x14ac:dyDescent="0.25">
      <c r="A420" s="84" t="s">
        <v>756</v>
      </c>
      <c r="B420" s="84">
        <v>59</v>
      </c>
      <c r="C420" s="28"/>
      <c r="D420" s="27"/>
      <c r="E420" s="27"/>
      <c r="F420" s="27"/>
    </row>
    <row r="421" spans="1:6" x14ac:dyDescent="0.25">
      <c r="A421" s="84" t="s">
        <v>757</v>
      </c>
      <c r="B421" s="84">
        <v>23</v>
      </c>
      <c r="C421" s="28"/>
      <c r="D421" s="27"/>
      <c r="E421" s="27"/>
      <c r="F421" s="27"/>
    </row>
    <row r="422" spans="1:6" x14ac:dyDescent="0.25">
      <c r="A422" s="84" t="s">
        <v>758</v>
      </c>
      <c r="B422" s="84">
        <v>29</v>
      </c>
      <c r="C422" s="28"/>
      <c r="D422" s="27"/>
      <c r="E422" s="27"/>
      <c r="F422" s="27"/>
    </row>
    <row r="423" spans="1:6" x14ac:dyDescent="0.25">
      <c r="A423" s="84" t="s">
        <v>759</v>
      </c>
      <c r="B423" s="84">
        <v>22</v>
      </c>
      <c r="C423" s="28"/>
      <c r="D423" s="27"/>
      <c r="E423" s="27"/>
      <c r="F423" s="27"/>
    </row>
    <row r="424" spans="1:6" x14ac:dyDescent="0.25">
      <c r="A424" s="84" t="s">
        <v>760</v>
      </c>
      <c r="B424" s="84">
        <v>26</v>
      </c>
      <c r="C424" s="28"/>
      <c r="D424" s="27"/>
      <c r="E424" s="27"/>
      <c r="F424" s="27"/>
    </row>
    <row r="425" spans="1:6" x14ac:dyDescent="0.25">
      <c r="A425" s="84" t="s">
        <v>761</v>
      </c>
      <c r="B425" s="84">
        <v>26</v>
      </c>
      <c r="C425" s="28"/>
      <c r="D425" s="27"/>
      <c r="E425" s="27"/>
      <c r="F425" s="27"/>
    </row>
    <row r="426" spans="1:6" x14ac:dyDescent="0.25">
      <c r="A426" s="84" t="s">
        <v>762</v>
      </c>
      <c r="B426" s="84">
        <v>24</v>
      </c>
      <c r="C426" s="28"/>
      <c r="D426" s="27"/>
      <c r="E426" s="27"/>
      <c r="F426" s="27"/>
    </row>
    <row r="427" spans="1:6" x14ac:dyDescent="0.25">
      <c r="A427" s="84" t="s">
        <v>763</v>
      </c>
      <c r="B427" s="84">
        <v>25</v>
      </c>
      <c r="C427" s="28"/>
      <c r="D427" s="27"/>
      <c r="E427" s="27"/>
      <c r="F427" s="27"/>
    </row>
    <row r="428" spans="1:6" x14ac:dyDescent="0.25">
      <c r="A428" s="84" t="s">
        <v>764</v>
      </c>
      <c r="B428" s="84">
        <v>30</v>
      </c>
      <c r="C428" s="28"/>
      <c r="D428" s="27"/>
      <c r="E428" s="27"/>
      <c r="F428" s="27"/>
    </row>
    <row r="429" spans="1:6" x14ac:dyDescent="0.25">
      <c r="A429" s="84" t="s">
        <v>765</v>
      </c>
      <c r="B429" s="84">
        <v>24</v>
      </c>
      <c r="C429" s="28"/>
      <c r="D429" s="27"/>
      <c r="E429" s="27"/>
      <c r="F429" s="27"/>
    </row>
    <row r="430" spans="1:6" x14ac:dyDescent="0.25">
      <c r="A430" s="84" t="s">
        <v>766</v>
      </c>
      <c r="B430" s="84">
        <v>32</v>
      </c>
      <c r="C430" s="28"/>
      <c r="D430" s="27"/>
      <c r="E430" s="27"/>
      <c r="F430" s="27"/>
    </row>
    <row r="431" spans="1:6" x14ac:dyDescent="0.25">
      <c r="A431" s="84" t="s">
        <v>767</v>
      </c>
      <c r="B431" s="84">
        <v>30</v>
      </c>
      <c r="C431" s="28"/>
      <c r="D431" s="27"/>
      <c r="E431" s="27"/>
      <c r="F431" s="27"/>
    </row>
    <row r="432" spans="1:6" x14ac:dyDescent="0.25">
      <c r="A432" s="84" t="s">
        <v>768</v>
      </c>
      <c r="B432" s="84">
        <v>20</v>
      </c>
      <c r="C432" s="28"/>
      <c r="D432" s="27"/>
      <c r="E432" s="27"/>
      <c r="F432" s="27"/>
    </row>
    <row r="433" spans="1:6" x14ac:dyDescent="0.25">
      <c r="A433" s="84" t="s">
        <v>769</v>
      </c>
      <c r="B433" s="84">
        <v>32</v>
      </c>
      <c r="C433" s="28"/>
      <c r="D433" s="27"/>
      <c r="E433" s="27"/>
      <c r="F433" s="27"/>
    </row>
    <row r="434" spans="1:6" x14ac:dyDescent="0.25">
      <c r="A434" s="84" t="s">
        <v>770</v>
      </c>
      <c r="B434" s="84">
        <v>62</v>
      </c>
      <c r="C434" s="28"/>
      <c r="D434" s="27"/>
      <c r="E434" s="27"/>
      <c r="F434" s="27"/>
    </row>
    <row r="435" spans="1:6" x14ac:dyDescent="0.25">
      <c r="A435" s="84" t="s">
        <v>771</v>
      </c>
      <c r="B435" s="84">
        <v>21</v>
      </c>
      <c r="C435" s="28"/>
      <c r="D435" s="27"/>
      <c r="E435" s="27"/>
      <c r="F435" s="27"/>
    </row>
    <row r="436" spans="1:6" x14ac:dyDescent="0.25">
      <c r="A436" s="84" t="s">
        <v>772</v>
      </c>
      <c r="B436" s="84">
        <v>21</v>
      </c>
      <c r="C436" s="28"/>
      <c r="D436" s="27"/>
      <c r="E436" s="27"/>
      <c r="F436" s="27"/>
    </row>
    <row r="437" spans="1:6" x14ac:dyDescent="0.25">
      <c r="A437" s="84" t="s">
        <v>773</v>
      </c>
      <c r="B437" s="84">
        <v>26</v>
      </c>
      <c r="C437" s="28"/>
      <c r="D437" s="27"/>
      <c r="E437" s="27"/>
      <c r="F437" s="27"/>
    </row>
    <row r="438" spans="1:6" x14ac:dyDescent="0.25">
      <c r="A438" s="84" t="s">
        <v>774</v>
      </c>
      <c r="B438" s="84">
        <v>29</v>
      </c>
      <c r="C438" s="28"/>
      <c r="D438" s="27"/>
      <c r="E438" s="27"/>
      <c r="F438" s="27"/>
    </row>
    <row r="439" spans="1:6" x14ac:dyDescent="0.25">
      <c r="A439" s="84" t="s">
        <v>775</v>
      </c>
      <c r="B439" s="84">
        <v>23</v>
      </c>
      <c r="C439" s="28"/>
      <c r="D439" s="27"/>
      <c r="E439" s="27"/>
      <c r="F439" s="27"/>
    </row>
    <row r="440" spans="1:6" x14ac:dyDescent="0.25">
      <c r="A440" s="84" t="s">
        <v>776</v>
      </c>
      <c r="B440" s="84">
        <v>28</v>
      </c>
      <c r="C440" s="28"/>
      <c r="D440" s="27"/>
      <c r="E440" s="27"/>
      <c r="F440" s="27"/>
    </row>
    <row r="441" spans="1:6" x14ac:dyDescent="0.25">
      <c r="A441" s="84" t="s">
        <v>777</v>
      </c>
      <c r="B441" s="84">
        <v>17</v>
      </c>
      <c r="C441" s="28"/>
      <c r="D441" s="27"/>
      <c r="E441" s="27"/>
      <c r="F441" s="27"/>
    </row>
    <row r="442" spans="1:6" x14ac:dyDescent="0.25">
      <c r="A442" s="84" t="s">
        <v>778</v>
      </c>
      <c r="B442" s="84">
        <v>25</v>
      </c>
      <c r="C442" s="28"/>
      <c r="D442" s="27"/>
      <c r="E442" s="27"/>
      <c r="F442" s="27"/>
    </row>
    <row r="443" spans="1:6" x14ac:dyDescent="0.25">
      <c r="A443" s="84" t="s">
        <v>779</v>
      </c>
      <c r="B443" s="84">
        <v>29</v>
      </c>
      <c r="C443" s="28"/>
      <c r="D443" s="27"/>
      <c r="E443" s="27"/>
      <c r="F443" s="27"/>
    </row>
    <row r="444" spans="1:6" x14ac:dyDescent="0.25">
      <c r="A444" s="84" t="s">
        <v>780</v>
      </c>
      <c r="B444" s="84">
        <v>21</v>
      </c>
      <c r="C444" s="28"/>
      <c r="D444" s="27"/>
      <c r="E444" s="27"/>
      <c r="F444" s="27"/>
    </row>
    <row r="445" spans="1:6" x14ac:dyDescent="0.25">
      <c r="A445" s="84" t="s">
        <v>781</v>
      </c>
      <c r="B445" s="84">
        <v>23</v>
      </c>
      <c r="C445" s="28"/>
      <c r="D445" s="27"/>
      <c r="E445" s="27"/>
      <c r="F445" s="27"/>
    </row>
    <row r="446" spans="1:6" x14ac:dyDescent="0.25">
      <c r="A446" s="84" t="s">
        <v>782</v>
      </c>
      <c r="B446" s="84">
        <v>26</v>
      </c>
      <c r="C446" s="28"/>
      <c r="D446" s="27"/>
      <c r="E446" s="27"/>
      <c r="F446" s="27"/>
    </row>
    <row r="447" spans="1:6" x14ac:dyDescent="0.25">
      <c r="A447" s="84" t="s">
        <v>783</v>
      </c>
      <c r="B447" s="84">
        <v>28</v>
      </c>
      <c r="C447" s="28"/>
      <c r="D447" s="27"/>
      <c r="E447" s="27"/>
      <c r="F447" s="27"/>
    </row>
    <row r="448" spans="1:6" x14ac:dyDescent="0.25">
      <c r="A448" s="84" t="s">
        <v>784</v>
      </c>
      <c r="B448" s="84">
        <v>29</v>
      </c>
      <c r="C448" s="28"/>
      <c r="D448" s="27"/>
      <c r="E448" s="27"/>
      <c r="F448" s="27"/>
    </row>
    <row r="449" spans="1:6" x14ac:dyDescent="0.25">
      <c r="A449" s="84" t="s">
        <v>785</v>
      </c>
      <c r="B449" s="84">
        <v>23</v>
      </c>
      <c r="C449" s="28"/>
      <c r="D449" s="27"/>
      <c r="E449" s="27"/>
      <c r="F449" s="27"/>
    </row>
    <row r="450" spans="1:6" x14ac:dyDescent="0.25">
      <c r="A450" s="84" t="s">
        <v>786</v>
      </c>
      <c r="B450" s="84">
        <v>18</v>
      </c>
      <c r="C450" s="28"/>
      <c r="D450" s="27"/>
      <c r="E450" s="27"/>
      <c r="F450" s="27"/>
    </row>
    <row r="451" spans="1:6" x14ac:dyDescent="0.25">
      <c r="A451" s="84" t="s">
        <v>787</v>
      </c>
      <c r="B451" s="84">
        <v>29</v>
      </c>
      <c r="C451" s="28"/>
      <c r="D451" s="27"/>
      <c r="E451" s="27"/>
      <c r="F451" s="27"/>
    </row>
    <row r="452" spans="1:6" x14ac:dyDescent="0.25">
      <c r="A452" s="84" t="s">
        <v>788</v>
      </c>
      <c r="B452" s="84">
        <v>32</v>
      </c>
      <c r="C452" s="28"/>
      <c r="D452" s="27"/>
      <c r="E452" s="27"/>
      <c r="F452" s="27"/>
    </row>
    <row r="453" spans="1:6" x14ac:dyDescent="0.25">
      <c r="A453" s="84" t="s">
        <v>789</v>
      </c>
      <c r="B453" s="84">
        <v>32</v>
      </c>
      <c r="C453" s="28"/>
      <c r="D453" s="27"/>
      <c r="E453" s="27"/>
      <c r="F453" s="27"/>
    </row>
    <row r="454" spans="1:6" x14ac:dyDescent="0.25">
      <c r="A454" s="84" t="s">
        <v>790</v>
      </c>
      <c r="B454" s="84">
        <v>22</v>
      </c>
      <c r="C454" s="28"/>
      <c r="D454" s="27"/>
      <c r="E454" s="27"/>
      <c r="F454" s="27"/>
    </row>
    <row r="455" spans="1:6" x14ac:dyDescent="0.25">
      <c r="A455" s="84" t="s">
        <v>791</v>
      </c>
      <c r="B455" s="84">
        <v>26</v>
      </c>
      <c r="C455" s="28"/>
      <c r="D455" s="27"/>
      <c r="E455" s="27"/>
      <c r="F455" s="27"/>
    </row>
    <row r="456" spans="1:6" x14ac:dyDescent="0.25">
      <c r="A456" s="84" t="s">
        <v>792</v>
      </c>
      <c r="B456" s="84">
        <v>22</v>
      </c>
      <c r="C456" s="28"/>
      <c r="D456" s="27"/>
      <c r="E456" s="27"/>
      <c r="F456" s="27"/>
    </row>
    <row r="457" spans="1:6" x14ac:dyDescent="0.25">
      <c r="A457" s="84" t="s">
        <v>793</v>
      </c>
      <c r="B457" s="84">
        <v>26</v>
      </c>
      <c r="C457" s="28"/>
      <c r="D457" s="27"/>
      <c r="E457" s="27"/>
      <c r="F457" s="27"/>
    </row>
    <row r="458" spans="1:6" x14ac:dyDescent="0.25">
      <c r="A458" s="84" t="s">
        <v>794</v>
      </c>
      <c r="B458" s="84">
        <v>20</v>
      </c>
      <c r="C458" s="28"/>
      <c r="D458" s="27"/>
      <c r="E458" s="27"/>
      <c r="F458" s="27"/>
    </row>
    <row r="459" spans="1:6" x14ac:dyDescent="0.25">
      <c r="A459" s="84" t="s">
        <v>795</v>
      </c>
      <c r="B459" s="84">
        <v>24</v>
      </c>
      <c r="C459" s="28"/>
      <c r="D459" s="27"/>
      <c r="E459" s="27"/>
      <c r="F459" s="27"/>
    </row>
    <row r="460" spans="1:6" x14ac:dyDescent="0.25">
      <c r="A460" s="84" t="s">
        <v>796</v>
      </c>
      <c r="B460" s="84">
        <v>27</v>
      </c>
      <c r="C460" s="28"/>
      <c r="D460" s="27"/>
      <c r="E460" s="27"/>
      <c r="F460" s="27"/>
    </row>
    <row r="461" spans="1:6" x14ac:dyDescent="0.25">
      <c r="A461" s="84" t="s">
        <v>797</v>
      </c>
      <c r="B461" s="84">
        <v>18</v>
      </c>
      <c r="C461" s="28"/>
      <c r="D461" s="27"/>
      <c r="E461" s="27"/>
      <c r="F461" s="27"/>
    </row>
    <row r="462" spans="1:6" x14ac:dyDescent="0.25">
      <c r="A462" s="84" t="s">
        <v>798</v>
      </c>
      <c r="B462" s="84">
        <v>25</v>
      </c>
      <c r="C462" s="28"/>
      <c r="D462" s="27"/>
      <c r="E462" s="27"/>
      <c r="F462" s="27"/>
    </row>
    <row r="463" spans="1:6" x14ac:dyDescent="0.25">
      <c r="A463" s="84" t="s">
        <v>799</v>
      </c>
      <c r="B463" s="84">
        <v>28</v>
      </c>
      <c r="C463" s="28"/>
      <c r="D463" s="27"/>
      <c r="E463" s="27"/>
      <c r="F463" s="27"/>
    </row>
    <row r="464" spans="1:6" x14ac:dyDescent="0.25">
      <c r="A464" s="84" t="s">
        <v>800</v>
      </c>
      <c r="B464" s="84">
        <v>19</v>
      </c>
      <c r="C464" s="28"/>
      <c r="D464" s="27"/>
      <c r="E464" s="27"/>
      <c r="F464" s="27"/>
    </row>
    <row r="465" spans="1:6" x14ac:dyDescent="0.25">
      <c r="A465" s="84" t="s">
        <v>801</v>
      </c>
      <c r="B465" s="84">
        <v>27</v>
      </c>
      <c r="C465" s="28"/>
      <c r="D465" s="27"/>
      <c r="E465" s="27"/>
      <c r="F465" s="27"/>
    </row>
    <row r="466" spans="1:6" x14ac:dyDescent="0.25">
      <c r="A466" s="84" t="s">
        <v>802</v>
      </c>
      <c r="B466" s="84">
        <v>26</v>
      </c>
      <c r="C466" s="28"/>
      <c r="D466" s="27"/>
      <c r="E466" s="27"/>
      <c r="F466" s="27"/>
    </row>
    <row r="467" spans="1:6" x14ac:dyDescent="0.25">
      <c r="A467" s="84" t="s">
        <v>803</v>
      </c>
      <c r="B467" s="84">
        <v>25</v>
      </c>
      <c r="C467" s="28"/>
      <c r="D467" s="27"/>
      <c r="E467" s="27"/>
      <c r="F467" s="27"/>
    </row>
    <row r="468" spans="1:6" x14ac:dyDescent="0.25">
      <c r="A468" s="84" t="s">
        <v>804</v>
      </c>
      <c r="B468" s="84">
        <v>21</v>
      </c>
      <c r="C468" s="28"/>
      <c r="D468" s="27"/>
      <c r="E468" s="27"/>
      <c r="F468" s="27"/>
    </row>
    <row r="469" spans="1:6" x14ac:dyDescent="0.25">
      <c r="A469" s="84" t="s">
        <v>805</v>
      </c>
      <c r="B469" s="84">
        <v>20</v>
      </c>
      <c r="C469" s="28"/>
      <c r="D469" s="27"/>
      <c r="E469" s="27"/>
      <c r="F469" s="27"/>
    </row>
    <row r="470" spans="1:6" x14ac:dyDescent="0.25">
      <c r="A470" s="84" t="s">
        <v>806</v>
      </c>
      <c r="B470" s="84">
        <v>25</v>
      </c>
      <c r="C470" s="28"/>
      <c r="D470" s="27"/>
      <c r="E470" s="27"/>
      <c r="F470" s="27"/>
    </row>
    <row r="471" spans="1:6" x14ac:dyDescent="0.25">
      <c r="A471" s="84" t="s">
        <v>807</v>
      </c>
      <c r="B471" s="84">
        <v>32</v>
      </c>
      <c r="C471" s="28"/>
      <c r="D471" s="27"/>
      <c r="E471" s="27"/>
      <c r="F471" s="27"/>
    </row>
    <row r="472" spans="1:6" x14ac:dyDescent="0.25">
      <c r="A472" s="84" t="s">
        <v>808</v>
      </c>
      <c r="B472" s="84">
        <v>22</v>
      </c>
      <c r="C472" s="28"/>
      <c r="D472" s="27"/>
      <c r="E472" s="27"/>
      <c r="F472" s="27"/>
    </row>
    <row r="473" spans="1:6" x14ac:dyDescent="0.25">
      <c r="A473" s="84" t="s">
        <v>809</v>
      </c>
      <c r="B473" s="84">
        <v>19</v>
      </c>
      <c r="C473" s="28"/>
      <c r="D473" s="27"/>
      <c r="E473" s="27"/>
      <c r="F473" s="27"/>
    </row>
    <row r="474" spans="1:6" x14ac:dyDescent="0.25">
      <c r="A474" s="84" t="s">
        <v>810</v>
      </c>
      <c r="B474" s="84">
        <v>21</v>
      </c>
      <c r="C474" s="28"/>
      <c r="D474" s="27"/>
      <c r="E474" s="27"/>
      <c r="F474" s="27"/>
    </row>
    <row r="475" spans="1:6" x14ac:dyDescent="0.25">
      <c r="A475" s="84" t="s">
        <v>811</v>
      </c>
      <c r="B475" s="84">
        <v>29</v>
      </c>
      <c r="C475" s="28"/>
      <c r="D475" s="27"/>
      <c r="E475" s="27"/>
      <c r="F475" s="27"/>
    </row>
    <row r="476" spans="1:6" x14ac:dyDescent="0.25">
      <c r="A476" s="84" t="s">
        <v>812</v>
      </c>
      <c r="B476" s="84">
        <v>17</v>
      </c>
      <c r="C476" s="28"/>
      <c r="D476" s="27"/>
      <c r="E476" s="27"/>
      <c r="F476" s="27"/>
    </row>
    <row r="477" spans="1:6" x14ac:dyDescent="0.25">
      <c r="A477" s="84" t="s">
        <v>813</v>
      </c>
      <c r="B477" s="84">
        <v>25</v>
      </c>
      <c r="C477" s="28"/>
      <c r="D477" s="27"/>
      <c r="E477" s="27"/>
      <c r="F477" s="27"/>
    </row>
    <row r="478" spans="1:6" x14ac:dyDescent="0.25">
      <c r="A478" s="84" t="s">
        <v>814</v>
      </c>
      <c r="B478" s="84">
        <v>18</v>
      </c>
      <c r="C478" s="28"/>
      <c r="D478" s="27"/>
      <c r="E478" s="27"/>
      <c r="F478" s="27"/>
    </row>
    <row r="479" spans="1:6" x14ac:dyDescent="0.25">
      <c r="A479" s="84" t="s">
        <v>815</v>
      </c>
      <c r="B479" s="84">
        <v>19</v>
      </c>
      <c r="C479" s="28"/>
      <c r="D479" s="27"/>
      <c r="E479" s="27"/>
      <c r="F479" s="27"/>
    </row>
    <row r="480" spans="1:6" x14ac:dyDescent="0.25">
      <c r="A480" s="84" t="s">
        <v>816</v>
      </c>
      <c r="B480" s="84">
        <v>30</v>
      </c>
      <c r="C480" s="28"/>
      <c r="D480" s="27"/>
      <c r="E480" s="27"/>
      <c r="F480" s="27"/>
    </row>
    <row r="481" spans="1:6" x14ac:dyDescent="0.25">
      <c r="A481" s="84" t="s">
        <v>817</v>
      </c>
      <c r="B481" s="84">
        <v>31</v>
      </c>
      <c r="C481" s="28"/>
      <c r="D481" s="27"/>
      <c r="E481" s="27"/>
      <c r="F481" s="27"/>
    </row>
    <row r="482" spans="1:6" x14ac:dyDescent="0.25">
      <c r="A482" s="84" t="s">
        <v>818</v>
      </c>
      <c r="B482" s="84">
        <v>22</v>
      </c>
      <c r="C482" s="28"/>
      <c r="D482" s="27"/>
      <c r="E482" s="27"/>
      <c r="F482" s="27"/>
    </row>
    <row r="483" spans="1:6" x14ac:dyDescent="0.25">
      <c r="A483" s="84" t="s">
        <v>819</v>
      </c>
      <c r="B483" s="84">
        <v>17</v>
      </c>
      <c r="C483" s="28"/>
      <c r="D483" s="27"/>
      <c r="E483" s="27"/>
      <c r="F483" s="27"/>
    </row>
    <row r="484" spans="1:6" x14ac:dyDescent="0.25">
      <c r="A484" s="84" t="s">
        <v>820</v>
      </c>
      <c r="B484" s="84">
        <v>25</v>
      </c>
      <c r="C484" s="28"/>
      <c r="D484" s="27"/>
      <c r="E484" s="27"/>
      <c r="F484" s="27"/>
    </row>
    <row r="485" spans="1:6" x14ac:dyDescent="0.25">
      <c r="A485" s="84" t="s">
        <v>821</v>
      </c>
      <c r="B485" s="84">
        <v>24</v>
      </c>
      <c r="C485" s="28"/>
      <c r="D485" s="27"/>
      <c r="E485" s="27"/>
      <c r="F485" s="27"/>
    </row>
    <row r="486" spans="1:6" x14ac:dyDescent="0.25">
      <c r="A486" s="84" t="s">
        <v>822</v>
      </c>
      <c r="B486" s="84">
        <v>24</v>
      </c>
      <c r="C486" s="28"/>
      <c r="D486" s="27"/>
      <c r="E486" s="27"/>
      <c r="F486" s="27"/>
    </row>
    <row r="487" spans="1:6" x14ac:dyDescent="0.25">
      <c r="A487" s="84" t="s">
        <v>823</v>
      </c>
      <c r="B487" s="84">
        <v>32</v>
      </c>
      <c r="C487" s="28"/>
      <c r="D487" s="27"/>
      <c r="E487" s="27"/>
      <c r="F487" s="27"/>
    </row>
    <row r="488" spans="1:6" x14ac:dyDescent="0.25">
      <c r="A488" s="84" t="s">
        <v>824</v>
      </c>
      <c r="B488" s="84">
        <v>18</v>
      </c>
      <c r="C488" s="28"/>
      <c r="D488" s="27"/>
      <c r="E488" s="27"/>
      <c r="F488" s="27"/>
    </row>
    <row r="489" spans="1:6" x14ac:dyDescent="0.25">
      <c r="A489" s="84" t="s">
        <v>825</v>
      </c>
      <c r="B489" s="84">
        <v>18</v>
      </c>
      <c r="C489" s="28"/>
      <c r="D489" s="27"/>
      <c r="E489" s="27"/>
      <c r="F489" s="27"/>
    </row>
    <row r="490" spans="1:6" x14ac:dyDescent="0.25">
      <c r="A490" s="84" t="s">
        <v>826</v>
      </c>
      <c r="B490" s="84">
        <v>19</v>
      </c>
      <c r="C490" s="28"/>
      <c r="D490" s="27"/>
      <c r="E490" s="27"/>
      <c r="F490" s="27"/>
    </row>
    <row r="491" spans="1:6" x14ac:dyDescent="0.25">
      <c r="A491" s="84" t="s">
        <v>827</v>
      </c>
      <c r="B491" s="84">
        <v>18</v>
      </c>
      <c r="C491" s="28"/>
      <c r="D491" s="27"/>
      <c r="E491" s="27"/>
      <c r="F491" s="27"/>
    </row>
    <row r="492" spans="1:6" x14ac:dyDescent="0.25">
      <c r="A492" s="84" t="s">
        <v>828</v>
      </c>
      <c r="B492" s="84">
        <v>18</v>
      </c>
      <c r="C492" s="28"/>
      <c r="D492" s="27"/>
      <c r="E492" s="27"/>
      <c r="F492" s="27"/>
    </row>
    <row r="493" spans="1:6" x14ac:dyDescent="0.25">
      <c r="A493" s="84" t="s">
        <v>829</v>
      </c>
      <c r="B493" s="84">
        <v>21</v>
      </c>
      <c r="C493" s="28"/>
      <c r="D493" s="27"/>
      <c r="E493" s="27"/>
      <c r="F493" s="27"/>
    </row>
    <row r="494" spans="1:6" x14ac:dyDescent="0.25">
      <c r="A494" s="84" t="s">
        <v>830</v>
      </c>
      <c r="B494" s="84">
        <v>32</v>
      </c>
      <c r="C494" s="28"/>
      <c r="D494" s="27"/>
      <c r="E494" s="27"/>
      <c r="F494" s="27"/>
    </row>
    <row r="495" spans="1:6" x14ac:dyDescent="0.25">
      <c r="A495" s="84" t="s">
        <v>831</v>
      </c>
      <c r="B495" s="84">
        <v>18</v>
      </c>
      <c r="C495" s="28"/>
      <c r="D495" s="27"/>
      <c r="E495" s="27"/>
      <c r="F495" s="27"/>
    </row>
    <row r="496" spans="1:6" x14ac:dyDescent="0.25">
      <c r="A496" s="84" t="s">
        <v>832</v>
      </c>
      <c r="B496" s="84">
        <v>30</v>
      </c>
      <c r="C496" s="28"/>
      <c r="D496" s="27"/>
      <c r="E496" s="27"/>
      <c r="F496" s="27"/>
    </row>
    <row r="497" spans="1:6" x14ac:dyDescent="0.25">
      <c r="A497" s="84" t="s">
        <v>833</v>
      </c>
      <c r="B497" s="84">
        <v>25</v>
      </c>
      <c r="C497" s="28"/>
      <c r="D497" s="27"/>
      <c r="E497" s="27"/>
      <c r="F497" s="27"/>
    </row>
    <row r="498" spans="1:6" x14ac:dyDescent="0.25">
      <c r="A498" s="84" t="s">
        <v>834</v>
      </c>
      <c r="B498" s="84">
        <v>26</v>
      </c>
      <c r="C498" s="28"/>
      <c r="D498" s="27"/>
      <c r="E498" s="27"/>
      <c r="F498" s="27"/>
    </row>
    <row r="499" spans="1:6" x14ac:dyDescent="0.25">
      <c r="A499" s="84" t="s">
        <v>835</v>
      </c>
      <c r="B499" s="84">
        <v>24</v>
      </c>
      <c r="C499" s="28"/>
      <c r="D499" s="27"/>
      <c r="E499" s="27"/>
      <c r="F499" s="27"/>
    </row>
    <row r="500" spans="1:6" x14ac:dyDescent="0.25">
      <c r="A500" s="84" t="s">
        <v>836</v>
      </c>
      <c r="B500" s="84">
        <v>21</v>
      </c>
      <c r="C500" s="28"/>
      <c r="D500" s="27"/>
      <c r="E500" s="27"/>
      <c r="F500" s="27"/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33"/>
  <sheetViews>
    <sheetView workbookViewId="0">
      <selection activeCell="B5" sqref="B5"/>
    </sheetView>
  </sheetViews>
  <sheetFormatPr defaultRowHeight="15" x14ac:dyDescent="0.25"/>
  <sheetData>
    <row r="1" spans="1:2" ht="31.9" customHeight="1" x14ac:dyDescent="0.35">
      <c r="A1" s="70" t="s">
        <v>839</v>
      </c>
    </row>
    <row r="2" spans="1:2" ht="31.9" customHeight="1" x14ac:dyDescent="0.35">
      <c r="A2" s="70" t="s">
        <v>327</v>
      </c>
    </row>
    <row r="4" spans="1:2" ht="18.75" x14ac:dyDescent="0.3">
      <c r="A4" s="105" t="s">
        <v>325</v>
      </c>
      <c r="B4" s="105" t="s">
        <v>326</v>
      </c>
    </row>
    <row r="5" spans="1:2" ht="18.75" x14ac:dyDescent="0.3">
      <c r="A5" s="71">
        <v>6</v>
      </c>
      <c r="B5" s="71"/>
    </row>
    <row r="6" spans="1:2" ht="18.75" x14ac:dyDescent="0.3">
      <c r="A6" s="71">
        <v>5</v>
      </c>
      <c r="B6" s="71"/>
    </row>
    <row r="7" spans="1:2" ht="18.75" x14ac:dyDescent="0.3">
      <c r="A7" s="71">
        <v>4</v>
      </c>
      <c r="B7" s="71"/>
    </row>
    <row r="8" spans="1:2" ht="18.75" x14ac:dyDescent="0.3">
      <c r="A8" s="71">
        <v>3</v>
      </c>
      <c r="B8" s="71"/>
    </row>
    <row r="9" spans="1:2" ht="18.75" x14ac:dyDescent="0.3">
      <c r="A9" s="71">
        <v>2</v>
      </c>
      <c r="B9" s="71"/>
    </row>
    <row r="10" spans="1:2" ht="18.75" x14ac:dyDescent="0.3">
      <c r="A10" s="71">
        <v>1</v>
      </c>
      <c r="B10" s="71"/>
    </row>
    <row r="11" spans="1:2" ht="18.75" x14ac:dyDescent="0.3">
      <c r="A11" s="71">
        <v>0</v>
      </c>
      <c r="B11" s="71"/>
    </row>
    <row r="12" spans="1:2" ht="18.75" x14ac:dyDescent="0.3">
      <c r="A12" s="71">
        <v>-1</v>
      </c>
      <c r="B12" s="71"/>
    </row>
    <row r="13" spans="1:2" ht="18.75" x14ac:dyDescent="0.3">
      <c r="A13" s="71">
        <v>-2</v>
      </c>
      <c r="B13" s="71"/>
    </row>
    <row r="14" spans="1:2" ht="18.75" x14ac:dyDescent="0.3">
      <c r="A14" s="71">
        <v>-3</v>
      </c>
      <c r="B14" s="71"/>
    </row>
    <row r="15" spans="1:2" ht="18.75" x14ac:dyDescent="0.3">
      <c r="A15" s="71">
        <v>-4</v>
      </c>
      <c r="B15" s="71"/>
    </row>
    <row r="16" spans="1:2" ht="18.75" x14ac:dyDescent="0.3">
      <c r="A16" s="71">
        <v>-5</v>
      </c>
      <c r="B16" s="71"/>
    </row>
    <row r="17" spans="1:2" ht="18.75" x14ac:dyDescent="0.3">
      <c r="A17" s="71">
        <v>-6</v>
      </c>
      <c r="B17" s="71"/>
    </row>
    <row r="19" spans="1:2" ht="31.9" customHeight="1" x14ac:dyDescent="0.35">
      <c r="A19" s="70" t="s">
        <v>337</v>
      </c>
    </row>
    <row r="20" spans="1:2" ht="18.75" x14ac:dyDescent="0.3">
      <c r="A20" s="104" t="s">
        <v>325</v>
      </c>
      <c r="B20" s="104" t="s">
        <v>326</v>
      </c>
    </row>
    <row r="21" spans="1:2" ht="18.75" x14ac:dyDescent="0.3">
      <c r="A21" s="71">
        <v>6</v>
      </c>
      <c r="B21" s="71">
        <f>-2*A21^2+4*A21-7</f>
        <v>-55</v>
      </c>
    </row>
    <row r="22" spans="1:2" ht="18.75" x14ac:dyDescent="0.3">
      <c r="A22" s="71">
        <v>5</v>
      </c>
      <c r="B22" s="71">
        <f t="shared" ref="B22:B33" si="0">-2*A22^2+4*A22-7</f>
        <v>-37</v>
      </c>
    </row>
    <row r="23" spans="1:2" ht="18.75" x14ac:dyDescent="0.3">
      <c r="A23" s="71">
        <v>4</v>
      </c>
      <c r="B23" s="71">
        <f t="shared" si="0"/>
        <v>-23</v>
      </c>
    </row>
    <row r="24" spans="1:2" ht="18.75" x14ac:dyDescent="0.3">
      <c r="A24" s="71">
        <v>3</v>
      </c>
      <c r="B24" s="71">
        <f t="shared" si="0"/>
        <v>-13</v>
      </c>
    </row>
    <row r="25" spans="1:2" ht="18.75" x14ac:dyDescent="0.3">
      <c r="A25" s="71">
        <v>2</v>
      </c>
      <c r="B25" s="71">
        <f t="shared" si="0"/>
        <v>-7</v>
      </c>
    </row>
    <row r="26" spans="1:2" ht="18.75" x14ac:dyDescent="0.3">
      <c r="A26" s="71">
        <v>1</v>
      </c>
      <c r="B26" s="71">
        <f t="shared" si="0"/>
        <v>-5</v>
      </c>
    </row>
    <row r="27" spans="1:2" ht="18.75" x14ac:dyDescent="0.3">
      <c r="A27" s="71">
        <v>0</v>
      </c>
      <c r="B27" s="71">
        <f t="shared" si="0"/>
        <v>-7</v>
      </c>
    </row>
    <row r="28" spans="1:2" ht="18.75" x14ac:dyDescent="0.3">
      <c r="A28" s="71">
        <v>-1</v>
      </c>
      <c r="B28" s="71">
        <f t="shared" si="0"/>
        <v>-13</v>
      </c>
    </row>
    <row r="29" spans="1:2" ht="18.75" x14ac:dyDescent="0.3">
      <c r="A29" s="71">
        <v>-2</v>
      </c>
      <c r="B29" s="71">
        <f t="shared" si="0"/>
        <v>-23</v>
      </c>
    </row>
    <row r="30" spans="1:2" ht="18.75" x14ac:dyDescent="0.3">
      <c r="A30" s="71">
        <v>-3</v>
      </c>
      <c r="B30" s="71">
        <f t="shared" si="0"/>
        <v>-37</v>
      </c>
    </row>
    <row r="31" spans="1:2" ht="18.75" x14ac:dyDescent="0.3">
      <c r="A31" s="71">
        <v>-4</v>
      </c>
      <c r="B31" s="71">
        <f t="shared" si="0"/>
        <v>-55</v>
      </c>
    </row>
    <row r="32" spans="1:2" ht="18.75" x14ac:dyDescent="0.3">
      <c r="A32" s="71">
        <v>-5</v>
      </c>
      <c r="B32" s="71">
        <f t="shared" si="0"/>
        <v>-77</v>
      </c>
    </row>
    <row r="33" spans="1:2" ht="18.75" x14ac:dyDescent="0.3">
      <c r="A33" s="71">
        <v>-6</v>
      </c>
      <c r="B33" s="71">
        <f t="shared" si="0"/>
        <v>-103</v>
      </c>
    </row>
  </sheetData>
  <sortState ref="A5:B17">
    <sortCondition descending="1" ref="A5"/>
  </sortState>
  <pageMargins left="0.7" right="0.7" top="0.75" bottom="0.75" header="0.3" footer="0.3"/>
  <pageSetup paperSize="9" orientation="portrait" horizontalDpi="4294967293" verticalDpi="429496729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N8"/>
  <sheetViews>
    <sheetView zoomScale="115" zoomScaleNormal="115" workbookViewId="0">
      <selection activeCell="E2" sqref="E2"/>
    </sheetView>
  </sheetViews>
  <sheetFormatPr defaultColWidth="9.140625" defaultRowHeight="12.75" x14ac:dyDescent="0.2"/>
  <cols>
    <col min="1" max="1" width="15.28515625" style="29" customWidth="1"/>
    <col min="2" max="2" width="11.140625" style="29" bestFit="1" customWidth="1"/>
    <col min="3" max="3" width="17.42578125" style="29" bestFit="1" customWidth="1"/>
    <col min="4" max="4" width="12.5703125" style="29" bestFit="1" customWidth="1"/>
    <col min="5" max="5" width="17.85546875" style="29" bestFit="1" customWidth="1"/>
    <col min="6" max="6" width="10" style="29" customWidth="1"/>
    <col min="7" max="7" width="9.140625" style="29"/>
    <col min="8" max="8" width="4.140625" style="29" customWidth="1"/>
    <col min="9" max="13" width="0" style="29" hidden="1" customWidth="1"/>
    <col min="14" max="14" width="13.42578125" style="29" hidden="1" customWidth="1"/>
    <col min="15" max="16" width="0" style="29" hidden="1" customWidth="1"/>
    <col min="17" max="16384" width="9.140625" style="29"/>
  </cols>
  <sheetData>
    <row r="1" spans="1:11" ht="15" x14ac:dyDescent="0.25">
      <c r="A1" s="85" t="s">
        <v>301</v>
      </c>
      <c r="B1" s="85" t="s">
        <v>298</v>
      </c>
      <c r="C1" s="86" t="s">
        <v>303</v>
      </c>
      <c r="D1" s="36" t="s">
        <v>297</v>
      </c>
      <c r="E1" s="86" t="s">
        <v>302</v>
      </c>
      <c r="F1" s="33"/>
      <c r="K1" s="30"/>
    </row>
    <row r="2" spans="1:11" ht="15" x14ac:dyDescent="0.25">
      <c r="A2" s="87" t="s">
        <v>299</v>
      </c>
      <c r="B2" s="39">
        <v>43255</v>
      </c>
      <c r="C2" s="34">
        <v>25</v>
      </c>
      <c r="D2" s="39"/>
      <c r="E2" s="35">
        <f t="shared" ref="E2:E7" si="0">D2-B2</f>
        <v>-43255</v>
      </c>
      <c r="F2" s="32"/>
      <c r="G2" s="31"/>
      <c r="K2" s="30"/>
    </row>
    <row r="3" spans="1:11" ht="15" x14ac:dyDescent="0.25">
      <c r="A3" s="87" t="s">
        <v>296</v>
      </c>
      <c r="B3" s="39">
        <v>43276</v>
      </c>
      <c r="C3" s="34">
        <v>35</v>
      </c>
      <c r="D3" s="39"/>
      <c r="E3" s="35">
        <f t="shared" si="0"/>
        <v>-43276</v>
      </c>
      <c r="F3" s="32"/>
      <c r="G3" s="31"/>
      <c r="K3" s="30"/>
    </row>
    <row r="4" spans="1:11" ht="15" x14ac:dyDescent="0.25">
      <c r="A4" s="87" t="s">
        <v>300</v>
      </c>
      <c r="B4" s="39">
        <v>43299</v>
      </c>
      <c r="C4" s="34">
        <v>50</v>
      </c>
      <c r="D4" s="39"/>
      <c r="E4" s="35">
        <f t="shared" si="0"/>
        <v>-43299</v>
      </c>
      <c r="F4" s="32"/>
      <c r="G4" s="31"/>
      <c r="K4" s="30"/>
    </row>
    <row r="5" spans="1:11" ht="15" x14ac:dyDescent="0.25">
      <c r="A5" s="87" t="s">
        <v>295</v>
      </c>
      <c r="B5" s="39">
        <v>43332</v>
      </c>
      <c r="C5" s="34">
        <v>62</v>
      </c>
      <c r="D5" s="39"/>
      <c r="E5" s="35">
        <f t="shared" si="0"/>
        <v>-43332</v>
      </c>
      <c r="F5" s="32"/>
      <c r="G5" s="31"/>
      <c r="K5" s="30"/>
    </row>
    <row r="6" spans="1:11" ht="15" x14ac:dyDescent="0.25">
      <c r="A6" s="87" t="s">
        <v>294</v>
      </c>
      <c r="B6" s="39">
        <v>43347</v>
      </c>
      <c r="C6" s="34">
        <v>25</v>
      </c>
      <c r="D6" s="39"/>
      <c r="E6" s="35">
        <f t="shared" si="0"/>
        <v>-43347</v>
      </c>
      <c r="F6" s="32"/>
      <c r="G6" s="31"/>
      <c r="K6" s="30"/>
    </row>
    <row r="7" spans="1:11" ht="15" x14ac:dyDescent="0.25">
      <c r="A7" s="87" t="s">
        <v>293</v>
      </c>
      <c r="B7" s="39">
        <v>43348</v>
      </c>
      <c r="C7" s="34">
        <v>35</v>
      </c>
      <c r="D7" s="39"/>
      <c r="E7" s="35">
        <f t="shared" si="0"/>
        <v>-43348</v>
      </c>
      <c r="F7" s="32"/>
      <c r="G7" s="31"/>
      <c r="K7" s="30"/>
    </row>
    <row r="8" spans="1:11" x14ac:dyDescent="0.2">
      <c r="F8" s="32"/>
      <c r="G8" s="31"/>
      <c r="K8" s="30"/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F46"/>
  <sheetViews>
    <sheetView zoomScale="120" zoomScaleNormal="120" workbookViewId="0">
      <selection activeCell="B15" sqref="B15"/>
    </sheetView>
  </sheetViews>
  <sheetFormatPr defaultRowHeight="15" x14ac:dyDescent="0.25"/>
  <cols>
    <col min="1" max="1" width="15.5703125" customWidth="1"/>
    <col min="2" max="6" width="12.7109375" customWidth="1"/>
    <col min="7" max="7" width="16" bestFit="1" customWidth="1"/>
    <col min="8" max="8" width="9.85546875" bestFit="1" customWidth="1"/>
    <col min="12" max="12" width="12.7109375" bestFit="1" customWidth="1"/>
  </cols>
  <sheetData>
    <row r="1" spans="1:6" x14ac:dyDescent="0.25">
      <c r="A1" s="19" t="s">
        <v>278</v>
      </c>
      <c r="B1" s="20" t="s">
        <v>279</v>
      </c>
      <c r="C1" s="21" t="s">
        <v>280</v>
      </c>
    </row>
    <row r="2" spans="1:6" x14ac:dyDescent="0.25">
      <c r="A2" s="37" t="s">
        <v>284</v>
      </c>
      <c r="B2" s="22">
        <v>463</v>
      </c>
      <c r="C2" s="22">
        <v>624</v>
      </c>
    </row>
    <row r="3" spans="1:6" x14ac:dyDescent="0.25">
      <c r="A3" s="37" t="s">
        <v>2</v>
      </c>
      <c r="B3" s="22">
        <v>342</v>
      </c>
      <c r="C3" s="22">
        <v>396</v>
      </c>
    </row>
    <row r="4" spans="1:6" x14ac:dyDescent="0.25">
      <c r="A4" s="37" t="s">
        <v>281</v>
      </c>
      <c r="B4" s="22">
        <v>393</v>
      </c>
      <c r="C4" s="22">
        <v>544</v>
      </c>
    </row>
    <row r="5" spans="1:6" x14ac:dyDescent="0.25">
      <c r="A5" s="37" t="s">
        <v>282</v>
      </c>
      <c r="B5" s="22">
        <v>163</v>
      </c>
      <c r="C5" s="22">
        <v>295</v>
      </c>
    </row>
    <row r="6" spans="1:6" x14ac:dyDescent="0.25">
      <c r="A6" s="37" t="s">
        <v>283</v>
      </c>
      <c r="B6" s="22">
        <v>959</v>
      </c>
      <c r="C6" s="22">
        <v>463</v>
      </c>
    </row>
    <row r="7" spans="1:6" x14ac:dyDescent="0.25">
      <c r="A7" s="37" t="s">
        <v>268</v>
      </c>
      <c r="B7" s="22">
        <v>625</v>
      </c>
      <c r="C7" s="22">
        <v>773</v>
      </c>
    </row>
    <row r="8" spans="1:6" x14ac:dyDescent="0.25">
      <c r="A8" s="37" t="s">
        <v>269</v>
      </c>
      <c r="B8" s="22">
        <v>853</v>
      </c>
      <c r="C8" s="22">
        <v>495</v>
      </c>
    </row>
    <row r="9" spans="1:6" x14ac:dyDescent="0.25">
      <c r="A9" s="37" t="s">
        <v>266</v>
      </c>
      <c r="B9" s="22">
        <v>837</v>
      </c>
      <c r="C9" s="22">
        <v>591</v>
      </c>
    </row>
    <row r="10" spans="1:6" x14ac:dyDescent="0.25">
      <c r="A10" s="37" t="s">
        <v>275</v>
      </c>
      <c r="B10" s="22">
        <v>274</v>
      </c>
      <c r="C10" s="22">
        <v>484</v>
      </c>
    </row>
    <row r="11" spans="1:6" x14ac:dyDescent="0.25">
      <c r="A11" s="37" t="s">
        <v>270</v>
      </c>
      <c r="B11" s="22">
        <v>147</v>
      </c>
      <c r="C11" s="22">
        <v>412</v>
      </c>
    </row>
    <row r="14" spans="1:6" x14ac:dyDescent="0.25">
      <c r="A14" s="88" t="s">
        <v>278</v>
      </c>
      <c r="B14" s="89" t="s">
        <v>286</v>
      </c>
      <c r="C14" s="89" t="s">
        <v>279</v>
      </c>
      <c r="D14" s="89" t="s">
        <v>285</v>
      </c>
      <c r="E14" s="89" t="s">
        <v>280</v>
      </c>
      <c r="F14" s="90" t="s">
        <v>287</v>
      </c>
    </row>
    <row r="15" spans="1:6" x14ac:dyDescent="0.25">
      <c r="A15" s="37" t="s">
        <v>284</v>
      </c>
      <c r="B15" s="18"/>
      <c r="C15" s="22">
        <v>463</v>
      </c>
      <c r="D15" s="18">
        <v>200</v>
      </c>
      <c r="E15" s="22">
        <v>624</v>
      </c>
      <c r="F15" s="18"/>
    </row>
    <row r="16" spans="1:6" x14ac:dyDescent="0.25">
      <c r="A16" s="37" t="s">
        <v>2</v>
      </c>
      <c r="B16" s="18"/>
      <c r="C16" s="22">
        <v>342</v>
      </c>
      <c r="D16" s="18">
        <v>200</v>
      </c>
      <c r="E16" s="22">
        <v>396</v>
      </c>
      <c r="F16" s="18"/>
    </row>
    <row r="17" spans="1:6" x14ac:dyDescent="0.25">
      <c r="A17" s="37" t="s">
        <v>281</v>
      </c>
      <c r="B17" s="18"/>
      <c r="C17" s="22">
        <v>393</v>
      </c>
      <c r="D17" s="18">
        <v>200</v>
      </c>
      <c r="E17" s="22">
        <v>544</v>
      </c>
      <c r="F17" s="18"/>
    </row>
    <row r="18" spans="1:6" x14ac:dyDescent="0.25">
      <c r="A18" s="37" t="s">
        <v>282</v>
      </c>
      <c r="B18" s="18"/>
      <c r="C18" s="22">
        <v>163</v>
      </c>
      <c r="D18" s="18">
        <v>200</v>
      </c>
      <c r="E18" s="22">
        <v>295</v>
      </c>
      <c r="F18" s="18"/>
    </row>
    <row r="19" spans="1:6" x14ac:dyDescent="0.25">
      <c r="A19" s="37" t="s">
        <v>283</v>
      </c>
      <c r="B19" s="18"/>
      <c r="C19" s="22">
        <v>959</v>
      </c>
      <c r="D19" s="18">
        <v>200</v>
      </c>
      <c r="E19" s="22">
        <v>463</v>
      </c>
      <c r="F19" s="18"/>
    </row>
    <row r="20" spans="1:6" x14ac:dyDescent="0.25">
      <c r="A20" s="37" t="s">
        <v>288</v>
      </c>
      <c r="B20" s="18"/>
      <c r="C20" s="22">
        <v>625</v>
      </c>
      <c r="D20" s="18">
        <v>200</v>
      </c>
      <c r="E20" s="22">
        <v>895</v>
      </c>
      <c r="F20" s="18"/>
    </row>
    <row r="21" spans="1:6" x14ac:dyDescent="0.25">
      <c r="A21" s="37" t="s">
        <v>289</v>
      </c>
      <c r="B21" s="18"/>
      <c r="C21" s="22">
        <v>853</v>
      </c>
      <c r="D21" s="18">
        <v>200</v>
      </c>
      <c r="E21" s="22">
        <v>495</v>
      </c>
      <c r="F21" s="18"/>
    </row>
    <row r="22" spans="1:6" x14ac:dyDescent="0.25">
      <c r="A22" s="37" t="s">
        <v>266</v>
      </c>
      <c r="B22" s="18"/>
      <c r="C22" s="22">
        <v>837</v>
      </c>
      <c r="D22" s="18">
        <v>200</v>
      </c>
      <c r="E22" s="22">
        <v>591</v>
      </c>
      <c r="F22" s="18"/>
    </row>
    <row r="23" spans="1:6" x14ac:dyDescent="0.25">
      <c r="A23" s="37" t="s">
        <v>275</v>
      </c>
      <c r="B23" s="18"/>
      <c r="C23" s="22">
        <v>274</v>
      </c>
      <c r="D23" s="18">
        <v>200</v>
      </c>
      <c r="E23" s="22">
        <v>484</v>
      </c>
      <c r="F23" s="18"/>
    </row>
    <row r="24" spans="1:6" x14ac:dyDescent="0.25">
      <c r="A24" s="37" t="s">
        <v>270</v>
      </c>
      <c r="B24" s="18"/>
      <c r="C24" s="22">
        <v>147</v>
      </c>
      <c r="D24" s="18">
        <v>200</v>
      </c>
      <c r="E24" s="22">
        <v>412</v>
      </c>
      <c r="F24" s="18"/>
    </row>
    <row r="27" spans="1:6" ht="15.75" thickBot="1" x14ac:dyDescent="0.3"/>
    <row r="28" spans="1:6" ht="16.5" thickTop="1" thickBot="1" x14ac:dyDescent="0.3">
      <c r="A28" s="91" t="s">
        <v>308</v>
      </c>
      <c r="B28" s="92" t="s">
        <v>334</v>
      </c>
      <c r="C28" s="92" t="s">
        <v>306</v>
      </c>
      <c r="D28" s="92" t="s">
        <v>285</v>
      </c>
      <c r="E28" s="92" t="s">
        <v>307</v>
      </c>
      <c r="F28" s="93" t="s">
        <v>335</v>
      </c>
    </row>
    <row r="29" spans="1:6" ht="15.75" thickTop="1" x14ac:dyDescent="0.25">
      <c r="A29" s="37" t="s">
        <v>284</v>
      </c>
      <c r="B29" s="18">
        <f>250-C29</f>
        <v>115</v>
      </c>
      <c r="C29" s="22">
        <v>135</v>
      </c>
      <c r="D29" s="18">
        <v>250</v>
      </c>
      <c r="E29" s="22">
        <v>188</v>
      </c>
      <c r="F29" s="18">
        <f>250-E29</f>
        <v>62</v>
      </c>
    </row>
    <row r="30" spans="1:6" x14ac:dyDescent="0.25">
      <c r="A30" s="37" t="s">
        <v>2</v>
      </c>
      <c r="B30" s="18">
        <f t="shared" ref="B30:B38" si="0">250-C30</f>
        <v>65</v>
      </c>
      <c r="C30" s="22">
        <v>185</v>
      </c>
      <c r="D30" s="18">
        <v>250</v>
      </c>
      <c r="E30" s="22">
        <v>116</v>
      </c>
      <c r="F30" s="18">
        <f t="shared" ref="F30:F38" si="1">250-E30</f>
        <v>134</v>
      </c>
    </row>
    <row r="31" spans="1:6" x14ac:dyDescent="0.25">
      <c r="A31" s="37" t="s">
        <v>281</v>
      </c>
      <c r="B31" s="18">
        <f t="shared" si="0"/>
        <v>122</v>
      </c>
      <c r="C31" s="22">
        <v>128</v>
      </c>
      <c r="D31" s="18">
        <v>250</v>
      </c>
      <c r="E31" s="22">
        <v>126</v>
      </c>
      <c r="F31" s="18">
        <f t="shared" si="1"/>
        <v>124</v>
      </c>
    </row>
    <row r="32" spans="1:6" x14ac:dyDescent="0.25">
      <c r="A32" s="37" t="s">
        <v>282</v>
      </c>
      <c r="B32" s="18">
        <f t="shared" si="0"/>
        <v>66</v>
      </c>
      <c r="C32" s="22">
        <v>184</v>
      </c>
      <c r="D32" s="18">
        <v>250</v>
      </c>
      <c r="E32" s="22">
        <v>180</v>
      </c>
      <c r="F32" s="18">
        <f t="shared" si="1"/>
        <v>70</v>
      </c>
    </row>
    <row r="33" spans="1:6" x14ac:dyDescent="0.25">
      <c r="A33" s="37" t="s">
        <v>283</v>
      </c>
      <c r="B33" s="18">
        <f t="shared" si="0"/>
        <v>66</v>
      </c>
      <c r="C33" s="22">
        <v>184</v>
      </c>
      <c r="D33" s="18">
        <v>250</v>
      </c>
      <c r="E33" s="22">
        <v>145</v>
      </c>
      <c r="F33" s="18">
        <f t="shared" si="1"/>
        <v>105</v>
      </c>
    </row>
    <row r="34" spans="1:6" x14ac:dyDescent="0.25">
      <c r="A34" s="37" t="s">
        <v>288</v>
      </c>
      <c r="B34" s="18">
        <f t="shared" si="0"/>
        <v>99</v>
      </c>
      <c r="C34" s="22">
        <v>151</v>
      </c>
      <c r="D34" s="18">
        <v>250</v>
      </c>
      <c r="E34" s="22">
        <v>154</v>
      </c>
      <c r="F34" s="18">
        <f t="shared" si="1"/>
        <v>96</v>
      </c>
    </row>
    <row r="35" spans="1:6" x14ac:dyDescent="0.25">
      <c r="A35" s="37" t="s">
        <v>289</v>
      </c>
      <c r="B35" s="18">
        <f t="shared" si="0"/>
        <v>76</v>
      </c>
      <c r="C35" s="22">
        <v>174</v>
      </c>
      <c r="D35" s="18">
        <v>250</v>
      </c>
      <c r="E35" s="22">
        <v>177</v>
      </c>
      <c r="F35" s="18">
        <f t="shared" si="1"/>
        <v>73</v>
      </c>
    </row>
    <row r="36" spans="1:6" x14ac:dyDescent="0.25">
      <c r="A36" s="37" t="s">
        <v>266</v>
      </c>
      <c r="B36" s="18">
        <f t="shared" si="0"/>
        <v>78</v>
      </c>
      <c r="C36" s="22">
        <v>172</v>
      </c>
      <c r="D36" s="18">
        <v>250</v>
      </c>
      <c r="E36" s="22">
        <v>173</v>
      </c>
      <c r="F36" s="18">
        <f t="shared" si="1"/>
        <v>77</v>
      </c>
    </row>
    <row r="37" spans="1:6" x14ac:dyDescent="0.25">
      <c r="A37" s="37" t="s">
        <v>275</v>
      </c>
      <c r="B37" s="18">
        <f t="shared" si="0"/>
        <v>134</v>
      </c>
      <c r="C37" s="22">
        <v>116</v>
      </c>
      <c r="D37" s="18">
        <v>250</v>
      </c>
      <c r="E37" s="22">
        <v>166</v>
      </c>
      <c r="F37" s="18">
        <f t="shared" si="1"/>
        <v>84</v>
      </c>
    </row>
    <row r="38" spans="1:6" x14ac:dyDescent="0.25">
      <c r="A38" s="37" t="s">
        <v>270</v>
      </c>
      <c r="B38" s="18">
        <f t="shared" si="0"/>
        <v>147</v>
      </c>
      <c r="C38" s="22">
        <v>103</v>
      </c>
      <c r="D38" s="18">
        <v>250</v>
      </c>
      <c r="E38" s="22">
        <v>94</v>
      </c>
      <c r="F38" s="18">
        <f t="shared" si="1"/>
        <v>156</v>
      </c>
    </row>
    <row r="40" spans="1:6" x14ac:dyDescent="0.25">
      <c r="A40" s="36" t="s">
        <v>304</v>
      </c>
      <c r="B40" s="38" t="s">
        <v>305</v>
      </c>
    </row>
    <row r="41" spans="1:6" x14ac:dyDescent="0.25">
      <c r="A41">
        <v>0</v>
      </c>
      <c r="B41">
        <v>100</v>
      </c>
    </row>
    <row r="42" spans="1:6" x14ac:dyDescent="0.25">
      <c r="A42">
        <v>50</v>
      </c>
      <c r="B42">
        <v>50</v>
      </c>
    </row>
    <row r="43" spans="1:6" x14ac:dyDescent="0.25">
      <c r="A43">
        <v>100</v>
      </c>
      <c r="B43">
        <v>0</v>
      </c>
    </row>
    <row r="44" spans="1:6" x14ac:dyDescent="0.25">
      <c r="A44">
        <v>150</v>
      </c>
      <c r="B44">
        <v>0</v>
      </c>
    </row>
    <row r="45" spans="1:6" x14ac:dyDescent="0.25">
      <c r="A45">
        <v>200</v>
      </c>
      <c r="B45">
        <v>50</v>
      </c>
    </row>
    <row r="46" spans="1:6" x14ac:dyDescent="0.25">
      <c r="A46">
        <v>250</v>
      </c>
      <c r="B46">
        <v>100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J601"/>
  <sheetViews>
    <sheetView workbookViewId="0">
      <selection activeCell="M15" sqref="M15"/>
    </sheetView>
  </sheetViews>
  <sheetFormatPr defaultRowHeight="15" x14ac:dyDescent="0.25"/>
  <cols>
    <col min="1" max="1" width="9.7109375" customWidth="1"/>
    <col min="2" max="2" width="27.7109375" bestFit="1" customWidth="1"/>
    <col min="3" max="3" width="13.7109375" bestFit="1" customWidth="1"/>
    <col min="4" max="4" width="10.28515625" bestFit="1" customWidth="1"/>
    <col min="6" max="10" width="18.7109375" customWidth="1"/>
  </cols>
  <sheetData>
    <row r="1" spans="1:10" ht="47.25" x14ac:dyDescent="0.25">
      <c r="A1" s="99" t="s">
        <v>328</v>
      </c>
      <c r="B1" s="100" t="s">
        <v>276</v>
      </c>
      <c r="C1" s="101" t="s">
        <v>336</v>
      </c>
      <c r="E1" s="96"/>
      <c r="F1" s="97" t="s">
        <v>268</v>
      </c>
      <c r="G1" s="97" t="s">
        <v>333</v>
      </c>
      <c r="H1" s="97" t="s">
        <v>271</v>
      </c>
      <c r="I1" s="97" t="s">
        <v>270</v>
      </c>
      <c r="J1" s="98" t="s">
        <v>267</v>
      </c>
    </row>
    <row r="2" spans="1:10" x14ac:dyDescent="0.25">
      <c r="A2" s="74">
        <v>160758</v>
      </c>
      <c r="B2" s="27" t="s">
        <v>268</v>
      </c>
      <c r="C2" s="78">
        <v>2100.6999999999998</v>
      </c>
      <c r="E2" s="94" t="s">
        <v>329</v>
      </c>
      <c r="F2" s="95">
        <f t="array" ref="F2">MAX(IF(B:B=F1,C:C,""))</f>
        <v>9210.7000000000007</v>
      </c>
      <c r="G2" s="95">
        <f t="array" ref="G2">MAX(IF(B:B=G1,C:C,""))</f>
        <v>4671.8</v>
      </c>
      <c r="H2" s="95">
        <f t="array" ref="H2">MAX(IF(B:B=H1,C:C,""))</f>
        <v>6230.5</v>
      </c>
      <c r="I2" s="95">
        <f t="array" ref="I2">MAX(IF(B:B=I1,C:C,""))</f>
        <v>10100.700000000001</v>
      </c>
      <c r="J2" s="95">
        <f t="array" ref="J2">MAX(IF(B:B=J1,C:C,""))</f>
        <v>8780.6</v>
      </c>
    </row>
    <row r="3" spans="1:10" x14ac:dyDescent="0.25">
      <c r="A3" s="74">
        <v>220890</v>
      </c>
      <c r="B3" s="27" t="s">
        <v>333</v>
      </c>
      <c r="C3" s="78">
        <v>2610.1999999999998</v>
      </c>
      <c r="E3" s="94" t="s">
        <v>330</v>
      </c>
      <c r="F3" s="95">
        <f t="array" ref="F3">MEDIAN(IF(B:B=F1,C:C))</f>
        <v>6555.6</v>
      </c>
      <c r="G3" s="95">
        <f t="array" ref="G3">MEDIAN(IF(B:B=G1,C:C))</f>
        <v>2810.3</v>
      </c>
      <c r="H3" s="95">
        <f t="array" ref="H3">MEDIAN(IF(B:B=H1,C:C))</f>
        <v>3220.45</v>
      </c>
      <c r="I3" s="95">
        <f t="array" ref="I3">MEDIAN(IF(B:B=I1,C:C))</f>
        <v>5340.4</v>
      </c>
      <c r="J3" s="95">
        <f t="array" ref="J3">MEDIAN(IF(B:B=J1,C:C,""))</f>
        <v>6415.5</v>
      </c>
    </row>
    <row r="4" spans="1:10" x14ac:dyDescent="0.25">
      <c r="A4" s="76">
        <v>296139</v>
      </c>
      <c r="B4" s="77" t="s">
        <v>271</v>
      </c>
      <c r="C4" s="78">
        <v>1780.6</v>
      </c>
      <c r="E4" s="94" t="s">
        <v>331</v>
      </c>
      <c r="F4" s="95">
        <f>AVERAGEIF(B:B,F1,C:C)</f>
        <v>6347.2392045454553</v>
      </c>
      <c r="G4" s="95">
        <f>AVERAGEIF(B:B,G1,C:C)</f>
        <v>2959.014285714286</v>
      </c>
      <c r="H4" s="95">
        <f>AVERAGEIF(B:B,H1,C:C)</f>
        <v>3541.2789473684206</v>
      </c>
      <c r="I4" s="95">
        <f>AVERAGEIF(B:B,I1,C:C)</f>
        <v>5579.0591954023012</v>
      </c>
      <c r="J4" s="95">
        <f>AVERAGEIF(B:B,J1,C:C)</f>
        <v>5920.3613636363661</v>
      </c>
    </row>
    <row r="5" spans="1:10" x14ac:dyDescent="0.25">
      <c r="A5" s="74">
        <v>470473</v>
      </c>
      <c r="B5" s="27" t="s">
        <v>270</v>
      </c>
      <c r="C5" s="78">
        <v>5670.2</v>
      </c>
      <c r="E5" s="94" t="s">
        <v>332</v>
      </c>
      <c r="F5" s="95">
        <f t="array" ref="F5">MIN(IF(B:B=F1,C:C,""))</f>
        <v>2100.6999999999998</v>
      </c>
      <c r="G5" s="95">
        <f t="array" ref="G5">MIN(IF(B:B=G1,C:C,""))</f>
        <v>1760.5</v>
      </c>
      <c r="H5" s="95">
        <f t="array" ref="H5">MIN(IF(B:B=H1,C:C,""))</f>
        <v>1770.4</v>
      </c>
      <c r="I5" s="95">
        <f t="array" ref="I5">MIN(IF(B:B=I1,C:C,""))</f>
        <v>2520.1</v>
      </c>
      <c r="J5" s="95">
        <f t="array" ref="J5">MIN(IF(B:B=J1,C:C,""))</f>
        <v>2490.9</v>
      </c>
    </row>
    <row r="6" spans="1:10" x14ac:dyDescent="0.25">
      <c r="A6" s="74">
        <v>505603</v>
      </c>
      <c r="B6" s="27" t="s">
        <v>270</v>
      </c>
      <c r="C6" s="78">
        <v>2870.1</v>
      </c>
    </row>
    <row r="7" spans="1:10" x14ac:dyDescent="0.25">
      <c r="A7" s="74">
        <v>141273</v>
      </c>
      <c r="B7" s="27" t="s">
        <v>268</v>
      </c>
      <c r="C7" s="78">
        <v>4920.6000000000004</v>
      </c>
    </row>
    <row r="8" spans="1:10" x14ac:dyDescent="0.25">
      <c r="A8" s="74">
        <v>161767</v>
      </c>
      <c r="B8" s="27" t="s">
        <v>270</v>
      </c>
      <c r="C8" s="78">
        <v>10100.700000000001</v>
      </c>
    </row>
    <row r="9" spans="1:10" x14ac:dyDescent="0.25">
      <c r="A9" s="74">
        <v>181646</v>
      </c>
      <c r="B9" s="27" t="s">
        <v>268</v>
      </c>
      <c r="C9" s="78">
        <v>8970.4</v>
      </c>
    </row>
    <row r="10" spans="1:10" x14ac:dyDescent="0.25">
      <c r="A10" s="74">
        <v>373839</v>
      </c>
      <c r="B10" s="27" t="s">
        <v>333</v>
      </c>
      <c r="C10" s="78">
        <v>2690.2</v>
      </c>
    </row>
    <row r="11" spans="1:10" x14ac:dyDescent="0.25">
      <c r="A11" s="74">
        <v>520409</v>
      </c>
      <c r="B11" s="27" t="s">
        <v>268</v>
      </c>
      <c r="C11" s="78">
        <v>7940.6</v>
      </c>
    </row>
    <row r="12" spans="1:10" x14ac:dyDescent="0.25">
      <c r="A12" s="74">
        <v>573550</v>
      </c>
      <c r="B12" s="27" t="s">
        <v>271</v>
      </c>
      <c r="C12" s="78">
        <v>5120.5</v>
      </c>
    </row>
    <row r="13" spans="1:10" x14ac:dyDescent="0.25">
      <c r="A13" s="74">
        <v>910139</v>
      </c>
      <c r="B13" s="27" t="s">
        <v>268</v>
      </c>
      <c r="C13" s="78">
        <v>8060.6</v>
      </c>
    </row>
    <row r="14" spans="1:10" x14ac:dyDescent="0.25">
      <c r="A14" s="74">
        <v>891176</v>
      </c>
      <c r="B14" s="27" t="s">
        <v>270</v>
      </c>
      <c r="C14" s="78">
        <v>7420.7</v>
      </c>
    </row>
    <row r="15" spans="1:10" x14ac:dyDescent="0.25">
      <c r="A15" s="74">
        <v>929362</v>
      </c>
      <c r="B15" s="27" t="s">
        <v>270</v>
      </c>
      <c r="C15" s="78">
        <v>5500.9</v>
      </c>
    </row>
    <row r="16" spans="1:10" x14ac:dyDescent="0.25">
      <c r="A16" s="74">
        <v>973029</v>
      </c>
      <c r="B16" s="27" t="s">
        <v>270</v>
      </c>
      <c r="C16" s="78">
        <v>7100.5</v>
      </c>
    </row>
    <row r="17" spans="1:3" x14ac:dyDescent="0.25">
      <c r="A17" s="74">
        <v>326829</v>
      </c>
      <c r="B17" s="27" t="s">
        <v>271</v>
      </c>
      <c r="C17" s="78">
        <v>5430.6</v>
      </c>
    </row>
    <row r="18" spans="1:3" x14ac:dyDescent="0.25">
      <c r="A18" s="74">
        <v>460325</v>
      </c>
      <c r="B18" s="27" t="s">
        <v>267</v>
      </c>
      <c r="C18" s="78">
        <v>4150.2</v>
      </c>
    </row>
    <row r="19" spans="1:3" x14ac:dyDescent="0.25">
      <c r="A19" s="74">
        <v>464626</v>
      </c>
      <c r="B19" s="27" t="s">
        <v>267</v>
      </c>
      <c r="C19" s="78">
        <v>3800.8</v>
      </c>
    </row>
    <row r="20" spans="1:3" x14ac:dyDescent="0.25">
      <c r="A20" s="74">
        <v>481695</v>
      </c>
      <c r="B20" s="27" t="s">
        <v>270</v>
      </c>
      <c r="C20" s="78">
        <v>3440.3</v>
      </c>
    </row>
    <row r="21" spans="1:3" x14ac:dyDescent="0.25">
      <c r="A21" s="74">
        <v>548390</v>
      </c>
      <c r="B21" s="27" t="s">
        <v>268</v>
      </c>
      <c r="C21" s="78">
        <v>6260.6</v>
      </c>
    </row>
    <row r="22" spans="1:3" x14ac:dyDescent="0.25">
      <c r="A22" s="74">
        <v>712170</v>
      </c>
      <c r="B22" s="27" t="s">
        <v>270</v>
      </c>
      <c r="C22" s="78">
        <v>4880.6000000000004</v>
      </c>
    </row>
    <row r="23" spans="1:3" x14ac:dyDescent="0.25">
      <c r="A23" s="74">
        <v>739328</v>
      </c>
      <c r="B23" s="27" t="s">
        <v>270</v>
      </c>
      <c r="C23" s="78">
        <v>7350.2</v>
      </c>
    </row>
    <row r="24" spans="1:3" x14ac:dyDescent="0.25">
      <c r="A24" s="74">
        <v>87688</v>
      </c>
      <c r="B24" s="27" t="s">
        <v>271</v>
      </c>
      <c r="C24" s="78">
        <v>2870.7</v>
      </c>
    </row>
    <row r="25" spans="1:3" x14ac:dyDescent="0.25">
      <c r="A25" s="74">
        <v>443683</v>
      </c>
      <c r="B25" s="27" t="s">
        <v>268</v>
      </c>
      <c r="C25" s="78">
        <v>3080.8</v>
      </c>
    </row>
    <row r="26" spans="1:3" x14ac:dyDescent="0.25">
      <c r="A26" s="74">
        <v>529903</v>
      </c>
      <c r="B26" s="27" t="s">
        <v>268</v>
      </c>
      <c r="C26" s="78">
        <v>7920.5</v>
      </c>
    </row>
    <row r="27" spans="1:3" x14ac:dyDescent="0.25">
      <c r="A27" s="74">
        <v>623147</v>
      </c>
      <c r="B27" s="27" t="s">
        <v>270</v>
      </c>
      <c r="C27" s="78">
        <v>7430.6</v>
      </c>
    </row>
    <row r="28" spans="1:3" x14ac:dyDescent="0.25">
      <c r="A28" s="74">
        <v>721769</v>
      </c>
      <c r="B28" s="27" t="s">
        <v>270</v>
      </c>
      <c r="C28" s="78">
        <v>4120.6000000000004</v>
      </c>
    </row>
    <row r="29" spans="1:3" x14ac:dyDescent="0.25">
      <c r="A29" s="74">
        <v>814287</v>
      </c>
      <c r="B29" s="27" t="s">
        <v>270</v>
      </c>
      <c r="C29" s="78">
        <v>4030.2</v>
      </c>
    </row>
    <row r="30" spans="1:3" x14ac:dyDescent="0.25">
      <c r="A30" s="74">
        <v>824928</v>
      </c>
      <c r="B30" s="27" t="s">
        <v>271</v>
      </c>
      <c r="C30" s="78">
        <v>5030.8</v>
      </c>
    </row>
    <row r="31" spans="1:3" x14ac:dyDescent="0.25">
      <c r="A31" s="74">
        <v>887869</v>
      </c>
      <c r="B31" s="27" t="s">
        <v>271</v>
      </c>
      <c r="C31" s="78">
        <v>4920.3999999999996</v>
      </c>
    </row>
    <row r="32" spans="1:3" x14ac:dyDescent="0.25">
      <c r="A32" s="74">
        <v>949461</v>
      </c>
      <c r="B32" s="27" t="s">
        <v>270</v>
      </c>
      <c r="C32" s="78">
        <v>4770.2</v>
      </c>
    </row>
    <row r="33" spans="1:3" x14ac:dyDescent="0.25">
      <c r="A33" s="74">
        <v>153212</v>
      </c>
      <c r="B33" s="27" t="s">
        <v>267</v>
      </c>
      <c r="C33" s="78">
        <v>8500.7999999999993</v>
      </c>
    </row>
    <row r="34" spans="1:3" x14ac:dyDescent="0.25">
      <c r="A34" s="74">
        <v>359463</v>
      </c>
      <c r="B34" s="27" t="s">
        <v>271</v>
      </c>
      <c r="C34" s="78">
        <v>3370.2</v>
      </c>
    </row>
    <row r="35" spans="1:3" x14ac:dyDescent="0.25">
      <c r="A35" s="74">
        <v>435011</v>
      </c>
      <c r="B35" s="27" t="s">
        <v>267</v>
      </c>
      <c r="C35" s="78">
        <v>5010.8</v>
      </c>
    </row>
    <row r="36" spans="1:3" x14ac:dyDescent="0.25">
      <c r="A36" s="74">
        <v>528718</v>
      </c>
      <c r="B36" s="27" t="s">
        <v>270</v>
      </c>
      <c r="C36" s="78">
        <v>4280.3999999999996</v>
      </c>
    </row>
    <row r="37" spans="1:3" x14ac:dyDescent="0.25">
      <c r="A37" s="74">
        <v>566588</v>
      </c>
      <c r="B37" s="27" t="s">
        <v>333</v>
      </c>
      <c r="C37" s="78">
        <v>3860.7</v>
      </c>
    </row>
    <row r="38" spans="1:3" x14ac:dyDescent="0.25">
      <c r="A38" s="74">
        <v>626392</v>
      </c>
      <c r="B38" s="27" t="s">
        <v>268</v>
      </c>
      <c r="C38" s="78">
        <v>8030.9</v>
      </c>
    </row>
    <row r="39" spans="1:3" x14ac:dyDescent="0.25">
      <c r="A39" s="74">
        <v>818865</v>
      </c>
      <c r="B39" s="27" t="s">
        <v>270</v>
      </c>
      <c r="C39" s="78">
        <v>8020.1</v>
      </c>
    </row>
    <row r="40" spans="1:3" x14ac:dyDescent="0.25">
      <c r="A40" s="74">
        <v>822438</v>
      </c>
      <c r="B40" s="27" t="s">
        <v>270</v>
      </c>
      <c r="C40" s="78">
        <v>6380.5</v>
      </c>
    </row>
    <row r="41" spans="1:3" x14ac:dyDescent="0.25">
      <c r="A41" s="74">
        <v>841492</v>
      </c>
      <c r="B41" s="27" t="s">
        <v>270</v>
      </c>
      <c r="C41" s="78">
        <v>4990.3</v>
      </c>
    </row>
    <row r="42" spans="1:3" x14ac:dyDescent="0.25">
      <c r="A42" s="74">
        <v>979469</v>
      </c>
      <c r="B42" s="27" t="s">
        <v>268</v>
      </c>
      <c r="C42" s="78">
        <v>5160.8999999999996</v>
      </c>
    </row>
    <row r="43" spans="1:3" x14ac:dyDescent="0.25">
      <c r="A43" s="74">
        <v>161981</v>
      </c>
      <c r="B43" s="27" t="s">
        <v>267</v>
      </c>
      <c r="C43" s="78">
        <v>6780.2</v>
      </c>
    </row>
    <row r="44" spans="1:3" x14ac:dyDescent="0.25">
      <c r="A44" s="74">
        <v>291491</v>
      </c>
      <c r="B44" s="27" t="s">
        <v>267</v>
      </c>
      <c r="C44" s="78">
        <v>7250.4</v>
      </c>
    </row>
    <row r="45" spans="1:3" x14ac:dyDescent="0.25">
      <c r="A45" s="74">
        <v>403146</v>
      </c>
      <c r="B45" s="27" t="s">
        <v>267</v>
      </c>
      <c r="C45" s="78">
        <v>5080.3</v>
      </c>
    </row>
    <row r="46" spans="1:3" x14ac:dyDescent="0.25">
      <c r="A46" s="74">
        <v>522192</v>
      </c>
      <c r="B46" s="27" t="s">
        <v>270</v>
      </c>
      <c r="C46" s="78">
        <v>2540.5</v>
      </c>
    </row>
    <row r="47" spans="1:3" x14ac:dyDescent="0.25">
      <c r="A47" s="74">
        <v>600554</v>
      </c>
      <c r="B47" s="27" t="s">
        <v>270</v>
      </c>
      <c r="C47" s="78">
        <v>5230.8</v>
      </c>
    </row>
    <row r="48" spans="1:3" x14ac:dyDescent="0.25">
      <c r="A48" s="74">
        <v>637765</v>
      </c>
      <c r="B48" s="27" t="s">
        <v>270</v>
      </c>
      <c r="C48" s="78">
        <v>6520.1</v>
      </c>
    </row>
    <row r="49" spans="1:3" x14ac:dyDescent="0.25">
      <c r="A49" s="74">
        <v>928893</v>
      </c>
      <c r="B49" s="27" t="s">
        <v>271</v>
      </c>
      <c r="C49" s="78">
        <v>4140.3</v>
      </c>
    </row>
    <row r="50" spans="1:3" x14ac:dyDescent="0.25">
      <c r="A50" s="74">
        <v>100385</v>
      </c>
      <c r="B50" s="27" t="s">
        <v>268</v>
      </c>
      <c r="C50" s="78">
        <v>7810.2</v>
      </c>
    </row>
    <row r="51" spans="1:3" x14ac:dyDescent="0.25">
      <c r="A51" s="74">
        <v>214230</v>
      </c>
      <c r="B51" s="27" t="s">
        <v>267</v>
      </c>
      <c r="C51" s="78">
        <v>3510.9</v>
      </c>
    </row>
    <row r="52" spans="1:3" x14ac:dyDescent="0.25">
      <c r="A52" s="74">
        <v>234999</v>
      </c>
      <c r="B52" s="27" t="s">
        <v>333</v>
      </c>
      <c r="C52" s="78">
        <v>4130.6000000000004</v>
      </c>
    </row>
    <row r="53" spans="1:3" x14ac:dyDescent="0.25">
      <c r="A53" s="74">
        <v>416918</v>
      </c>
      <c r="B53" s="27" t="s">
        <v>271</v>
      </c>
      <c r="C53" s="78">
        <v>4860.6000000000004</v>
      </c>
    </row>
    <row r="54" spans="1:3" x14ac:dyDescent="0.25">
      <c r="A54" s="74">
        <v>498592</v>
      </c>
      <c r="B54" s="27" t="s">
        <v>268</v>
      </c>
      <c r="C54" s="78">
        <v>3470.3</v>
      </c>
    </row>
    <row r="55" spans="1:3" x14ac:dyDescent="0.25">
      <c r="A55" s="74">
        <v>582363</v>
      </c>
      <c r="B55" s="27" t="s">
        <v>268</v>
      </c>
      <c r="C55" s="78">
        <v>8930.4</v>
      </c>
    </row>
    <row r="56" spans="1:3" x14ac:dyDescent="0.25">
      <c r="A56" s="74">
        <v>583543</v>
      </c>
      <c r="B56" s="27" t="s">
        <v>270</v>
      </c>
      <c r="C56" s="78">
        <v>4670.3</v>
      </c>
    </row>
    <row r="57" spans="1:3" x14ac:dyDescent="0.25">
      <c r="A57" s="74">
        <v>886849</v>
      </c>
      <c r="B57" s="27" t="s">
        <v>270</v>
      </c>
      <c r="C57" s="78">
        <v>5090.1000000000004</v>
      </c>
    </row>
    <row r="58" spans="1:3" x14ac:dyDescent="0.25">
      <c r="A58" s="74">
        <v>938313</v>
      </c>
      <c r="B58" s="27" t="s">
        <v>270</v>
      </c>
      <c r="C58" s="78">
        <v>4990.8</v>
      </c>
    </row>
    <row r="59" spans="1:3" x14ac:dyDescent="0.25">
      <c r="A59" s="74">
        <v>18702</v>
      </c>
      <c r="B59" s="27" t="s">
        <v>267</v>
      </c>
      <c r="C59" s="78">
        <v>3720.3</v>
      </c>
    </row>
    <row r="60" spans="1:3" x14ac:dyDescent="0.25">
      <c r="A60" s="74">
        <v>177041</v>
      </c>
      <c r="B60" s="27" t="s">
        <v>333</v>
      </c>
      <c r="C60" s="78">
        <v>2420.5</v>
      </c>
    </row>
    <row r="61" spans="1:3" x14ac:dyDescent="0.25">
      <c r="A61" s="74">
        <v>254874</v>
      </c>
      <c r="B61" s="27" t="s">
        <v>267</v>
      </c>
      <c r="C61" s="78">
        <v>4800.5</v>
      </c>
    </row>
    <row r="62" spans="1:3" x14ac:dyDescent="0.25">
      <c r="A62" s="74">
        <v>828393</v>
      </c>
      <c r="B62" s="27" t="s">
        <v>270</v>
      </c>
      <c r="C62" s="78">
        <v>7450.1</v>
      </c>
    </row>
    <row r="63" spans="1:3" x14ac:dyDescent="0.25">
      <c r="A63" s="74">
        <v>830453</v>
      </c>
      <c r="B63" s="27" t="s">
        <v>270</v>
      </c>
      <c r="C63" s="78">
        <v>6680.3</v>
      </c>
    </row>
    <row r="64" spans="1:3" x14ac:dyDescent="0.25">
      <c r="A64" s="74">
        <v>902898</v>
      </c>
      <c r="B64" s="27" t="s">
        <v>268</v>
      </c>
      <c r="C64" s="78">
        <v>3080.1</v>
      </c>
    </row>
    <row r="65" spans="1:3" x14ac:dyDescent="0.25">
      <c r="A65" s="74">
        <v>944547</v>
      </c>
      <c r="B65" s="27" t="s">
        <v>270</v>
      </c>
      <c r="C65" s="78">
        <v>3700.4</v>
      </c>
    </row>
    <row r="66" spans="1:3" x14ac:dyDescent="0.25">
      <c r="A66" s="74">
        <v>42550</v>
      </c>
      <c r="B66" s="27" t="s">
        <v>267</v>
      </c>
      <c r="C66" s="78">
        <v>4920.6000000000004</v>
      </c>
    </row>
    <row r="67" spans="1:3" x14ac:dyDescent="0.25">
      <c r="A67" s="74">
        <v>166831</v>
      </c>
      <c r="B67" s="27" t="s">
        <v>268</v>
      </c>
      <c r="C67" s="78">
        <v>9200.9</v>
      </c>
    </row>
    <row r="68" spans="1:3" x14ac:dyDescent="0.25">
      <c r="A68" s="74">
        <v>267923</v>
      </c>
      <c r="B68" s="27" t="s">
        <v>267</v>
      </c>
      <c r="C68" s="78">
        <v>6560.2</v>
      </c>
    </row>
    <row r="69" spans="1:3" x14ac:dyDescent="0.25">
      <c r="A69" s="74">
        <v>328017</v>
      </c>
      <c r="B69" s="27" t="s">
        <v>267</v>
      </c>
      <c r="C69" s="78">
        <v>6280.4</v>
      </c>
    </row>
    <row r="70" spans="1:3" x14ac:dyDescent="0.25">
      <c r="A70" s="74">
        <v>422448</v>
      </c>
      <c r="B70" s="27" t="s">
        <v>271</v>
      </c>
      <c r="C70" s="78">
        <v>4890.3999999999996</v>
      </c>
    </row>
    <row r="71" spans="1:3" x14ac:dyDescent="0.25">
      <c r="A71" s="74">
        <v>495751</v>
      </c>
      <c r="B71" s="27" t="s">
        <v>270</v>
      </c>
      <c r="C71" s="78">
        <v>2620.6999999999998</v>
      </c>
    </row>
    <row r="72" spans="1:3" x14ac:dyDescent="0.25">
      <c r="A72" s="74">
        <v>500038</v>
      </c>
      <c r="B72" s="27" t="s">
        <v>268</v>
      </c>
      <c r="C72" s="78">
        <v>3810.3</v>
      </c>
    </row>
    <row r="73" spans="1:3" x14ac:dyDescent="0.25">
      <c r="A73" s="74">
        <v>510180</v>
      </c>
      <c r="B73" s="27" t="s">
        <v>271</v>
      </c>
      <c r="C73" s="78">
        <v>3020.2</v>
      </c>
    </row>
    <row r="74" spans="1:3" x14ac:dyDescent="0.25">
      <c r="A74" s="74">
        <v>775208</v>
      </c>
      <c r="B74" s="27" t="s">
        <v>268</v>
      </c>
      <c r="C74" s="78">
        <v>6030.4</v>
      </c>
    </row>
    <row r="75" spans="1:3" x14ac:dyDescent="0.25">
      <c r="A75" s="74">
        <v>787415</v>
      </c>
      <c r="B75" s="27" t="s">
        <v>333</v>
      </c>
      <c r="C75" s="78">
        <v>3300.4</v>
      </c>
    </row>
    <row r="76" spans="1:3" x14ac:dyDescent="0.25">
      <c r="A76" s="74">
        <v>882612</v>
      </c>
      <c r="B76" s="27" t="s">
        <v>270</v>
      </c>
      <c r="C76" s="78">
        <v>8260.1</v>
      </c>
    </row>
    <row r="77" spans="1:3" x14ac:dyDescent="0.25">
      <c r="A77" s="74">
        <v>962709</v>
      </c>
      <c r="B77" s="27" t="s">
        <v>268</v>
      </c>
      <c r="C77" s="78">
        <v>4310.3999999999996</v>
      </c>
    </row>
    <row r="78" spans="1:3" x14ac:dyDescent="0.25">
      <c r="A78" s="74">
        <v>989158</v>
      </c>
      <c r="B78" s="27" t="s">
        <v>270</v>
      </c>
      <c r="C78" s="78">
        <v>4170.8999999999996</v>
      </c>
    </row>
    <row r="79" spans="1:3" x14ac:dyDescent="0.25">
      <c r="A79" s="74">
        <v>20494</v>
      </c>
      <c r="B79" s="27" t="s">
        <v>268</v>
      </c>
      <c r="C79" s="78">
        <v>8190.2</v>
      </c>
    </row>
    <row r="80" spans="1:3" x14ac:dyDescent="0.25">
      <c r="A80" s="74">
        <v>64063</v>
      </c>
      <c r="B80" s="27" t="s">
        <v>267</v>
      </c>
      <c r="C80" s="78">
        <v>7420.5</v>
      </c>
    </row>
    <row r="81" spans="1:3" x14ac:dyDescent="0.25">
      <c r="A81" s="74">
        <v>291526</v>
      </c>
      <c r="B81" s="27" t="s">
        <v>268</v>
      </c>
      <c r="C81" s="78">
        <v>8040.2</v>
      </c>
    </row>
    <row r="82" spans="1:3" x14ac:dyDescent="0.25">
      <c r="A82" s="74">
        <v>361699</v>
      </c>
      <c r="B82" s="27" t="s">
        <v>268</v>
      </c>
      <c r="C82" s="78">
        <v>9130.2000000000007</v>
      </c>
    </row>
    <row r="83" spans="1:3" x14ac:dyDescent="0.25">
      <c r="A83" s="74">
        <v>390137</v>
      </c>
      <c r="B83" s="27" t="s">
        <v>267</v>
      </c>
      <c r="C83" s="78">
        <v>4030.4</v>
      </c>
    </row>
    <row r="84" spans="1:3" x14ac:dyDescent="0.25">
      <c r="A84" s="74">
        <v>396524</v>
      </c>
      <c r="B84" s="27" t="s">
        <v>267</v>
      </c>
      <c r="C84" s="78">
        <v>8490.5</v>
      </c>
    </row>
    <row r="85" spans="1:3" x14ac:dyDescent="0.25">
      <c r="A85" s="74">
        <v>447456</v>
      </c>
      <c r="B85" s="27" t="s">
        <v>267</v>
      </c>
      <c r="C85" s="78">
        <v>6890.5</v>
      </c>
    </row>
    <row r="86" spans="1:3" x14ac:dyDescent="0.25">
      <c r="A86" s="74">
        <v>684527</v>
      </c>
      <c r="B86" s="27" t="s">
        <v>268</v>
      </c>
      <c r="C86" s="78">
        <v>6390.1</v>
      </c>
    </row>
    <row r="87" spans="1:3" x14ac:dyDescent="0.25">
      <c r="A87" s="74">
        <v>692142</v>
      </c>
      <c r="B87" s="27" t="s">
        <v>270</v>
      </c>
      <c r="C87" s="78">
        <v>6400.8</v>
      </c>
    </row>
    <row r="88" spans="1:3" x14ac:dyDescent="0.25">
      <c r="A88" s="74">
        <v>826789</v>
      </c>
      <c r="B88" s="27" t="s">
        <v>270</v>
      </c>
      <c r="C88" s="78">
        <v>7390.7</v>
      </c>
    </row>
    <row r="89" spans="1:3" x14ac:dyDescent="0.25">
      <c r="A89" s="74">
        <v>312665</v>
      </c>
      <c r="B89" s="27" t="s">
        <v>267</v>
      </c>
      <c r="C89" s="78">
        <v>7100.7</v>
      </c>
    </row>
    <row r="90" spans="1:3" x14ac:dyDescent="0.25">
      <c r="A90" s="74">
        <v>503987</v>
      </c>
      <c r="B90" s="27" t="s">
        <v>268</v>
      </c>
      <c r="C90" s="78">
        <v>4730.3999999999996</v>
      </c>
    </row>
    <row r="91" spans="1:3" x14ac:dyDescent="0.25">
      <c r="A91" s="74">
        <v>750037</v>
      </c>
      <c r="B91" s="27" t="s">
        <v>271</v>
      </c>
      <c r="C91" s="78">
        <v>3750.7</v>
      </c>
    </row>
    <row r="92" spans="1:3" x14ac:dyDescent="0.25">
      <c r="A92" s="74">
        <v>887133</v>
      </c>
      <c r="B92" s="27" t="s">
        <v>270</v>
      </c>
      <c r="C92" s="78">
        <v>7760.4</v>
      </c>
    </row>
    <row r="93" spans="1:3" x14ac:dyDescent="0.25">
      <c r="A93" s="74">
        <v>115986</v>
      </c>
      <c r="B93" s="27" t="s">
        <v>267</v>
      </c>
      <c r="C93" s="78">
        <v>6390.1</v>
      </c>
    </row>
    <row r="94" spans="1:3" x14ac:dyDescent="0.25">
      <c r="A94" s="74">
        <v>159129</v>
      </c>
      <c r="B94" s="27" t="s">
        <v>267</v>
      </c>
      <c r="C94" s="78">
        <v>8210.4</v>
      </c>
    </row>
    <row r="95" spans="1:3" x14ac:dyDescent="0.25">
      <c r="A95" s="74">
        <v>232270</v>
      </c>
      <c r="B95" s="27" t="s">
        <v>268</v>
      </c>
      <c r="C95" s="78">
        <v>9050.1</v>
      </c>
    </row>
    <row r="96" spans="1:3" x14ac:dyDescent="0.25">
      <c r="A96" s="74">
        <v>314143</v>
      </c>
      <c r="B96" s="27" t="s">
        <v>271</v>
      </c>
      <c r="C96" s="78">
        <v>2940.4</v>
      </c>
    </row>
    <row r="97" spans="1:3" x14ac:dyDescent="0.25">
      <c r="A97" s="74">
        <v>380130</v>
      </c>
      <c r="B97" s="27" t="s">
        <v>333</v>
      </c>
      <c r="C97" s="78">
        <v>2140.1</v>
      </c>
    </row>
    <row r="98" spans="1:3" x14ac:dyDescent="0.25">
      <c r="A98" s="74">
        <v>584524</v>
      </c>
      <c r="B98" s="27" t="s">
        <v>333</v>
      </c>
      <c r="C98" s="78">
        <v>3780.6</v>
      </c>
    </row>
    <row r="99" spans="1:3" x14ac:dyDescent="0.25">
      <c r="A99" s="74">
        <v>599533</v>
      </c>
      <c r="B99" s="27" t="s">
        <v>270</v>
      </c>
      <c r="C99" s="78">
        <v>6290.9</v>
      </c>
    </row>
    <row r="100" spans="1:3" x14ac:dyDescent="0.25">
      <c r="A100" s="74">
        <v>714625</v>
      </c>
      <c r="B100" s="27" t="s">
        <v>270</v>
      </c>
      <c r="C100" s="78">
        <v>5540.5</v>
      </c>
    </row>
    <row r="101" spans="1:3" x14ac:dyDescent="0.25">
      <c r="A101" s="74">
        <v>729604</v>
      </c>
      <c r="B101" s="27" t="s">
        <v>270</v>
      </c>
      <c r="C101" s="78">
        <v>4610.6000000000004</v>
      </c>
    </row>
    <row r="102" spans="1:3" x14ac:dyDescent="0.25">
      <c r="A102" s="74">
        <v>794350</v>
      </c>
      <c r="B102" s="27" t="s">
        <v>270</v>
      </c>
      <c r="C102" s="78">
        <v>7140.9</v>
      </c>
    </row>
    <row r="103" spans="1:3" x14ac:dyDescent="0.25">
      <c r="A103" s="74">
        <v>94509</v>
      </c>
      <c r="B103" s="27" t="s">
        <v>267</v>
      </c>
      <c r="C103" s="78">
        <v>8230.4</v>
      </c>
    </row>
    <row r="104" spans="1:3" x14ac:dyDescent="0.25">
      <c r="A104" s="74">
        <v>316205</v>
      </c>
      <c r="B104" s="27" t="s">
        <v>267</v>
      </c>
      <c r="C104" s="78">
        <v>7170.1</v>
      </c>
    </row>
    <row r="105" spans="1:3" x14ac:dyDescent="0.25">
      <c r="A105" s="74">
        <v>510861</v>
      </c>
      <c r="B105" s="27" t="s">
        <v>270</v>
      </c>
      <c r="C105" s="78">
        <v>8520.7999999999993</v>
      </c>
    </row>
    <row r="106" spans="1:3" x14ac:dyDescent="0.25">
      <c r="A106" s="74">
        <v>625856</v>
      </c>
      <c r="B106" s="27" t="s">
        <v>268</v>
      </c>
      <c r="C106" s="78">
        <v>9210.7000000000007</v>
      </c>
    </row>
    <row r="107" spans="1:3" x14ac:dyDescent="0.25">
      <c r="A107" s="74">
        <v>866972</v>
      </c>
      <c r="B107" s="27" t="s">
        <v>270</v>
      </c>
      <c r="C107" s="78">
        <v>7200.8</v>
      </c>
    </row>
    <row r="108" spans="1:3" x14ac:dyDescent="0.25">
      <c r="A108" s="74">
        <v>959141</v>
      </c>
      <c r="B108" s="27" t="s">
        <v>270</v>
      </c>
      <c r="C108" s="78">
        <v>4530.8</v>
      </c>
    </row>
    <row r="109" spans="1:3" x14ac:dyDescent="0.25">
      <c r="A109" s="74">
        <v>51952</v>
      </c>
      <c r="B109" s="27" t="s">
        <v>267</v>
      </c>
      <c r="C109" s="78">
        <v>6920.9</v>
      </c>
    </row>
    <row r="110" spans="1:3" x14ac:dyDescent="0.25">
      <c r="A110" s="74">
        <v>516115</v>
      </c>
      <c r="B110" s="27" t="s">
        <v>268</v>
      </c>
      <c r="C110" s="78">
        <v>8980.7000000000007</v>
      </c>
    </row>
    <row r="111" spans="1:3" x14ac:dyDescent="0.25">
      <c r="A111" s="74">
        <v>599471</v>
      </c>
      <c r="B111" s="27" t="s">
        <v>271</v>
      </c>
      <c r="C111" s="78">
        <v>5190.2</v>
      </c>
    </row>
    <row r="112" spans="1:3" x14ac:dyDescent="0.25">
      <c r="A112" s="74">
        <v>725056</v>
      </c>
      <c r="B112" s="27" t="s">
        <v>333</v>
      </c>
      <c r="C112" s="78">
        <v>2520.6999999999998</v>
      </c>
    </row>
    <row r="113" spans="1:3" x14ac:dyDescent="0.25">
      <c r="A113" s="74">
        <v>760423</v>
      </c>
      <c r="B113" s="27" t="s">
        <v>270</v>
      </c>
      <c r="C113" s="78">
        <v>8020.4</v>
      </c>
    </row>
    <row r="114" spans="1:3" x14ac:dyDescent="0.25">
      <c r="A114" s="74">
        <v>69636</v>
      </c>
      <c r="B114" s="27" t="s">
        <v>268</v>
      </c>
      <c r="C114" s="78">
        <v>3200.7</v>
      </c>
    </row>
    <row r="115" spans="1:3" x14ac:dyDescent="0.25">
      <c r="A115" s="74">
        <v>215317</v>
      </c>
      <c r="B115" s="27" t="s">
        <v>271</v>
      </c>
      <c r="C115" s="78">
        <v>5020.8999999999996</v>
      </c>
    </row>
    <row r="116" spans="1:3" x14ac:dyDescent="0.25">
      <c r="A116" s="74">
        <v>263595</v>
      </c>
      <c r="B116" s="27" t="s">
        <v>267</v>
      </c>
      <c r="C116" s="78">
        <v>5940.2</v>
      </c>
    </row>
    <row r="117" spans="1:3" x14ac:dyDescent="0.25">
      <c r="A117" s="74">
        <v>276756</v>
      </c>
      <c r="B117" s="27" t="s">
        <v>268</v>
      </c>
      <c r="C117" s="78">
        <v>7280.9</v>
      </c>
    </row>
    <row r="118" spans="1:3" x14ac:dyDescent="0.25">
      <c r="A118" s="74">
        <v>413207</v>
      </c>
      <c r="B118" s="27" t="s">
        <v>267</v>
      </c>
      <c r="C118" s="78">
        <v>7460.8</v>
      </c>
    </row>
    <row r="119" spans="1:3" x14ac:dyDescent="0.25">
      <c r="A119" s="74">
        <v>536363</v>
      </c>
      <c r="B119" s="27" t="s">
        <v>270</v>
      </c>
      <c r="C119" s="78">
        <v>6560.3</v>
      </c>
    </row>
    <row r="120" spans="1:3" x14ac:dyDescent="0.25">
      <c r="A120" s="74">
        <v>708645</v>
      </c>
      <c r="B120" s="27" t="s">
        <v>270</v>
      </c>
      <c r="C120" s="78">
        <v>4010.7</v>
      </c>
    </row>
    <row r="121" spans="1:3" x14ac:dyDescent="0.25">
      <c r="A121" s="74">
        <v>720762</v>
      </c>
      <c r="B121" s="27" t="s">
        <v>268</v>
      </c>
      <c r="C121" s="78">
        <v>8860.6</v>
      </c>
    </row>
    <row r="122" spans="1:3" x14ac:dyDescent="0.25">
      <c r="A122" s="74">
        <v>749782</v>
      </c>
      <c r="B122" s="27" t="s">
        <v>270</v>
      </c>
      <c r="C122" s="78">
        <v>4800.8999999999996</v>
      </c>
    </row>
    <row r="123" spans="1:3" x14ac:dyDescent="0.25">
      <c r="A123" s="74">
        <v>924257</v>
      </c>
      <c r="B123" s="27" t="s">
        <v>270</v>
      </c>
      <c r="C123" s="78">
        <v>8260.2999999999993</v>
      </c>
    </row>
    <row r="124" spans="1:3" x14ac:dyDescent="0.25">
      <c r="A124" s="74">
        <v>148145</v>
      </c>
      <c r="B124" s="27" t="s">
        <v>268</v>
      </c>
      <c r="C124" s="78">
        <v>3520.1</v>
      </c>
    </row>
    <row r="125" spans="1:3" x14ac:dyDescent="0.25">
      <c r="A125" s="74">
        <v>290748</v>
      </c>
      <c r="B125" s="27" t="s">
        <v>267</v>
      </c>
      <c r="C125" s="78">
        <v>4680.6000000000004</v>
      </c>
    </row>
    <row r="126" spans="1:3" x14ac:dyDescent="0.25">
      <c r="A126" s="74">
        <v>639216</v>
      </c>
      <c r="B126" s="27" t="s">
        <v>268</v>
      </c>
      <c r="C126" s="78">
        <v>8900.2000000000007</v>
      </c>
    </row>
    <row r="127" spans="1:3" x14ac:dyDescent="0.25">
      <c r="A127" s="74">
        <v>652837</v>
      </c>
      <c r="B127" s="27" t="s">
        <v>270</v>
      </c>
      <c r="C127" s="78">
        <v>6080.7</v>
      </c>
    </row>
    <row r="128" spans="1:3" x14ac:dyDescent="0.25">
      <c r="A128" s="74">
        <v>706507</v>
      </c>
      <c r="B128" s="27" t="s">
        <v>268</v>
      </c>
      <c r="C128" s="78">
        <v>8900.2000000000007</v>
      </c>
    </row>
    <row r="129" spans="1:3" x14ac:dyDescent="0.25">
      <c r="A129" s="74">
        <v>923369</v>
      </c>
      <c r="B129" s="27" t="s">
        <v>271</v>
      </c>
      <c r="C129" s="78">
        <v>2700.1</v>
      </c>
    </row>
    <row r="130" spans="1:3" x14ac:dyDescent="0.25">
      <c r="A130" s="74">
        <v>106570</v>
      </c>
      <c r="B130" s="27" t="s">
        <v>268</v>
      </c>
      <c r="C130" s="78">
        <v>5530.4</v>
      </c>
    </row>
    <row r="131" spans="1:3" x14ac:dyDescent="0.25">
      <c r="A131" s="74">
        <v>200077</v>
      </c>
      <c r="B131" s="27" t="s">
        <v>267</v>
      </c>
      <c r="C131" s="78">
        <v>6520.3</v>
      </c>
    </row>
    <row r="132" spans="1:3" x14ac:dyDescent="0.25">
      <c r="A132" s="74">
        <v>293007</v>
      </c>
      <c r="B132" s="27" t="s">
        <v>268</v>
      </c>
      <c r="C132" s="78">
        <v>7500.3</v>
      </c>
    </row>
    <row r="133" spans="1:3" x14ac:dyDescent="0.25">
      <c r="A133" s="74">
        <v>350866</v>
      </c>
      <c r="B133" s="27" t="s">
        <v>267</v>
      </c>
      <c r="C133" s="78">
        <v>5800.8</v>
      </c>
    </row>
    <row r="134" spans="1:3" x14ac:dyDescent="0.25">
      <c r="A134" s="74">
        <v>554003</v>
      </c>
      <c r="B134" s="27" t="s">
        <v>270</v>
      </c>
      <c r="C134" s="78">
        <v>5240.2</v>
      </c>
    </row>
    <row r="135" spans="1:3" x14ac:dyDescent="0.25">
      <c r="A135" s="74">
        <v>595231</v>
      </c>
      <c r="B135" s="27" t="s">
        <v>268</v>
      </c>
      <c r="C135" s="78">
        <v>8850.7000000000007</v>
      </c>
    </row>
    <row r="136" spans="1:3" x14ac:dyDescent="0.25">
      <c r="A136" s="74">
        <v>664864</v>
      </c>
      <c r="B136" s="27" t="s">
        <v>268</v>
      </c>
      <c r="C136" s="78">
        <v>2690.5</v>
      </c>
    </row>
    <row r="137" spans="1:3" x14ac:dyDescent="0.25">
      <c r="A137" s="74">
        <v>797179</v>
      </c>
      <c r="B137" s="27" t="s">
        <v>270</v>
      </c>
      <c r="C137" s="78">
        <v>5180.7</v>
      </c>
    </row>
    <row r="138" spans="1:3" x14ac:dyDescent="0.25">
      <c r="A138" s="74">
        <v>806487</v>
      </c>
      <c r="B138" s="27" t="s">
        <v>268</v>
      </c>
      <c r="C138" s="78">
        <v>5540.1</v>
      </c>
    </row>
    <row r="139" spans="1:3" x14ac:dyDescent="0.25">
      <c r="A139" s="74">
        <v>884797</v>
      </c>
      <c r="B139" s="27" t="s">
        <v>333</v>
      </c>
      <c r="C139" s="78">
        <v>1760.5</v>
      </c>
    </row>
    <row r="140" spans="1:3" x14ac:dyDescent="0.25">
      <c r="A140" s="74">
        <v>956257</v>
      </c>
      <c r="B140" s="27" t="s">
        <v>333</v>
      </c>
      <c r="C140" s="78">
        <v>4491.3999999999996</v>
      </c>
    </row>
    <row r="141" spans="1:3" x14ac:dyDescent="0.25">
      <c r="A141" s="74">
        <v>15064</v>
      </c>
      <c r="B141" s="27" t="s">
        <v>267</v>
      </c>
      <c r="C141" s="78">
        <v>4220.5</v>
      </c>
    </row>
    <row r="142" spans="1:3" x14ac:dyDescent="0.25">
      <c r="A142" s="74">
        <v>102579</v>
      </c>
      <c r="B142" s="27" t="s">
        <v>267</v>
      </c>
      <c r="C142" s="78">
        <v>7040.4</v>
      </c>
    </row>
    <row r="143" spans="1:3" x14ac:dyDescent="0.25">
      <c r="A143" s="74">
        <v>149103</v>
      </c>
      <c r="B143" s="27" t="s">
        <v>267</v>
      </c>
      <c r="C143" s="78">
        <v>4620.3999999999996</v>
      </c>
    </row>
    <row r="144" spans="1:3" x14ac:dyDescent="0.25">
      <c r="A144" s="74">
        <v>202294</v>
      </c>
      <c r="B144" s="27" t="s">
        <v>267</v>
      </c>
      <c r="C144" s="78">
        <v>4140.5</v>
      </c>
    </row>
    <row r="145" spans="1:3" x14ac:dyDescent="0.25">
      <c r="A145" s="74">
        <v>308733</v>
      </c>
      <c r="B145" s="27" t="s">
        <v>268</v>
      </c>
      <c r="C145" s="78">
        <v>4030.3</v>
      </c>
    </row>
    <row r="146" spans="1:3" x14ac:dyDescent="0.25">
      <c r="A146" s="74">
        <v>480062</v>
      </c>
      <c r="B146" s="27" t="s">
        <v>333</v>
      </c>
      <c r="C146" s="78">
        <v>3930.1</v>
      </c>
    </row>
    <row r="147" spans="1:3" x14ac:dyDescent="0.25">
      <c r="A147" s="74">
        <v>523089</v>
      </c>
      <c r="B147" s="27" t="s">
        <v>268</v>
      </c>
      <c r="C147" s="78">
        <v>4220.3</v>
      </c>
    </row>
    <row r="148" spans="1:3" x14ac:dyDescent="0.25">
      <c r="A148" s="74">
        <v>589334</v>
      </c>
      <c r="B148" s="27" t="s">
        <v>270</v>
      </c>
      <c r="C148" s="78">
        <v>6940.2</v>
      </c>
    </row>
    <row r="149" spans="1:3" x14ac:dyDescent="0.25">
      <c r="A149" s="74">
        <v>661036</v>
      </c>
      <c r="B149" s="27" t="s">
        <v>270</v>
      </c>
      <c r="C149" s="78">
        <v>6850.1</v>
      </c>
    </row>
    <row r="150" spans="1:3" x14ac:dyDescent="0.25">
      <c r="A150" s="74">
        <v>762489</v>
      </c>
      <c r="B150" s="27" t="s">
        <v>270</v>
      </c>
      <c r="C150" s="78">
        <v>3460.3</v>
      </c>
    </row>
    <row r="151" spans="1:3" x14ac:dyDescent="0.25">
      <c r="A151" s="74">
        <v>889491</v>
      </c>
      <c r="B151" s="27" t="s">
        <v>271</v>
      </c>
      <c r="C151" s="78">
        <v>4830.8</v>
      </c>
    </row>
    <row r="152" spans="1:3" x14ac:dyDescent="0.25">
      <c r="A152" s="74">
        <v>102386</v>
      </c>
      <c r="B152" s="27" t="s">
        <v>268</v>
      </c>
      <c r="C152" s="78">
        <v>5940.4</v>
      </c>
    </row>
    <row r="153" spans="1:3" x14ac:dyDescent="0.25">
      <c r="A153" s="74">
        <v>291831</v>
      </c>
      <c r="B153" s="27" t="s">
        <v>267</v>
      </c>
      <c r="C153" s="78">
        <v>2600.1999999999998</v>
      </c>
    </row>
    <row r="154" spans="1:3" x14ac:dyDescent="0.25">
      <c r="A154" s="74">
        <v>321178</v>
      </c>
      <c r="B154" s="27" t="s">
        <v>268</v>
      </c>
      <c r="C154" s="78">
        <v>9160.7999999999993</v>
      </c>
    </row>
    <row r="155" spans="1:3" x14ac:dyDescent="0.25">
      <c r="A155" s="74">
        <v>403998</v>
      </c>
      <c r="B155" s="27" t="s">
        <v>267</v>
      </c>
      <c r="C155" s="78">
        <v>6470.5</v>
      </c>
    </row>
    <row r="156" spans="1:3" x14ac:dyDescent="0.25">
      <c r="A156" s="74">
        <v>493531</v>
      </c>
      <c r="B156" s="27" t="s">
        <v>270</v>
      </c>
      <c r="C156" s="78">
        <v>8020.6</v>
      </c>
    </row>
    <row r="157" spans="1:3" x14ac:dyDescent="0.25">
      <c r="A157" s="74">
        <v>537628</v>
      </c>
      <c r="B157" s="27" t="s">
        <v>270</v>
      </c>
      <c r="C157" s="78">
        <v>8110.5</v>
      </c>
    </row>
    <row r="158" spans="1:3" x14ac:dyDescent="0.25">
      <c r="A158" s="74">
        <v>595448</v>
      </c>
      <c r="B158" s="27" t="s">
        <v>268</v>
      </c>
      <c r="C158" s="78">
        <v>7720.1</v>
      </c>
    </row>
    <row r="159" spans="1:3" x14ac:dyDescent="0.25">
      <c r="A159" s="74">
        <v>658316</v>
      </c>
      <c r="B159" s="27" t="s">
        <v>270</v>
      </c>
      <c r="C159" s="78">
        <v>4860.1000000000004</v>
      </c>
    </row>
    <row r="160" spans="1:3" x14ac:dyDescent="0.25">
      <c r="A160" s="74">
        <v>708624</v>
      </c>
      <c r="B160" s="27" t="s">
        <v>270</v>
      </c>
      <c r="C160" s="78">
        <v>4710.3</v>
      </c>
    </row>
    <row r="161" spans="1:3" x14ac:dyDescent="0.25">
      <c r="A161" s="74">
        <v>730260</v>
      </c>
      <c r="B161" s="27" t="s">
        <v>268</v>
      </c>
      <c r="C161" s="78">
        <v>8840.6</v>
      </c>
    </row>
    <row r="162" spans="1:3" x14ac:dyDescent="0.25">
      <c r="A162" s="74">
        <v>775904</v>
      </c>
      <c r="B162" s="27" t="s">
        <v>270</v>
      </c>
      <c r="C162" s="78">
        <v>3010.7</v>
      </c>
    </row>
    <row r="163" spans="1:3" x14ac:dyDescent="0.25">
      <c r="A163" s="74">
        <v>859903</v>
      </c>
      <c r="B163" s="27" t="s">
        <v>270</v>
      </c>
      <c r="C163" s="78">
        <v>7520.2</v>
      </c>
    </row>
    <row r="164" spans="1:3" x14ac:dyDescent="0.25">
      <c r="A164" s="74">
        <v>901117</v>
      </c>
      <c r="B164" s="27" t="s">
        <v>270</v>
      </c>
      <c r="C164" s="78">
        <v>4890.3</v>
      </c>
    </row>
    <row r="165" spans="1:3" x14ac:dyDescent="0.25">
      <c r="A165" s="74">
        <v>931290</v>
      </c>
      <c r="B165" s="27" t="s">
        <v>270</v>
      </c>
      <c r="C165" s="78">
        <v>7080.1</v>
      </c>
    </row>
    <row r="166" spans="1:3" x14ac:dyDescent="0.25">
      <c r="A166" s="74">
        <v>976139</v>
      </c>
      <c r="B166" s="27" t="s">
        <v>270</v>
      </c>
      <c r="C166" s="78">
        <v>2520.1</v>
      </c>
    </row>
    <row r="167" spans="1:3" x14ac:dyDescent="0.25">
      <c r="A167" s="74">
        <v>29676</v>
      </c>
      <c r="B167" s="27" t="s">
        <v>267</v>
      </c>
      <c r="C167" s="78">
        <v>6620.3</v>
      </c>
    </row>
    <row r="168" spans="1:3" x14ac:dyDescent="0.25">
      <c r="A168" s="74">
        <v>49977</v>
      </c>
      <c r="B168" s="27" t="s">
        <v>267</v>
      </c>
      <c r="C168" s="78">
        <v>6590.2</v>
      </c>
    </row>
    <row r="169" spans="1:3" x14ac:dyDescent="0.25">
      <c r="A169" s="74">
        <v>76222</v>
      </c>
      <c r="B169" s="27" t="s">
        <v>267</v>
      </c>
      <c r="C169" s="78">
        <v>5940.3</v>
      </c>
    </row>
    <row r="170" spans="1:3" x14ac:dyDescent="0.25">
      <c r="A170" s="74">
        <v>349334</v>
      </c>
      <c r="B170" s="27" t="s">
        <v>268</v>
      </c>
      <c r="C170" s="78">
        <v>4830.8</v>
      </c>
    </row>
    <row r="171" spans="1:3" x14ac:dyDescent="0.25">
      <c r="A171" s="74">
        <v>590054</v>
      </c>
      <c r="B171" s="27" t="s">
        <v>271</v>
      </c>
      <c r="C171" s="78">
        <v>2310.6</v>
      </c>
    </row>
    <row r="172" spans="1:3" x14ac:dyDescent="0.25">
      <c r="A172" s="74">
        <v>758137</v>
      </c>
      <c r="B172" s="27" t="s">
        <v>268</v>
      </c>
      <c r="C172" s="78">
        <v>8320.5</v>
      </c>
    </row>
    <row r="173" spans="1:3" x14ac:dyDescent="0.25">
      <c r="A173" s="74">
        <v>795681</v>
      </c>
      <c r="B173" s="27" t="s">
        <v>268</v>
      </c>
      <c r="C173" s="78">
        <v>2410.5</v>
      </c>
    </row>
    <row r="174" spans="1:3" x14ac:dyDescent="0.25">
      <c r="A174" s="74">
        <v>843577</v>
      </c>
      <c r="B174" s="27" t="s">
        <v>270</v>
      </c>
      <c r="C174" s="78">
        <v>5390.8</v>
      </c>
    </row>
    <row r="175" spans="1:3" x14ac:dyDescent="0.25">
      <c r="A175" s="74">
        <v>935182</v>
      </c>
      <c r="B175" s="27" t="s">
        <v>270</v>
      </c>
      <c r="C175" s="78">
        <v>5640.1</v>
      </c>
    </row>
    <row r="176" spans="1:3" x14ac:dyDescent="0.25">
      <c r="A176" s="74">
        <v>136212</v>
      </c>
      <c r="B176" s="27" t="s">
        <v>267</v>
      </c>
      <c r="C176" s="78">
        <v>2680.9</v>
      </c>
    </row>
    <row r="177" spans="1:3" x14ac:dyDescent="0.25">
      <c r="A177" s="74">
        <v>208094</v>
      </c>
      <c r="B177" s="27" t="s">
        <v>271</v>
      </c>
      <c r="C177" s="78">
        <v>2360.4</v>
      </c>
    </row>
    <row r="178" spans="1:3" x14ac:dyDescent="0.25">
      <c r="A178" s="74">
        <v>248370</v>
      </c>
      <c r="B178" s="27" t="s">
        <v>267</v>
      </c>
      <c r="C178" s="78">
        <v>7560.8</v>
      </c>
    </row>
    <row r="179" spans="1:3" x14ac:dyDescent="0.25">
      <c r="A179" s="74">
        <v>397757</v>
      </c>
      <c r="B179" s="27" t="s">
        <v>267</v>
      </c>
      <c r="C179" s="78">
        <v>4600.8999999999996</v>
      </c>
    </row>
    <row r="180" spans="1:3" x14ac:dyDescent="0.25">
      <c r="A180" s="74">
        <v>467259</v>
      </c>
      <c r="B180" s="27" t="s">
        <v>268</v>
      </c>
      <c r="C180" s="78">
        <v>8870.1</v>
      </c>
    </row>
    <row r="181" spans="1:3" x14ac:dyDescent="0.25">
      <c r="A181" s="74">
        <v>505892</v>
      </c>
      <c r="B181" s="27" t="s">
        <v>268</v>
      </c>
      <c r="C181" s="78">
        <v>9030.2999999999993</v>
      </c>
    </row>
    <row r="182" spans="1:3" x14ac:dyDescent="0.25">
      <c r="A182" s="74">
        <v>549083</v>
      </c>
      <c r="B182" s="27" t="s">
        <v>268</v>
      </c>
      <c r="C182" s="78">
        <v>5530.9</v>
      </c>
    </row>
    <row r="183" spans="1:3" x14ac:dyDescent="0.25">
      <c r="A183" s="74">
        <v>626341</v>
      </c>
      <c r="B183" s="27" t="s">
        <v>270</v>
      </c>
      <c r="C183" s="78">
        <v>4910.2</v>
      </c>
    </row>
    <row r="184" spans="1:3" x14ac:dyDescent="0.25">
      <c r="A184" s="74">
        <v>857135</v>
      </c>
      <c r="B184" s="27" t="s">
        <v>270</v>
      </c>
      <c r="C184" s="78">
        <v>7370.7</v>
      </c>
    </row>
    <row r="185" spans="1:3" x14ac:dyDescent="0.25">
      <c r="A185" s="74">
        <v>990596</v>
      </c>
      <c r="B185" s="27" t="s">
        <v>270</v>
      </c>
      <c r="C185" s="78">
        <v>3490.5</v>
      </c>
    </row>
    <row r="186" spans="1:3" x14ac:dyDescent="0.25">
      <c r="A186" s="74">
        <v>991715</v>
      </c>
      <c r="B186" s="27" t="s">
        <v>270</v>
      </c>
      <c r="C186" s="78">
        <v>5010.1000000000004</v>
      </c>
    </row>
    <row r="187" spans="1:3" x14ac:dyDescent="0.25">
      <c r="A187" s="74">
        <v>91690</v>
      </c>
      <c r="B187" s="27" t="s">
        <v>333</v>
      </c>
      <c r="C187" s="78">
        <v>2150.4</v>
      </c>
    </row>
    <row r="188" spans="1:3" x14ac:dyDescent="0.25">
      <c r="A188" s="74">
        <v>153894</v>
      </c>
      <c r="B188" s="27" t="s">
        <v>267</v>
      </c>
      <c r="C188" s="78">
        <v>7720.7</v>
      </c>
    </row>
    <row r="189" spans="1:3" x14ac:dyDescent="0.25">
      <c r="A189" s="74">
        <v>231281</v>
      </c>
      <c r="B189" s="27" t="s">
        <v>267</v>
      </c>
      <c r="C189" s="78">
        <v>6360.3</v>
      </c>
    </row>
    <row r="190" spans="1:3" x14ac:dyDescent="0.25">
      <c r="A190" s="74">
        <v>240433</v>
      </c>
      <c r="B190" s="27" t="s">
        <v>271</v>
      </c>
      <c r="C190" s="78">
        <v>2250.1999999999998</v>
      </c>
    </row>
    <row r="191" spans="1:3" x14ac:dyDescent="0.25">
      <c r="A191" s="74">
        <v>285671</v>
      </c>
      <c r="B191" s="27" t="s">
        <v>267</v>
      </c>
      <c r="C191" s="78">
        <v>7040.2</v>
      </c>
    </row>
    <row r="192" spans="1:3" x14ac:dyDescent="0.25">
      <c r="A192" s="74">
        <v>399304</v>
      </c>
      <c r="B192" s="27" t="s">
        <v>333</v>
      </c>
      <c r="C192" s="78">
        <v>2500.8000000000002</v>
      </c>
    </row>
    <row r="193" spans="1:3" x14ac:dyDescent="0.25">
      <c r="A193" s="74">
        <v>465035</v>
      </c>
      <c r="B193" s="27" t="s">
        <v>270</v>
      </c>
      <c r="C193" s="78">
        <v>6570.1</v>
      </c>
    </row>
    <row r="194" spans="1:3" x14ac:dyDescent="0.25">
      <c r="A194" s="74">
        <v>654183</v>
      </c>
      <c r="B194" s="27" t="s">
        <v>271</v>
      </c>
      <c r="C194" s="78">
        <v>2550.6</v>
      </c>
    </row>
    <row r="195" spans="1:3" x14ac:dyDescent="0.25">
      <c r="A195" s="74">
        <v>38312</v>
      </c>
      <c r="B195" s="27" t="s">
        <v>267</v>
      </c>
      <c r="C195" s="78">
        <v>6840.2</v>
      </c>
    </row>
    <row r="196" spans="1:3" x14ac:dyDescent="0.25">
      <c r="A196" s="74">
        <v>52007</v>
      </c>
      <c r="B196" s="27" t="s">
        <v>267</v>
      </c>
      <c r="C196" s="78">
        <v>5640.9</v>
      </c>
    </row>
    <row r="197" spans="1:3" x14ac:dyDescent="0.25">
      <c r="A197" s="74">
        <v>92521</v>
      </c>
      <c r="B197" s="27" t="s">
        <v>268</v>
      </c>
      <c r="C197" s="78">
        <v>5820.6</v>
      </c>
    </row>
    <row r="198" spans="1:3" x14ac:dyDescent="0.25">
      <c r="A198" s="74">
        <v>279063</v>
      </c>
      <c r="B198" s="27" t="s">
        <v>267</v>
      </c>
      <c r="C198" s="78">
        <v>4260.7</v>
      </c>
    </row>
    <row r="199" spans="1:3" x14ac:dyDescent="0.25">
      <c r="A199" s="74">
        <v>448700</v>
      </c>
      <c r="B199" s="27" t="s">
        <v>333</v>
      </c>
      <c r="C199" s="78">
        <v>2720.5</v>
      </c>
    </row>
    <row r="200" spans="1:3" x14ac:dyDescent="0.25">
      <c r="A200" s="74">
        <v>496812</v>
      </c>
      <c r="B200" s="27" t="s">
        <v>270</v>
      </c>
      <c r="C200" s="78">
        <v>5310.3</v>
      </c>
    </row>
    <row r="201" spans="1:3" x14ac:dyDescent="0.25">
      <c r="A201" s="74">
        <v>514046</v>
      </c>
      <c r="B201" s="27" t="s">
        <v>270</v>
      </c>
      <c r="C201" s="78">
        <v>4870.8</v>
      </c>
    </row>
    <row r="202" spans="1:3" x14ac:dyDescent="0.25">
      <c r="A202" s="74">
        <v>719690</v>
      </c>
      <c r="B202" s="27" t="s">
        <v>268</v>
      </c>
      <c r="C202" s="78">
        <v>4750.2</v>
      </c>
    </row>
    <row r="203" spans="1:3" x14ac:dyDescent="0.25">
      <c r="A203" s="74">
        <v>347182</v>
      </c>
      <c r="B203" s="27" t="s">
        <v>268</v>
      </c>
      <c r="C203" s="78">
        <v>4920.7</v>
      </c>
    </row>
    <row r="204" spans="1:3" x14ac:dyDescent="0.25">
      <c r="A204" s="74">
        <v>348269</v>
      </c>
      <c r="B204" s="27" t="s">
        <v>268</v>
      </c>
      <c r="C204" s="78">
        <v>7650.7</v>
      </c>
    </row>
    <row r="205" spans="1:3" x14ac:dyDescent="0.25">
      <c r="A205" s="74">
        <v>569854</v>
      </c>
      <c r="B205" s="27" t="s">
        <v>270</v>
      </c>
      <c r="C205" s="78">
        <v>2730.7</v>
      </c>
    </row>
    <row r="206" spans="1:3" x14ac:dyDescent="0.25">
      <c r="A206" s="74">
        <v>629337</v>
      </c>
      <c r="B206" s="27" t="s">
        <v>271</v>
      </c>
      <c r="C206" s="78">
        <v>1980.7</v>
      </c>
    </row>
    <row r="207" spans="1:3" x14ac:dyDescent="0.25">
      <c r="A207" s="74">
        <v>775545</v>
      </c>
      <c r="B207" s="27" t="s">
        <v>268</v>
      </c>
      <c r="C207" s="78">
        <v>8850.6</v>
      </c>
    </row>
    <row r="208" spans="1:3" x14ac:dyDescent="0.25">
      <c r="A208" s="74">
        <v>13488</v>
      </c>
      <c r="B208" s="27" t="s">
        <v>268</v>
      </c>
      <c r="C208" s="78">
        <v>6700.7</v>
      </c>
    </row>
    <row r="209" spans="1:3" x14ac:dyDescent="0.25">
      <c r="A209" s="74">
        <v>137962</v>
      </c>
      <c r="B209" s="27" t="s">
        <v>268</v>
      </c>
      <c r="C209" s="78">
        <v>6330.3</v>
      </c>
    </row>
    <row r="210" spans="1:3" x14ac:dyDescent="0.25">
      <c r="A210" s="74">
        <v>400169</v>
      </c>
      <c r="B210" s="27" t="s">
        <v>271</v>
      </c>
      <c r="C210" s="78">
        <v>2750.4</v>
      </c>
    </row>
    <row r="211" spans="1:3" x14ac:dyDescent="0.25">
      <c r="A211" s="74">
        <v>458989</v>
      </c>
      <c r="B211" s="27" t="s">
        <v>267</v>
      </c>
      <c r="C211" s="78">
        <v>2550.9</v>
      </c>
    </row>
    <row r="212" spans="1:3" x14ac:dyDescent="0.25">
      <c r="A212" s="74">
        <v>470633</v>
      </c>
      <c r="B212" s="27" t="s">
        <v>268</v>
      </c>
      <c r="C212" s="78">
        <v>8910.4</v>
      </c>
    </row>
    <row r="213" spans="1:3" x14ac:dyDescent="0.25">
      <c r="A213" s="74">
        <v>487518</v>
      </c>
      <c r="B213" s="27" t="s">
        <v>270</v>
      </c>
      <c r="C213" s="78">
        <v>5100.8</v>
      </c>
    </row>
    <row r="214" spans="1:3" x14ac:dyDescent="0.25">
      <c r="A214" s="74">
        <v>32852</v>
      </c>
      <c r="B214" s="27" t="s">
        <v>267</v>
      </c>
      <c r="C214" s="78">
        <v>7910.3</v>
      </c>
    </row>
    <row r="215" spans="1:3" x14ac:dyDescent="0.25">
      <c r="A215" s="74">
        <v>141575</v>
      </c>
      <c r="B215" s="27" t="s">
        <v>333</v>
      </c>
      <c r="C215" s="78">
        <v>1920.6</v>
      </c>
    </row>
    <row r="216" spans="1:3" x14ac:dyDescent="0.25">
      <c r="A216" s="74">
        <v>288264</v>
      </c>
      <c r="B216" s="27" t="s">
        <v>268</v>
      </c>
      <c r="C216" s="78">
        <v>6020.4</v>
      </c>
    </row>
    <row r="217" spans="1:3" x14ac:dyDescent="0.25">
      <c r="A217" s="74">
        <v>357244</v>
      </c>
      <c r="B217" s="27" t="s">
        <v>267</v>
      </c>
      <c r="C217" s="78">
        <v>6570.9</v>
      </c>
    </row>
    <row r="218" spans="1:3" x14ac:dyDescent="0.25">
      <c r="A218" s="74">
        <v>493312</v>
      </c>
      <c r="B218" s="27" t="s">
        <v>268</v>
      </c>
      <c r="C218" s="78">
        <v>2760.2</v>
      </c>
    </row>
    <row r="219" spans="1:3" x14ac:dyDescent="0.25">
      <c r="A219" s="74">
        <v>562599</v>
      </c>
      <c r="B219" s="27" t="s">
        <v>271</v>
      </c>
      <c r="C219" s="78">
        <v>1770.4</v>
      </c>
    </row>
    <row r="220" spans="1:3" x14ac:dyDescent="0.25">
      <c r="A220" s="74">
        <v>591251</v>
      </c>
      <c r="B220" s="27" t="s">
        <v>270</v>
      </c>
      <c r="C220" s="78">
        <v>6280.5</v>
      </c>
    </row>
    <row r="221" spans="1:3" x14ac:dyDescent="0.25">
      <c r="A221" s="74">
        <v>673126</v>
      </c>
      <c r="B221" s="27" t="s">
        <v>270</v>
      </c>
      <c r="C221" s="78">
        <v>3430.6</v>
      </c>
    </row>
    <row r="222" spans="1:3" x14ac:dyDescent="0.25">
      <c r="A222" s="74">
        <v>858199</v>
      </c>
      <c r="B222" s="27" t="s">
        <v>270</v>
      </c>
      <c r="C222" s="78">
        <v>6560.4</v>
      </c>
    </row>
    <row r="223" spans="1:3" x14ac:dyDescent="0.25">
      <c r="A223" s="74">
        <v>32154</v>
      </c>
      <c r="B223" s="27" t="s">
        <v>271</v>
      </c>
      <c r="C223" s="78">
        <v>4980.8</v>
      </c>
    </row>
    <row r="224" spans="1:3" x14ac:dyDescent="0.25">
      <c r="A224" s="74">
        <v>33976</v>
      </c>
      <c r="B224" s="27" t="s">
        <v>271</v>
      </c>
      <c r="C224" s="78">
        <v>2020.1</v>
      </c>
    </row>
    <row r="225" spans="1:3" x14ac:dyDescent="0.25">
      <c r="A225" s="74">
        <v>234031</v>
      </c>
      <c r="B225" s="27" t="s">
        <v>268</v>
      </c>
      <c r="C225" s="78">
        <v>7960.7</v>
      </c>
    </row>
    <row r="226" spans="1:3" x14ac:dyDescent="0.25">
      <c r="A226" s="74">
        <v>482395</v>
      </c>
      <c r="B226" s="27" t="s">
        <v>270</v>
      </c>
      <c r="C226" s="78">
        <v>2830.2</v>
      </c>
    </row>
    <row r="227" spans="1:3" x14ac:dyDescent="0.25">
      <c r="A227" s="74">
        <v>625846</v>
      </c>
      <c r="B227" s="27" t="s">
        <v>270</v>
      </c>
      <c r="C227" s="78">
        <v>8230.7000000000007</v>
      </c>
    </row>
    <row r="228" spans="1:3" x14ac:dyDescent="0.25">
      <c r="A228" s="74">
        <v>638936</v>
      </c>
      <c r="B228" s="27" t="s">
        <v>270</v>
      </c>
      <c r="C228" s="78">
        <v>6160.5</v>
      </c>
    </row>
    <row r="229" spans="1:3" x14ac:dyDescent="0.25">
      <c r="A229" s="74">
        <v>806237</v>
      </c>
      <c r="B229" s="27" t="s">
        <v>270</v>
      </c>
      <c r="C229" s="78">
        <v>5670.2</v>
      </c>
    </row>
    <row r="230" spans="1:3" x14ac:dyDescent="0.25">
      <c r="A230" s="74">
        <v>841727</v>
      </c>
      <c r="B230" s="27" t="s">
        <v>333</v>
      </c>
      <c r="C230" s="78">
        <v>4671.8</v>
      </c>
    </row>
    <row r="231" spans="1:3" x14ac:dyDescent="0.25">
      <c r="A231" s="74">
        <v>945352</v>
      </c>
      <c r="B231" s="27" t="s">
        <v>268</v>
      </c>
      <c r="C231" s="78">
        <v>6640.1</v>
      </c>
    </row>
    <row r="232" spans="1:3" x14ac:dyDescent="0.25">
      <c r="A232" s="74">
        <v>975334</v>
      </c>
      <c r="B232" s="27" t="s">
        <v>268</v>
      </c>
      <c r="C232" s="78">
        <v>7760.3</v>
      </c>
    </row>
    <row r="233" spans="1:3" x14ac:dyDescent="0.25">
      <c r="A233" s="74">
        <v>24301</v>
      </c>
      <c r="B233" s="27" t="s">
        <v>267</v>
      </c>
      <c r="C233" s="78">
        <v>5260.3</v>
      </c>
    </row>
    <row r="234" spans="1:3" x14ac:dyDescent="0.25">
      <c r="A234" s="74">
        <v>71639</v>
      </c>
      <c r="B234" s="27" t="s">
        <v>268</v>
      </c>
      <c r="C234" s="78">
        <v>6710.1</v>
      </c>
    </row>
    <row r="235" spans="1:3" x14ac:dyDescent="0.25">
      <c r="A235" s="74">
        <v>186212</v>
      </c>
      <c r="B235" s="27" t="s">
        <v>268</v>
      </c>
      <c r="C235" s="78">
        <v>6530.9</v>
      </c>
    </row>
    <row r="236" spans="1:3" x14ac:dyDescent="0.25">
      <c r="A236" s="74">
        <v>362296</v>
      </c>
      <c r="B236" s="27" t="s">
        <v>267</v>
      </c>
      <c r="C236" s="78">
        <v>7050.8</v>
      </c>
    </row>
    <row r="237" spans="1:3" x14ac:dyDescent="0.25">
      <c r="A237" s="74">
        <v>371647</v>
      </c>
      <c r="B237" s="27" t="s">
        <v>267</v>
      </c>
      <c r="C237" s="78">
        <v>6330.9</v>
      </c>
    </row>
    <row r="238" spans="1:3" x14ac:dyDescent="0.25">
      <c r="A238" s="74">
        <v>467801</v>
      </c>
      <c r="B238" s="27" t="s">
        <v>271</v>
      </c>
      <c r="C238" s="78">
        <v>3150.8</v>
      </c>
    </row>
    <row r="239" spans="1:3" x14ac:dyDescent="0.25">
      <c r="A239" s="74">
        <v>659757</v>
      </c>
      <c r="B239" s="27" t="s">
        <v>271</v>
      </c>
      <c r="C239" s="78">
        <v>2620.9</v>
      </c>
    </row>
    <row r="240" spans="1:3" x14ac:dyDescent="0.25">
      <c r="A240" s="74">
        <v>804743</v>
      </c>
      <c r="B240" s="27" t="s">
        <v>270</v>
      </c>
      <c r="C240" s="78">
        <v>8410.9</v>
      </c>
    </row>
    <row r="241" spans="1:3" x14ac:dyDescent="0.25">
      <c r="A241" s="74">
        <v>822428</v>
      </c>
      <c r="B241" s="27" t="s">
        <v>333</v>
      </c>
      <c r="C241" s="78">
        <v>3170.6</v>
      </c>
    </row>
    <row r="242" spans="1:3" x14ac:dyDescent="0.25">
      <c r="A242" s="74">
        <v>132992</v>
      </c>
      <c r="B242" s="27" t="s">
        <v>268</v>
      </c>
      <c r="C242" s="78">
        <v>8670.1</v>
      </c>
    </row>
    <row r="243" spans="1:3" x14ac:dyDescent="0.25">
      <c r="A243" s="74">
        <v>146706</v>
      </c>
      <c r="B243" s="27" t="s">
        <v>271</v>
      </c>
      <c r="C243" s="78">
        <v>5160.2</v>
      </c>
    </row>
    <row r="244" spans="1:3" x14ac:dyDescent="0.25">
      <c r="A244" s="74">
        <v>187178</v>
      </c>
      <c r="B244" s="27" t="s">
        <v>267</v>
      </c>
      <c r="C244" s="78">
        <v>8190.8</v>
      </c>
    </row>
    <row r="245" spans="1:3" x14ac:dyDescent="0.25">
      <c r="A245" s="74">
        <v>361237</v>
      </c>
      <c r="B245" s="27" t="s">
        <v>271</v>
      </c>
      <c r="C245" s="78">
        <v>2930.1</v>
      </c>
    </row>
    <row r="246" spans="1:3" x14ac:dyDescent="0.25">
      <c r="A246" s="74">
        <v>697704</v>
      </c>
      <c r="B246" s="27" t="s">
        <v>268</v>
      </c>
      <c r="C246" s="78">
        <v>6670.3</v>
      </c>
    </row>
    <row r="247" spans="1:3" x14ac:dyDescent="0.25">
      <c r="A247" s="74">
        <v>705216</v>
      </c>
      <c r="B247" s="27" t="s">
        <v>268</v>
      </c>
      <c r="C247" s="78">
        <v>7420.1</v>
      </c>
    </row>
    <row r="248" spans="1:3" x14ac:dyDescent="0.25">
      <c r="A248" s="74">
        <v>783684</v>
      </c>
      <c r="B248" s="27" t="s">
        <v>268</v>
      </c>
      <c r="C248" s="78">
        <v>8870.2000000000007</v>
      </c>
    </row>
    <row r="249" spans="1:3" x14ac:dyDescent="0.25">
      <c r="A249" s="74">
        <v>866616</v>
      </c>
      <c r="B249" s="27" t="s">
        <v>270</v>
      </c>
      <c r="C249" s="78">
        <v>2540.1</v>
      </c>
    </row>
    <row r="250" spans="1:3" x14ac:dyDescent="0.25">
      <c r="A250" s="74">
        <v>37811</v>
      </c>
      <c r="B250" s="27" t="s">
        <v>268</v>
      </c>
      <c r="C250" s="78">
        <v>6440.4</v>
      </c>
    </row>
    <row r="251" spans="1:3" x14ac:dyDescent="0.25">
      <c r="A251" s="74">
        <v>92561</v>
      </c>
      <c r="B251" s="27" t="s">
        <v>268</v>
      </c>
      <c r="C251" s="78">
        <v>7650.3</v>
      </c>
    </row>
    <row r="252" spans="1:3" x14ac:dyDescent="0.25">
      <c r="A252" s="74">
        <v>104849</v>
      </c>
      <c r="B252" s="27" t="s">
        <v>267</v>
      </c>
      <c r="C252" s="78">
        <v>4400.5</v>
      </c>
    </row>
    <row r="253" spans="1:3" x14ac:dyDescent="0.25">
      <c r="A253" s="74">
        <v>207623</v>
      </c>
      <c r="B253" s="27" t="s">
        <v>268</v>
      </c>
      <c r="C253" s="78">
        <v>6580.3</v>
      </c>
    </row>
    <row r="254" spans="1:3" x14ac:dyDescent="0.25">
      <c r="A254" s="74">
        <v>330997</v>
      </c>
      <c r="B254" s="27" t="s">
        <v>267</v>
      </c>
      <c r="C254" s="78">
        <v>8190.8</v>
      </c>
    </row>
    <row r="255" spans="1:3" x14ac:dyDescent="0.25">
      <c r="A255" s="74">
        <v>338225</v>
      </c>
      <c r="B255" s="27" t="s">
        <v>268</v>
      </c>
      <c r="C255" s="78">
        <v>9180.1</v>
      </c>
    </row>
    <row r="256" spans="1:3" x14ac:dyDescent="0.25">
      <c r="A256" s="74">
        <v>371774</v>
      </c>
      <c r="B256" s="27" t="s">
        <v>267</v>
      </c>
      <c r="C256" s="78">
        <v>3170.1</v>
      </c>
    </row>
    <row r="257" spans="1:3" x14ac:dyDescent="0.25">
      <c r="A257" s="74">
        <v>436094</v>
      </c>
      <c r="B257" s="27" t="s">
        <v>267</v>
      </c>
      <c r="C257" s="78">
        <v>7180.5</v>
      </c>
    </row>
    <row r="258" spans="1:3" x14ac:dyDescent="0.25">
      <c r="A258" s="74">
        <v>448230</v>
      </c>
      <c r="B258" s="27" t="s">
        <v>271</v>
      </c>
      <c r="C258" s="78">
        <v>2840.5</v>
      </c>
    </row>
    <row r="259" spans="1:3" x14ac:dyDescent="0.25">
      <c r="A259" s="74">
        <v>463936</v>
      </c>
      <c r="B259" s="27" t="s">
        <v>267</v>
      </c>
      <c r="C259" s="78">
        <v>8030.9</v>
      </c>
    </row>
    <row r="260" spans="1:3" x14ac:dyDescent="0.25">
      <c r="A260" s="74">
        <v>482969</v>
      </c>
      <c r="B260" s="27" t="s">
        <v>270</v>
      </c>
      <c r="C260" s="78">
        <v>5700.3</v>
      </c>
    </row>
    <row r="261" spans="1:3" x14ac:dyDescent="0.25">
      <c r="A261" s="74">
        <v>759849</v>
      </c>
      <c r="B261" s="27" t="s">
        <v>270</v>
      </c>
      <c r="C261" s="78">
        <v>5060.8999999999996</v>
      </c>
    </row>
    <row r="262" spans="1:3" x14ac:dyDescent="0.25">
      <c r="A262" s="74">
        <v>932469</v>
      </c>
      <c r="B262" s="27" t="s">
        <v>271</v>
      </c>
      <c r="C262" s="78">
        <v>2560.4</v>
      </c>
    </row>
    <row r="263" spans="1:3" x14ac:dyDescent="0.25">
      <c r="A263" s="74">
        <v>950299</v>
      </c>
      <c r="B263" s="27" t="s">
        <v>268</v>
      </c>
      <c r="C263" s="78">
        <v>3770.4</v>
      </c>
    </row>
    <row r="264" spans="1:3" x14ac:dyDescent="0.25">
      <c r="A264" s="74">
        <v>94863</v>
      </c>
      <c r="B264" s="27" t="s">
        <v>267</v>
      </c>
      <c r="C264" s="78">
        <v>4590.3</v>
      </c>
    </row>
    <row r="265" spans="1:3" x14ac:dyDescent="0.25">
      <c r="A265" s="74">
        <v>122208</v>
      </c>
      <c r="B265" s="27" t="s">
        <v>333</v>
      </c>
      <c r="C265" s="78">
        <v>2940.1</v>
      </c>
    </row>
    <row r="266" spans="1:3" x14ac:dyDescent="0.25">
      <c r="A266" s="74">
        <v>156570</v>
      </c>
      <c r="B266" s="27" t="s">
        <v>267</v>
      </c>
      <c r="C266" s="78">
        <v>7790.4</v>
      </c>
    </row>
    <row r="267" spans="1:3" x14ac:dyDescent="0.25">
      <c r="A267" s="74">
        <v>210364</v>
      </c>
      <c r="B267" s="27" t="s">
        <v>267</v>
      </c>
      <c r="C267" s="78">
        <v>6530.4</v>
      </c>
    </row>
    <row r="268" spans="1:3" x14ac:dyDescent="0.25">
      <c r="A268" s="74">
        <v>232098</v>
      </c>
      <c r="B268" s="27" t="s">
        <v>333</v>
      </c>
      <c r="C268" s="78">
        <v>3130.7</v>
      </c>
    </row>
    <row r="269" spans="1:3" x14ac:dyDescent="0.25">
      <c r="A269" s="74">
        <v>254278</v>
      </c>
      <c r="B269" s="27" t="s">
        <v>267</v>
      </c>
      <c r="C269" s="78">
        <v>3120.2</v>
      </c>
    </row>
    <row r="270" spans="1:3" x14ac:dyDescent="0.25">
      <c r="A270" s="74">
        <v>335510</v>
      </c>
      <c r="B270" s="27" t="s">
        <v>268</v>
      </c>
      <c r="C270" s="78">
        <v>2760.6</v>
      </c>
    </row>
    <row r="271" spans="1:3" x14ac:dyDescent="0.25">
      <c r="A271" s="74">
        <v>519402</v>
      </c>
      <c r="B271" s="27" t="s">
        <v>268</v>
      </c>
      <c r="C271" s="78">
        <v>7190.6</v>
      </c>
    </row>
    <row r="272" spans="1:3" x14ac:dyDescent="0.25">
      <c r="A272" s="74">
        <v>919053</v>
      </c>
      <c r="B272" s="27" t="s">
        <v>270</v>
      </c>
      <c r="C272" s="78">
        <v>2970.7</v>
      </c>
    </row>
    <row r="273" spans="1:3" x14ac:dyDescent="0.25">
      <c r="A273" s="74">
        <v>12521</v>
      </c>
      <c r="B273" s="27" t="s">
        <v>268</v>
      </c>
      <c r="C273" s="78">
        <v>6180.7</v>
      </c>
    </row>
    <row r="274" spans="1:3" x14ac:dyDescent="0.25">
      <c r="A274" s="74">
        <v>309346</v>
      </c>
      <c r="B274" s="27" t="s">
        <v>267</v>
      </c>
      <c r="C274" s="78">
        <v>7300.6</v>
      </c>
    </row>
    <row r="275" spans="1:3" x14ac:dyDescent="0.25">
      <c r="A275" s="74">
        <v>417654</v>
      </c>
      <c r="B275" s="27" t="s">
        <v>268</v>
      </c>
      <c r="C275" s="78">
        <v>7100.8</v>
      </c>
    </row>
    <row r="276" spans="1:3" x14ac:dyDescent="0.25">
      <c r="A276" s="74">
        <v>518666</v>
      </c>
      <c r="B276" s="27" t="s">
        <v>270</v>
      </c>
      <c r="C276" s="78">
        <v>3290.5</v>
      </c>
    </row>
    <row r="277" spans="1:3" x14ac:dyDescent="0.25">
      <c r="A277" s="74">
        <v>534987</v>
      </c>
      <c r="B277" s="27" t="s">
        <v>268</v>
      </c>
      <c r="C277" s="78">
        <v>5010.2</v>
      </c>
    </row>
    <row r="278" spans="1:3" x14ac:dyDescent="0.25">
      <c r="A278" s="74">
        <v>577667</v>
      </c>
      <c r="B278" s="27" t="s">
        <v>268</v>
      </c>
      <c r="C278" s="78">
        <v>4830.3</v>
      </c>
    </row>
    <row r="279" spans="1:3" x14ac:dyDescent="0.25">
      <c r="A279" s="74">
        <v>606244</v>
      </c>
      <c r="B279" s="27" t="s">
        <v>270</v>
      </c>
      <c r="C279" s="78">
        <v>4570.8</v>
      </c>
    </row>
    <row r="280" spans="1:3" x14ac:dyDescent="0.25">
      <c r="A280" s="74">
        <v>751496</v>
      </c>
      <c r="B280" s="27" t="s">
        <v>268</v>
      </c>
      <c r="C280" s="78">
        <v>4540.2</v>
      </c>
    </row>
    <row r="281" spans="1:3" x14ac:dyDescent="0.25">
      <c r="A281" s="74">
        <v>235230</v>
      </c>
      <c r="B281" s="27" t="s">
        <v>267</v>
      </c>
      <c r="C281" s="78">
        <v>5710.8</v>
      </c>
    </row>
    <row r="282" spans="1:3" x14ac:dyDescent="0.25">
      <c r="A282" s="74">
        <v>277472</v>
      </c>
      <c r="B282" s="27" t="s">
        <v>271</v>
      </c>
      <c r="C282" s="78">
        <v>4210.3</v>
      </c>
    </row>
    <row r="283" spans="1:3" x14ac:dyDescent="0.25">
      <c r="A283" s="74">
        <v>298022</v>
      </c>
      <c r="B283" s="27" t="s">
        <v>268</v>
      </c>
      <c r="C283" s="78">
        <v>4180.5</v>
      </c>
    </row>
    <row r="284" spans="1:3" x14ac:dyDescent="0.25">
      <c r="A284" s="74">
        <v>446222</v>
      </c>
      <c r="B284" s="27" t="s">
        <v>267</v>
      </c>
      <c r="C284" s="78">
        <v>3780.2</v>
      </c>
    </row>
    <row r="285" spans="1:3" x14ac:dyDescent="0.25">
      <c r="A285" s="74">
        <v>866816</v>
      </c>
      <c r="B285" s="27" t="s">
        <v>270</v>
      </c>
      <c r="C285" s="78">
        <v>8840.7999999999993</v>
      </c>
    </row>
    <row r="286" spans="1:3" x14ac:dyDescent="0.25">
      <c r="A286" s="74">
        <v>967211</v>
      </c>
      <c r="B286" s="27" t="s">
        <v>270</v>
      </c>
      <c r="C286" s="78">
        <v>3460.5</v>
      </c>
    </row>
    <row r="287" spans="1:3" x14ac:dyDescent="0.25">
      <c r="A287" s="74">
        <v>17283</v>
      </c>
      <c r="B287" s="27" t="s">
        <v>267</v>
      </c>
      <c r="C287" s="78">
        <v>5890.2</v>
      </c>
    </row>
    <row r="288" spans="1:3" x14ac:dyDescent="0.25">
      <c r="A288" s="74">
        <v>117281</v>
      </c>
      <c r="B288" s="27" t="s">
        <v>268</v>
      </c>
      <c r="C288" s="78">
        <v>8960.2999999999993</v>
      </c>
    </row>
    <row r="289" spans="1:3" x14ac:dyDescent="0.25">
      <c r="A289" s="74">
        <v>119042</v>
      </c>
      <c r="B289" s="27" t="s">
        <v>271</v>
      </c>
      <c r="C289" s="78">
        <v>2930.4</v>
      </c>
    </row>
    <row r="290" spans="1:3" x14ac:dyDescent="0.25">
      <c r="A290" s="74">
        <v>265875</v>
      </c>
      <c r="B290" s="27" t="s">
        <v>268</v>
      </c>
      <c r="C290" s="78">
        <v>8680.4</v>
      </c>
    </row>
    <row r="291" spans="1:3" x14ac:dyDescent="0.25">
      <c r="A291" s="74">
        <v>375409</v>
      </c>
      <c r="B291" s="27" t="s">
        <v>267</v>
      </c>
      <c r="C291" s="78">
        <v>3610.3</v>
      </c>
    </row>
    <row r="292" spans="1:3" x14ac:dyDescent="0.25">
      <c r="A292" s="74">
        <v>475280</v>
      </c>
      <c r="B292" s="27" t="s">
        <v>268</v>
      </c>
      <c r="C292" s="78">
        <v>6660.9</v>
      </c>
    </row>
    <row r="293" spans="1:3" x14ac:dyDescent="0.25">
      <c r="A293" s="74">
        <v>119842</v>
      </c>
      <c r="B293" s="27" t="s">
        <v>267</v>
      </c>
      <c r="C293" s="78">
        <v>3160.8</v>
      </c>
    </row>
    <row r="294" spans="1:3" x14ac:dyDescent="0.25">
      <c r="A294" s="74">
        <v>168155</v>
      </c>
      <c r="B294" s="27" t="s">
        <v>268</v>
      </c>
      <c r="C294" s="78">
        <v>3380.1</v>
      </c>
    </row>
    <row r="295" spans="1:3" x14ac:dyDescent="0.25">
      <c r="A295" s="74">
        <v>183615</v>
      </c>
      <c r="B295" s="27" t="s">
        <v>267</v>
      </c>
      <c r="C295" s="78">
        <v>8010.6</v>
      </c>
    </row>
    <row r="296" spans="1:3" x14ac:dyDescent="0.25">
      <c r="A296" s="74">
        <v>315879</v>
      </c>
      <c r="B296" s="27" t="s">
        <v>267</v>
      </c>
      <c r="C296" s="78">
        <v>6960.6</v>
      </c>
    </row>
    <row r="297" spans="1:3" x14ac:dyDescent="0.25">
      <c r="A297" s="74">
        <v>441444</v>
      </c>
      <c r="B297" s="27" t="s">
        <v>267</v>
      </c>
      <c r="C297" s="78">
        <v>6380.9</v>
      </c>
    </row>
    <row r="298" spans="1:3" x14ac:dyDescent="0.25">
      <c r="A298" s="74">
        <v>512444</v>
      </c>
      <c r="B298" s="27" t="s">
        <v>270</v>
      </c>
      <c r="C298" s="78">
        <v>6930.2</v>
      </c>
    </row>
    <row r="299" spans="1:3" x14ac:dyDescent="0.25">
      <c r="A299" s="74">
        <v>639296</v>
      </c>
      <c r="B299" s="27" t="s">
        <v>270</v>
      </c>
      <c r="C299" s="78">
        <v>4890.7</v>
      </c>
    </row>
    <row r="300" spans="1:3" x14ac:dyDescent="0.25">
      <c r="A300" s="74">
        <v>642750</v>
      </c>
      <c r="B300" s="27" t="s">
        <v>268</v>
      </c>
      <c r="C300" s="78">
        <v>9130.2000000000007</v>
      </c>
    </row>
    <row r="301" spans="1:3" x14ac:dyDescent="0.25">
      <c r="A301" s="74">
        <v>853473</v>
      </c>
      <c r="B301" s="27" t="s">
        <v>270</v>
      </c>
      <c r="C301" s="78">
        <v>2610.1999999999998</v>
      </c>
    </row>
    <row r="302" spans="1:3" x14ac:dyDescent="0.25">
      <c r="A302" s="74">
        <v>249082</v>
      </c>
      <c r="B302" s="27" t="s">
        <v>267</v>
      </c>
      <c r="C302" s="78">
        <v>2750.6</v>
      </c>
    </row>
    <row r="303" spans="1:3" x14ac:dyDescent="0.25">
      <c r="A303" s="74">
        <v>459303</v>
      </c>
      <c r="B303" s="27" t="s">
        <v>268</v>
      </c>
      <c r="C303" s="78">
        <v>5200.8</v>
      </c>
    </row>
    <row r="304" spans="1:3" x14ac:dyDescent="0.25">
      <c r="A304" s="74">
        <v>464438</v>
      </c>
      <c r="B304" s="27" t="s">
        <v>268</v>
      </c>
      <c r="C304" s="78">
        <v>5330.2</v>
      </c>
    </row>
    <row r="305" spans="1:3" x14ac:dyDescent="0.25">
      <c r="A305" s="74">
        <v>555121</v>
      </c>
      <c r="B305" s="27" t="s">
        <v>268</v>
      </c>
      <c r="C305" s="78">
        <v>6060.6</v>
      </c>
    </row>
    <row r="306" spans="1:3" x14ac:dyDescent="0.25">
      <c r="A306" s="74">
        <v>669303</v>
      </c>
      <c r="B306" s="27" t="s">
        <v>271</v>
      </c>
      <c r="C306" s="78">
        <v>3780.3</v>
      </c>
    </row>
    <row r="307" spans="1:3" x14ac:dyDescent="0.25">
      <c r="A307" s="74">
        <v>824592</v>
      </c>
      <c r="B307" s="27" t="s">
        <v>270</v>
      </c>
      <c r="C307" s="78">
        <v>7630.2</v>
      </c>
    </row>
    <row r="308" spans="1:3" x14ac:dyDescent="0.25">
      <c r="A308" s="74">
        <v>864671</v>
      </c>
      <c r="B308" s="27" t="s">
        <v>270</v>
      </c>
      <c r="C308" s="78">
        <v>4740.7</v>
      </c>
    </row>
    <row r="309" spans="1:3" x14ac:dyDescent="0.25">
      <c r="A309" s="74">
        <v>52117</v>
      </c>
      <c r="B309" s="27" t="s">
        <v>268</v>
      </c>
      <c r="C309" s="78">
        <v>9070.5</v>
      </c>
    </row>
    <row r="310" spans="1:3" x14ac:dyDescent="0.25">
      <c r="A310" s="74">
        <v>142920</v>
      </c>
      <c r="B310" s="27" t="s">
        <v>268</v>
      </c>
      <c r="C310" s="78">
        <v>6610.1</v>
      </c>
    </row>
    <row r="311" spans="1:3" x14ac:dyDescent="0.25">
      <c r="A311" s="74">
        <v>144951</v>
      </c>
      <c r="B311" s="27" t="s">
        <v>268</v>
      </c>
      <c r="C311" s="78">
        <v>3280.9</v>
      </c>
    </row>
    <row r="312" spans="1:3" x14ac:dyDescent="0.25">
      <c r="A312" s="74">
        <v>265722</v>
      </c>
      <c r="B312" s="27" t="s">
        <v>267</v>
      </c>
      <c r="C312" s="78">
        <v>6440.9</v>
      </c>
    </row>
    <row r="313" spans="1:3" x14ac:dyDescent="0.25">
      <c r="A313" s="74">
        <v>297550</v>
      </c>
      <c r="B313" s="27" t="s">
        <v>267</v>
      </c>
      <c r="C313" s="78">
        <v>6630.3</v>
      </c>
    </row>
    <row r="314" spans="1:3" x14ac:dyDescent="0.25">
      <c r="A314" s="74">
        <v>397407</v>
      </c>
      <c r="B314" s="27" t="s">
        <v>267</v>
      </c>
      <c r="C314" s="78">
        <v>3610.2</v>
      </c>
    </row>
    <row r="315" spans="1:3" x14ac:dyDescent="0.25">
      <c r="A315" s="74">
        <v>423012</v>
      </c>
      <c r="B315" s="27" t="s">
        <v>267</v>
      </c>
      <c r="C315" s="78">
        <v>4020.5</v>
      </c>
    </row>
    <row r="316" spans="1:3" x14ac:dyDescent="0.25">
      <c r="A316" s="74">
        <v>494315</v>
      </c>
      <c r="B316" s="27" t="s">
        <v>268</v>
      </c>
      <c r="C316" s="78">
        <v>8800.6</v>
      </c>
    </row>
    <row r="317" spans="1:3" x14ac:dyDescent="0.25">
      <c r="A317" s="74">
        <v>517869</v>
      </c>
      <c r="B317" s="27" t="s">
        <v>268</v>
      </c>
      <c r="C317" s="78">
        <v>4470.8</v>
      </c>
    </row>
    <row r="318" spans="1:3" x14ac:dyDescent="0.25">
      <c r="A318" s="74">
        <v>940780</v>
      </c>
      <c r="B318" s="27" t="s">
        <v>268</v>
      </c>
      <c r="C318" s="78">
        <v>5270.1</v>
      </c>
    </row>
    <row r="319" spans="1:3" x14ac:dyDescent="0.25">
      <c r="A319" s="74">
        <v>130737</v>
      </c>
      <c r="B319" s="27" t="s">
        <v>267</v>
      </c>
      <c r="C319" s="78">
        <v>8120.3</v>
      </c>
    </row>
    <row r="320" spans="1:3" x14ac:dyDescent="0.25">
      <c r="A320" s="74">
        <v>405089</v>
      </c>
      <c r="B320" s="27" t="s">
        <v>267</v>
      </c>
      <c r="C320" s="78">
        <v>7130.7</v>
      </c>
    </row>
    <row r="321" spans="1:3" x14ac:dyDescent="0.25">
      <c r="A321" s="74">
        <v>483935</v>
      </c>
      <c r="B321" s="27" t="s">
        <v>270</v>
      </c>
      <c r="C321" s="78">
        <v>8030.2</v>
      </c>
    </row>
    <row r="322" spans="1:3" x14ac:dyDescent="0.25">
      <c r="A322" s="74">
        <v>714190</v>
      </c>
      <c r="B322" s="27" t="s">
        <v>270</v>
      </c>
      <c r="C322" s="78">
        <v>6090.4</v>
      </c>
    </row>
    <row r="323" spans="1:3" x14ac:dyDescent="0.25">
      <c r="A323" s="74">
        <v>906998</v>
      </c>
      <c r="B323" s="27" t="s">
        <v>270</v>
      </c>
      <c r="C323" s="78">
        <v>5190.2</v>
      </c>
    </row>
    <row r="324" spans="1:3" x14ac:dyDescent="0.25">
      <c r="A324" s="74">
        <v>932275</v>
      </c>
      <c r="B324" s="27" t="s">
        <v>268</v>
      </c>
      <c r="C324" s="78">
        <v>7430.5</v>
      </c>
    </row>
    <row r="325" spans="1:3" x14ac:dyDescent="0.25">
      <c r="A325" s="74">
        <v>79976</v>
      </c>
      <c r="B325" s="27" t="s">
        <v>268</v>
      </c>
      <c r="C325" s="78">
        <v>8110.6</v>
      </c>
    </row>
    <row r="326" spans="1:3" x14ac:dyDescent="0.25">
      <c r="A326" s="74">
        <v>137833</v>
      </c>
      <c r="B326" s="27" t="s">
        <v>267</v>
      </c>
      <c r="C326" s="78">
        <v>8380.6</v>
      </c>
    </row>
    <row r="327" spans="1:3" x14ac:dyDescent="0.25">
      <c r="A327" s="74">
        <v>183059</v>
      </c>
      <c r="B327" s="27" t="s">
        <v>268</v>
      </c>
      <c r="C327" s="78">
        <v>8840.9</v>
      </c>
    </row>
    <row r="328" spans="1:3" x14ac:dyDescent="0.25">
      <c r="A328" s="74">
        <v>203590</v>
      </c>
      <c r="B328" s="27" t="s">
        <v>271</v>
      </c>
      <c r="C328" s="78">
        <v>5130.2</v>
      </c>
    </row>
    <row r="329" spans="1:3" x14ac:dyDescent="0.25">
      <c r="A329" s="74">
        <v>617391</v>
      </c>
      <c r="B329" s="27" t="s">
        <v>270</v>
      </c>
      <c r="C329" s="78">
        <v>3180.9</v>
      </c>
    </row>
    <row r="330" spans="1:3" x14ac:dyDescent="0.25">
      <c r="A330" s="74">
        <v>693050</v>
      </c>
      <c r="B330" s="27" t="s">
        <v>270</v>
      </c>
      <c r="C330" s="78">
        <v>6520.1</v>
      </c>
    </row>
    <row r="331" spans="1:3" x14ac:dyDescent="0.25">
      <c r="A331" s="74">
        <v>748983</v>
      </c>
      <c r="B331" s="27" t="s">
        <v>271</v>
      </c>
      <c r="C331" s="78">
        <v>1970.8</v>
      </c>
    </row>
    <row r="332" spans="1:3" x14ac:dyDescent="0.25">
      <c r="A332" s="74">
        <v>893247</v>
      </c>
      <c r="B332" s="27" t="s">
        <v>268</v>
      </c>
      <c r="C332" s="78">
        <v>8200.2999999999993</v>
      </c>
    </row>
    <row r="333" spans="1:3" x14ac:dyDescent="0.25">
      <c r="A333" s="74">
        <v>281996</v>
      </c>
      <c r="B333" s="27" t="s">
        <v>267</v>
      </c>
      <c r="C333" s="78">
        <v>5050.8999999999996</v>
      </c>
    </row>
    <row r="334" spans="1:3" x14ac:dyDescent="0.25">
      <c r="A334" s="74">
        <v>347273</v>
      </c>
      <c r="B334" s="27" t="s">
        <v>267</v>
      </c>
      <c r="C334" s="78">
        <v>6010.4</v>
      </c>
    </row>
    <row r="335" spans="1:3" x14ac:dyDescent="0.25">
      <c r="A335" s="74">
        <v>598264</v>
      </c>
      <c r="B335" s="27" t="s">
        <v>268</v>
      </c>
      <c r="C335" s="78">
        <v>6360.7</v>
      </c>
    </row>
    <row r="336" spans="1:3" x14ac:dyDescent="0.25">
      <c r="A336" s="74">
        <v>609787</v>
      </c>
      <c r="B336" s="27" t="s">
        <v>271</v>
      </c>
      <c r="C336" s="78">
        <v>2430.1999999999998</v>
      </c>
    </row>
    <row r="337" spans="1:3" x14ac:dyDescent="0.25">
      <c r="A337" s="74">
        <v>701022</v>
      </c>
      <c r="B337" s="27" t="s">
        <v>270</v>
      </c>
      <c r="C337" s="78">
        <v>6180.5</v>
      </c>
    </row>
    <row r="338" spans="1:3" x14ac:dyDescent="0.25">
      <c r="A338" s="74">
        <v>739683</v>
      </c>
      <c r="B338" s="27" t="s">
        <v>271</v>
      </c>
      <c r="C338" s="78">
        <v>2350.1</v>
      </c>
    </row>
    <row r="339" spans="1:3" x14ac:dyDescent="0.25">
      <c r="A339" s="74">
        <v>795093</v>
      </c>
      <c r="B339" s="27" t="s">
        <v>271</v>
      </c>
      <c r="C339" s="78">
        <v>3120.6</v>
      </c>
    </row>
    <row r="340" spans="1:3" x14ac:dyDescent="0.25">
      <c r="A340" s="74">
        <v>440173</v>
      </c>
      <c r="B340" s="27" t="s">
        <v>333</v>
      </c>
      <c r="C340" s="78">
        <v>2250.3000000000002</v>
      </c>
    </row>
    <row r="341" spans="1:3" x14ac:dyDescent="0.25">
      <c r="A341" s="74">
        <v>464720</v>
      </c>
      <c r="B341" s="27" t="s">
        <v>268</v>
      </c>
      <c r="C341" s="78">
        <v>6580.8</v>
      </c>
    </row>
    <row r="342" spans="1:3" x14ac:dyDescent="0.25">
      <c r="A342" s="74">
        <v>697834</v>
      </c>
      <c r="B342" s="27" t="s">
        <v>268</v>
      </c>
      <c r="C342" s="78">
        <v>6690.3</v>
      </c>
    </row>
    <row r="343" spans="1:3" x14ac:dyDescent="0.25">
      <c r="A343" s="74">
        <v>124840</v>
      </c>
      <c r="B343" s="27" t="s">
        <v>268</v>
      </c>
      <c r="C343" s="78">
        <v>7080.6</v>
      </c>
    </row>
    <row r="344" spans="1:3" x14ac:dyDescent="0.25">
      <c r="A344" s="74">
        <v>184969</v>
      </c>
      <c r="B344" s="27" t="s">
        <v>268</v>
      </c>
      <c r="C344" s="78">
        <v>8900.1</v>
      </c>
    </row>
    <row r="345" spans="1:3" x14ac:dyDescent="0.25">
      <c r="A345" s="74">
        <v>193484</v>
      </c>
      <c r="B345" s="27" t="s">
        <v>268</v>
      </c>
      <c r="C345" s="78">
        <v>7380.8</v>
      </c>
    </row>
    <row r="346" spans="1:3" x14ac:dyDescent="0.25">
      <c r="A346" s="74">
        <v>274253</v>
      </c>
      <c r="B346" s="27" t="s">
        <v>267</v>
      </c>
      <c r="C346" s="78">
        <v>2890.9</v>
      </c>
    </row>
    <row r="347" spans="1:3" x14ac:dyDescent="0.25">
      <c r="A347" s="74">
        <v>326025</v>
      </c>
      <c r="B347" s="27" t="s">
        <v>267</v>
      </c>
      <c r="C347" s="78">
        <v>6890.8</v>
      </c>
    </row>
    <row r="348" spans="1:3" x14ac:dyDescent="0.25">
      <c r="A348" s="74">
        <v>474714</v>
      </c>
      <c r="B348" s="27" t="s">
        <v>270</v>
      </c>
      <c r="C348" s="78">
        <v>8150.8</v>
      </c>
    </row>
    <row r="349" spans="1:3" x14ac:dyDescent="0.25">
      <c r="A349" s="74">
        <v>512252</v>
      </c>
      <c r="B349" s="27" t="s">
        <v>270</v>
      </c>
      <c r="C349" s="78">
        <v>2580.4</v>
      </c>
    </row>
    <row r="350" spans="1:3" x14ac:dyDescent="0.25">
      <c r="A350" s="74">
        <v>642848</v>
      </c>
      <c r="B350" s="27" t="s">
        <v>268</v>
      </c>
      <c r="C350" s="78">
        <v>6160.6</v>
      </c>
    </row>
    <row r="351" spans="1:3" x14ac:dyDescent="0.25">
      <c r="A351" s="74">
        <v>646315</v>
      </c>
      <c r="B351" s="27" t="s">
        <v>271</v>
      </c>
      <c r="C351" s="78">
        <v>3380.6</v>
      </c>
    </row>
    <row r="352" spans="1:3" x14ac:dyDescent="0.25">
      <c r="A352" s="74">
        <v>701513</v>
      </c>
      <c r="B352" s="27" t="s">
        <v>270</v>
      </c>
      <c r="C352" s="78">
        <v>3430.2</v>
      </c>
    </row>
    <row r="353" spans="1:3" x14ac:dyDescent="0.25">
      <c r="A353" s="74">
        <v>172734</v>
      </c>
      <c r="B353" s="27" t="s">
        <v>333</v>
      </c>
      <c r="C353" s="78">
        <v>2310.6999999999998</v>
      </c>
    </row>
    <row r="354" spans="1:3" x14ac:dyDescent="0.25">
      <c r="A354" s="74">
        <v>202606</v>
      </c>
      <c r="B354" s="27" t="s">
        <v>271</v>
      </c>
      <c r="C354" s="78">
        <v>2370.4</v>
      </c>
    </row>
    <row r="355" spans="1:3" x14ac:dyDescent="0.25">
      <c r="A355" s="74">
        <v>456773</v>
      </c>
      <c r="B355" s="27" t="s">
        <v>268</v>
      </c>
      <c r="C355" s="78">
        <v>5800.1</v>
      </c>
    </row>
    <row r="356" spans="1:3" x14ac:dyDescent="0.25">
      <c r="A356" s="74">
        <v>532785</v>
      </c>
      <c r="B356" s="27" t="s">
        <v>268</v>
      </c>
      <c r="C356" s="78">
        <v>8440.7000000000007</v>
      </c>
    </row>
    <row r="357" spans="1:3" x14ac:dyDescent="0.25">
      <c r="A357" s="74">
        <v>742070</v>
      </c>
      <c r="B357" s="27" t="s">
        <v>268</v>
      </c>
      <c r="C357" s="78">
        <v>6120.4</v>
      </c>
    </row>
    <row r="358" spans="1:3" x14ac:dyDescent="0.25">
      <c r="A358" s="74">
        <v>774899</v>
      </c>
      <c r="B358" s="27" t="s">
        <v>271</v>
      </c>
      <c r="C358" s="78">
        <v>4060.8</v>
      </c>
    </row>
    <row r="359" spans="1:3" x14ac:dyDescent="0.25">
      <c r="A359" s="74">
        <v>918623</v>
      </c>
      <c r="B359" s="27" t="s">
        <v>268</v>
      </c>
      <c r="C359" s="78">
        <v>8670.6</v>
      </c>
    </row>
    <row r="360" spans="1:3" x14ac:dyDescent="0.25">
      <c r="A360" s="74">
        <v>944784</v>
      </c>
      <c r="B360" s="27" t="s">
        <v>268</v>
      </c>
      <c r="C360" s="78">
        <v>3540.3</v>
      </c>
    </row>
    <row r="361" spans="1:3" x14ac:dyDescent="0.25">
      <c r="A361" s="74">
        <v>56812</v>
      </c>
      <c r="B361" s="27" t="s">
        <v>267</v>
      </c>
      <c r="C361" s="78">
        <v>4500.5</v>
      </c>
    </row>
    <row r="362" spans="1:3" x14ac:dyDescent="0.25">
      <c r="A362" s="74">
        <v>59790</v>
      </c>
      <c r="B362" s="27" t="s">
        <v>268</v>
      </c>
      <c r="C362" s="78">
        <v>6850.5</v>
      </c>
    </row>
    <row r="363" spans="1:3" x14ac:dyDescent="0.25">
      <c r="A363" s="74">
        <v>351970</v>
      </c>
      <c r="B363" s="27" t="s">
        <v>267</v>
      </c>
      <c r="C363" s="78">
        <v>8620.7999999999993</v>
      </c>
    </row>
    <row r="364" spans="1:3" x14ac:dyDescent="0.25">
      <c r="A364" s="74">
        <v>621038</v>
      </c>
      <c r="B364" s="27" t="s">
        <v>270</v>
      </c>
      <c r="C364" s="78">
        <v>3780.9</v>
      </c>
    </row>
    <row r="365" spans="1:3" x14ac:dyDescent="0.25">
      <c r="A365" s="74">
        <v>697335</v>
      </c>
      <c r="B365" s="27" t="s">
        <v>333</v>
      </c>
      <c r="C365" s="78">
        <v>3500.6</v>
      </c>
    </row>
    <row r="366" spans="1:3" x14ac:dyDescent="0.25">
      <c r="A366" s="74">
        <v>745555</v>
      </c>
      <c r="B366" s="27" t="s">
        <v>333</v>
      </c>
      <c r="C366" s="78">
        <v>3160.1</v>
      </c>
    </row>
    <row r="367" spans="1:3" x14ac:dyDescent="0.25">
      <c r="A367" s="74">
        <v>992015</v>
      </c>
      <c r="B367" s="27" t="s">
        <v>268</v>
      </c>
      <c r="C367" s="78">
        <v>4980.8999999999996</v>
      </c>
    </row>
    <row r="368" spans="1:3" x14ac:dyDescent="0.25">
      <c r="A368" s="74">
        <v>40238</v>
      </c>
      <c r="B368" s="27" t="s">
        <v>271</v>
      </c>
      <c r="C368" s="78">
        <v>3110.8</v>
      </c>
    </row>
    <row r="369" spans="1:3" x14ac:dyDescent="0.25">
      <c r="A369" s="74">
        <v>52131</v>
      </c>
      <c r="B369" s="27" t="s">
        <v>268</v>
      </c>
      <c r="C369" s="78">
        <v>7790.3</v>
      </c>
    </row>
    <row r="370" spans="1:3" x14ac:dyDescent="0.25">
      <c r="A370" s="74">
        <v>120698</v>
      </c>
      <c r="B370" s="27" t="s">
        <v>268</v>
      </c>
      <c r="C370" s="78">
        <v>5580.9</v>
      </c>
    </row>
    <row r="371" spans="1:3" x14ac:dyDescent="0.25">
      <c r="A371" s="74">
        <v>168324</v>
      </c>
      <c r="B371" s="27" t="s">
        <v>268</v>
      </c>
      <c r="C371" s="78">
        <v>6250.1</v>
      </c>
    </row>
    <row r="372" spans="1:3" x14ac:dyDescent="0.25">
      <c r="A372" s="74">
        <v>493132</v>
      </c>
      <c r="B372" s="27" t="s">
        <v>270</v>
      </c>
      <c r="C372" s="78">
        <v>3940.5</v>
      </c>
    </row>
    <row r="373" spans="1:3" x14ac:dyDescent="0.25">
      <c r="A373" s="74">
        <v>895161</v>
      </c>
      <c r="B373" s="27" t="s">
        <v>270</v>
      </c>
      <c r="C373" s="78">
        <v>5040.3999999999996</v>
      </c>
    </row>
    <row r="374" spans="1:3" x14ac:dyDescent="0.25">
      <c r="A374" s="74">
        <v>921170</v>
      </c>
      <c r="B374" s="27" t="s">
        <v>268</v>
      </c>
      <c r="C374" s="78">
        <v>6680.8</v>
      </c>
    </row>
    <row r="375" spans="1:3" x14ac:dyDescent="0.25">
      <c r="A375" s="74">
        <v>966335</v>
      </c>
      <c r="B375" s="27" t="s">
        <v>270</v>
      </c>
      <c r="C375" s="78">
        <v>4770.8999999999996</v>
      </c>
    </row>
    <row r="376" spans="1:3" x14ac:dyDescent="0.25">
      <c r="A376" s="74">
        <v>982379</v>
      </c>
      <c r="B376" s="27" t="s">
        <v>270</v>
      </c>
      <c r="C376" s="78">
        <v>6170.6</v>
      </c>
    </row>
    <row r="377" spans="1:3" x14ac:dyDescent="0.25">
      <c r="A377" s="74">
        <v>200027</v>
      </c>
      <c r="B377" s="27" t="s">
        <v>271</v>
      </c>
      <c r="C377" s="78">
        <v>2350.4</v>
      </c>
    </row>
    <row r="378" spans="1:3" x14ac:dyDescent="0.25">
      <c r="A378" s="74">
        <v>276081</v>
      </c>
      <c r="B378" s="27" t="s">
        <v>271</v>
      </c>
      <c r="C378" s="78">
        <v>5200.3999999999996</v>
      </c>
    </row>
    <row r="379" spans="1:3" x14ac:dyDescent="0.25">
      <c r="A379" s="74">
        <v>285547</v>
      </c>
      <c r="B379" s="27" t="s">
        <v>267</v>
      </c>
      <c r="C379" s="78">
        <v>4390.1000000000004</v>
      </c>
    </row>
    <row r="380" spans="1:3" x14ac:dyDescent="0.25">
      <c r="A380" s="74">
        <v>331685</v>
      </c>
      <c r="B380" s="27" t="s">
        <v>268</v>
      </c>
      <c r="C380" s="78">
        <v>2580.8000000000002</v>
      </c>
    </row>
    <row r="381" spans="1:3" x14ac:dyDescent="0.25">
      <c r="A381" s="74">
        <v>335322</v>
      </c>
      <c r="B381" s="27" t="s">
        <v>268</v>
      </c>
      <c r="C381" s="78">
        <v>7700.6</v>
      </c>
    </row>
    <row r="382" spans="1:3" x14ac:dyDescent="0.25">
      <c r="A382" s="74">
        <v>345089</v>
      </c>
      <c r="B382" s="27" t="s">
        <v>267</v>
      </c>
      <c r="C382" s="78">
        <v>3230.3</v>
      </c>
    </row>
    <row r="383" spans="1:3" x14ac:dyDescent="0.25">
      <c r="A383" s="74">
        <v>381449</v>
      </c>
      <c r="B383" s="27" t="s">
        <v>268</v>
      </c>
      <c r="C383" s="78">
        <v>2850.7</v>
      </c>
    </row>
    <row r="384" spans="1:3" x14ac:dyDescent="0.25">
      <c r="A384" s="74">
        <v>482179</v>
      </c>
      <c r="B384" s="27" t="s">
        <v>268</v>
      </c>
      <c r="C384" s="78">
        <v>6920.4</v>
      </c>
    </row>
    <row r="385" spans="1:3" x14ac:dyDescent="0.25">
      <c r="A385" s="74">
        <v>753550</v>
      </c>
      <c r="B385" s="27" t="s">
        <v>268</v>
      </c>
      <c r="C385" s="78">
        <v>4430.3</v>
      </c>
    </row>
    <row r="386" spans="1:3" x14ac:dyDescent="0.25">
      <c r="A386" s="74">
        <v>820639</v>
      </c>
      <c r="B386" s="27" t="s">
        <v>270</v>
      </c>
      <c r="C386" s="78">
        <v>8450.7999999999993</v>
      </c>
    </row>
    <row r="387" spans="1:3" x14ac:dyDescent="0.25">
      <c r="A387" s="74">
        <v>881618</v>
      </c>
      <c r="B387" s="27" t="s">
        <v>270</v>
      </c>
      <c r="C387" s="78">
        <v>8490.9</v>
      </c>
    </row>
    <row r="388" spans="1:3" x14ac:dyDescent="0.25">
      <c r="A388" s="74">
        <v>22532</v>
      </c>
      <c r="B388" s="27" t="s">
        <v>271</v>
      </c>
      <c r="C388" s="78">
        <v>4520.7</v>
      </c>
    </row>
    <row r="389" spans="1:3" x14ac:dyDescent="0.25">
      <c r="A389" s="74">
        <v>361768</v>
      </c>
      <c r="B389" s="27" t="s">
        <v>267</v>
      </c>
      <c r="C389" s="78">
        <v>5190.7</v>
      </c>
    </row>
    <row r="390" spans="1:3" x14ac:dyDescent="0.25">
      <c r="A390" s="74">
        <v>481027</v>
      </c>
      <c r="B390" s="27" t="s">
        <v>268</v>
      </c>
      <c r="C390" s="78">
        <v>6860.9</v>
      </c>
    </row>
    <row r="391" spans="1:3" x14ac:dyDescent="0.25">
      <c r="A391" s="74">
        <v>582632</v>
      </c>
      <c r="B391" s="27" t="s">
        <v>270</v>
      </c>
      <c r="C391" s="78">
        <v>4780.8999999999996</v>
      </c>
    </row>
    <row r="392" spans="1:3" x14ac:dyDescent="0.25">
      <c r="A392" s="74">
        <v>624294</v>
      </c>
      <c r="B392" s="27" t="s">
        <v>270</v>
      </c>
      <c r="C392" s="78">
        <v>4450.3</v>
      </c>
    </row>
    <row r="393" spans="1:3" x14ac:dyDescent="0.25">
      <c r="A393" s="74">
        <v>742962</v>
      </c>
      <c r="B393" s="27" t="s">
        <v>268</v>
      </c>
      <c r="C393" s="78">
        <v>6640.1</v>
      </c>
    </row>
    <row r="394" spans="1:3" x14ac:dyDescent="0.25">
      <c r="A394" s="74">
        <v>927447</v>
      </c>
      <c r="B394" s="27" t="s">
        <v>271</v>
      </c>
      <c r="C394" s="78">
        <v>6230.5</v>
      </c>
    </row>
    <row r="395" spans="1:3" x14ac:dyDescent="0.25">
      <c r="A395" s="74">
        <v>931095</v>
      </c>
      <c r="B395" s="27" t="s">
        <v>268</v>
      </c>
      <c r="C395" s="78">
        <v>5960.5</v>
      </c>
    </row>
    <row r="396" spans="1:3" x14ac:dyDescent="0.25">
      <c r="A396" s="74">
        <v>958600</v>
      </c>
      <c r="B396" s="27" t="s">
        <v>270</v>
      </c>
      <c r="C396" s="78">
        <v>6490.9</v>
      </c>
    </row>
    <row r="397" spans="1:3" x14ac:dyDescent="0.25">
      <c r="A397" s="74">
        <v>87723</v>
      </c>
      <c r="B397" s="27" t="s">
        <v>268</v>
      </c>
      <c r="C397" s="78">
        <v>6720.1</v>
      </c>
    </row>
    <row r="398" spans="1:3" x14ac:dyDescent="0.25">
      <c r="A398" s="74">
        <v>98406</v>
      </c>
      <c r="B398" s="27" t="s">
        <v>268</v>
      </c>
      <c r="C398" s="78">
        <v>4050.9</v>
      </c>
    </row>
    <row r="399" spans="1:3" x14ac:dyDescent="0.25">
      <c r="A399" s="74">
        <v>169365</v>
      </c>
      <c r="B399" s="27" t="s">
        <v>267</v>
      </c>
      <c r="C399" s="78">
        <v>6940.2</v>
      </c>
    </row>
    <row r="400" spans="1:3" x14ac:dyDescent="0.25">
      <c r="A400" s="74">
        <v>276785</v>
      </c>
      <c r="B400" s="27" t="s">
        <v>267</v>
      </c>
      <c r="C400" s="78">
        <v>5350.3</v>
      </c>
    </row>
    <row r="401" spans="1:3" x14ac:dyDescent="0.25">
      <c r="A401" s="74">
        <v>473424</v>
      </c>
      <c r="B401" s="27" t="s">
        <v>333</v>
      </c>
      <c r="C401" s="78">
        <v>4311</v>
      </c>
    </row>
    <row r="402" spans="1:3" x14ac:dyDescent="0.25">
      <c r="A402" s="74">
        <v>592325</v>
      </c>
      <c r="B402" s="27" t="s">
        <v>268</v>
      </c>
      <c r="C402" s="78">
        <v>8260.1</v>
      </c>
    </row>
    <row r="403" spans="1:3" x14ac:dyDescent="0.25">
      <c r="A403" s="74">
        <v>825160</v>
      </c>
      <c r="B403" s="27" t="s">
        <v>268</v>
      </c>
      <c r="C403" s="78">
        <v>6260.4</v>
      </c>
    </row>
    <row r="404" spans="1:3" x14ac:dyDescent="0.25">
      <c r="A404" s="74">
        <v>927901</v>
      </c>
      <c r="B404" s="27" t="s">
        <v>271</v>
      </c>
      <c r="C404" s="78">
        <v>2500.5</v>
      </c>
    </row>
    <row r="405" spans="1:3" x14ac:dyDescent="0.25">
      <c r="A405" s="74">
        <v>220970</v>
      </c>
      <c r="B405" s="27" t="s">
        <v>271</v>
      </c>
      <c r="C405" s="78">
        <v>5040.7</v>
      </c>
    </row>
    <row r="406" spans="1:3" x14ac:dyDescent="0.25">
      <c r="A406" s="74">
        <v>440797</v>
      </c>
      <c r="B406" s="27" t="s">
        <v>267</v>
      </c>
      <c r="C406" s="78">
        <v>8340.4</v>
      </c>
    </row>
    <row r="407" spans="1:3" x14ac:dyDescent="0.25">
      <c r="A407" s="74">
        <v>467773</v>
      </c>
      <c r="B407" s="27" t="s">
        <v>268</v>
      </c>
      <c r="C407" s="78">
        <v>7500.2</v>
      </c>
    </row>
    <row r="408" spans="1:3" x14ac:dyDescent="0.25">
      <c r="A408" s="74">
        <v>749927</v>
      </c>
      <c r="B408" s="27" t="s">
        <v>270</v>
      </c>
      <c r="C408" s="78">
        <v>7160.7</v>
      </c>
    </row>
    <row r="409" spans="1:3" x14ac:dyDescent="0.25">
      <c r="A409" s="74">
        <v>791890</v>
      </c>
      <c r="B409" s="27" t="s">
        <v>270</v>
      </c>
      <c r="C409" s="78">
        <v>6260.1</v>
      </c>
    </row>
    <row r="410" spans="1:3" x14ac:dyDescent="0.25">
      <c r="A410" s="74">
        <v>87085</v>
      </c>
      <c r="B410" s="27" t="s">
        <v>267</v>
      </c>
      <c r="C410" s="78">
        <v>6660.5</v>
      </c>
    </row>
    <row r="411" spans="1:3" x14ac:dyDescent="0.25">
      <c r="A411" s="74">
        <v>125032</v>
      </c>
      <c r="B411" s="27" t="s">
        <v>268</v>
      </c>
      <c r="C411" s="78">
        <v>9200.7000000000007</v>
      </c>
    </row>
    <row r="412" spans="1:3" x14ac:dyDescent="0.25">
      <c r="A412" s="74">
        <v>175865</v>
      </c>
      <c r="B412" s="27" t="s">
        <v>333</v>
      </c>
      <c r="C412" s="78">
        <v>3600.1</v>
      </c>
    </row>
    <row r="413" spans="1:3" x14ac:dyDescent="0.25">
      <c r="A413" s="74">
        <v>308775</v>
      </c>
      <c r="B413" s="27" t="s">
        <v>267</v>
      </c>
      <c r="C413" s="78">
        <v>7320.3</v>
      </c>
    </row>
    <row r="414" spans="1:3" x14ac:dyDescent="0.25">
      <c r="A414" s="74">
        <v>596134</v>
      </c>
      <c r="B414" s="27" t="s">
        <v>270</v>
      </c>
      <c r="C414" s="78">
        <v>3910.6</v>
      </c>
    </row>
    <row r="415" spans="1:3" x14ac:dyDescent="0.25">
      <c r="A415" s="74">
        <v>725361</v>
      </c>
      <c r="B415" s="27" t="s">
        <v>270</v>
      </c>
      <c r="C415" s="78">
        <v>4760.7</v>
      </c>
    </row>
    <row r="416" spans="1:3" x14ac:dyDescent="0.25">
      <c r="A416" s="74">
        <v>773543</v>
      </c>
      <c r="B416" s="27" t="s">
        <v>270</v>
      </c>
      <c r="C416" s="78">
        <v>8350.9</v>
      </c>
    </row>
    <row r="417" spans="1:3" x14ac:dyDescent="0.25">
      <c r="A417" s="74">
        <v>817852</v>
      </c>
      <c r="B417" s="27" t="s">
        <v>270</v>
      </c>
      <c r="C417" s="78">
        <v>3470.3</v>
      </c>
    </row>
    <row r="418" spans="1:3" x14ac:dyDescent="0.25">
      <c r="A418" s="74">
        <v>829599</v>
      </c>
      <c r="B418" s="27" t="s">
        <v>270</v>
      </c>
      <c r="C418" s="78">
        <v>6360.4</v>
      </c>
    </row>
    <row r="419" spans="1:3" x14ac:dyDescent="0.25">
      <c r="A419" s="74">
        <v>853918</v>
      </c>
      <c r="B419" s="27" t="s">
        <v>333</v>
      </c>
      <c r="C419" s="78">
        <v>2480.6999999999998</v>
      </c>
    </row>
    <row r="420" spans="1:3" x14ac:dyDescent="0.25">
      <c r="A420" s="74">
        <v>961524</v>
      </c>
      <c r="B420" s="27" t="s">
        <v>271</v>
      </c>
      <c r="C420" s="78">
        <v>2630.1</v>
      </c>
    </row>
    <row r="421" spans="1:3" x14ac:dyDescent="0.25">
      <c r="A421" s="74">
        <v>102169</v>
      </c>
      <c r="B421" s="27" t="s">
        <v>268</v>
      </c>
      <c r="C421" s="78">
        <v>8880.9</v>
      </c>
    </row>
    <row r="422" spans="1:3" x14ac:dyDescent="0.25">
      <c r="A422" s="74">
        <v>103442</v>
      </c>
      <c r="B422" s="27" t="s">
        <v>271</v>
      </c>
      <c r="C422" s="78">
        <v>1840.3</v>
      </c>
    </row>
    <row r="423" spans="1:3" x14ac:dyDescent="0.25">
      <c r="A423" s="74">
        <v>126165</v>
      </c>
      <c r="B423" s="27" t="s">
        <v>333</v>
      </c>
      <c r="C423" s="78">
        <v>1820.5</v>
      </c>
    </row>
    <row r="424" spans="1:3" x14ac:dyDescent="0.25">
      <c r="A424" s="74">
        <v>330016</v>
      </c>
      <c r="B424" s="27" t="s">
        <v>267</v>
      </c>
      <c r="C424" s="78">
        <v>3150.3</v>
      </c>
    </row>
    <row r="425" spans="1:3" x14ac:dyDescent="0.25">
      <c r="A425" s="74">
        <v>446277</v>
      </c>
      <c r="B425" s="27" t="s">
        <v>267</v>
      </c>
      <c r="C425" s="78">
        <v>8780.6</v>
      </c>
    </row>
    <row r="426" spans="1:3" x14ac:dyDescent="0.25">
      <c r="A426" s="74">
        <v>486739</v>
      </c>
      <c r="B426" s="27" t="s">
        <v>268</v>
      </c>
      <c r="C426" s="78">
        <v>2550.6999999999998</v>
      </c>
    </row>
    <row r="427" spans="1:3" x14ac:dyDescent="0.25">
      <c r="A427" s="74">
        <v>878010</v>
      </c>
      <c r="B427" s="27" t="s">
        <v>271</v>
      </c>
      <c r="C427" s="78">
        <v>5070.5</v>
      </c>
    </row>
    <row r="428" spans="1:3" x14ac:dyDescent="0.25">
      <c r="A428" s="74">
        <v>42125</v>
      </c>
      <c r="B428" s="27" t="s">
        <v>268</v>
      </c>
      <c r="C428" s="78">
        <v>7590.4</v>
      </c>
    </row>
    <row r="429" spans="1:3" x14ac:dyDescent="0.25">
      <c r="A429" s="74">
        <v>144047</v>
      </c>
      <c r="B429" s="27" t="s">
        <v>271</v>
      </c>
      <c r="C429" s="78">
        <v>1850.3</v>
      </c>
    </row>
    <row r="430" spans="1:3" x14ac:dyDescent="0.25">
      <c r="A430" s="74">
        <v>148498</v>
      </c>
      <c r="B430" s="27" t="s">
        <v>268</v>
      </c>
      <c r="C430" s="78">
        <v>8800.6</v>
      </c>
    </row>
    <row r="431" spans="1:3" x14ac:dyDescent="0.25">
      <c r="A431" s="74">
        <v>210362</v>
      </c>
      <c r="B431" s="27" t="s">
        <v>267</v>
      </c>
      <c r="C431" s="78">
        <v>3460.3</v>
      </c>
    </row>
    <row r="432" spans="1:3" x14ac:dyDescent="0.25">
      <c r="A432" s="74">
        <v>254847</v>
      </c>
      <c r="B432" s="27" t="s">
        <v>268</v>
      </c>
      <c r="C432" s="78">
        <v>8950.7000000000007</v>
      </c>
    </row>
    <row r="433" spans="1:3" x14ac:dyDescent="0.25">
      <c r="A433" s="74">
        <v>343445</v>
      </c>
      <c r="B433" s="27" t="s">
        <v>333</v>
      </c>
      <c r="C433" s="78">
        <v>3000.1</v>
      </c>
    </row>
    <row r="434" spans="1:3" x14ac:dyDescent="0.25">
      <c r="A434" s="74">
        <v>519380</v>
      </c>
      <c r="B434" s="27" t="s">
        <v>270</v>
      </c>
      <c r="C434" s="78">
        <v>2580.6</v>
      </c>
    </row>
    <row r="435" spans="1:3" x14ac:dyDescent="0.25">
      <c r="A435" s="74">
        <v>565730</v>
      </c>
      <c r="B435" s="27" t="s">
        <v>271</v>
      </c>
      <c r="C435" s="78">
        <v>4200.8999999999996</v>
      </c>
    </row>
    <row r="436" spans="1:3" x14ac:dyDescent="0.25">
      <c r="A436" s="74">
        <v>581884</v>
      </c>
      <c r="B436" s="27" t="s">
        <v>270</v>
      </c>
      <c r="C436" s="78">
        <v>3680.3</v>
      </c>
    </row>
    <row r="437" spans="1:3" x14ac:dyDescent="0.25">
      <c r="A437" s="74">
        <v>658394</v>
      </c>
      <c r="B437" s="27" t="s">
        <v>270</v>
      </c>
      <c r="C437" s="78">
        <v>7090.1</v>
      </c>
    </row>
    <row r="438" spans="1:3" x14ac:dyDescent="0.25">
      <c r="A438" s="74">
        <v>659482</v>
      </c>
      <c r="B438" s="27" t="s">
        <v>270</v>
      </c>
      <c r="C438" s="78">
        <v>3570.9</v>
      </c>
    </row>
    <row r="439" spans="1:3" x14ac:dyDescent="0.25">
      <c r="A439" s="74">
        <v>834656</v>
      </c>
      <c r="B439" s="27" t="s">
        <v>270</v>
      </c>
      <c r="C439" s="78">
        <v>4280.8</v>
      </c>
    </row>
    <row r="440" spans="1:3" x14ac:dyDescent="0.25">
      <c r="A440" s="74">
        <v>838286</v>
      </c>
      <c r="B440" s="27" t="s">
        <v>270</v>
      </c>
      <c r="C440" s="78">
        <v>7700.3</v>
      </c>
    </row>
    <row r="441" spans="1:3" x14ac:dyDescent="0.25">
      <c r="A441" s="74">
        <v>947586</v>
      </c>
      <c r="B441" s="27" t="s">
        <v>270</v>
      </c>
      <c r="C441" s="78">
        <v>3710.9</v>
      </c>
    </row>
    <row r="442" spans="1:3" x14ac:dyDescent="0.25">
      <c r="A442" s="74">
        <v>994579</v>
      </c>
      <c r="B442" s="27" t="s">
        <v>270</v>
      </c>
      <c r="C442" s="78">
        <v>6550.5</v>
      </c>
    </row>
    <row r="443" spans="1:3" x14ac:dyDescent="0.25">
      <c r="A443" s="74">
        <v>76024</v>
      </c>
      <c r="B443" s="27" t="s">
        <v>267</v>
      </c>
      <c r="C443" s="78">
        <v>5670.3</v>
      </c>
    </row>
    <row r="444" spans="1:3" x14ac:dyDescent="0.25">
      <c r="A444" s="74">
        <v>96925</v>
      </c>
      <c r="B444" s="27" t="s">
        <v>267</v>
      </c>
      <c r="C444" s="78">
        <v>7610.5</v>
      </c>
    </row>
    <row r="445" spans="1:3" x14ac:dyDescent="0.25">
      <c r="A445" s="74">
        <v>185256</v>
      </c>
      <c r="B445" s="27" t="s">
        <v>333</v>
      </c>
      <c r="C445" s="78">
        <v>2190.1999999999998</v>
      </c>
    </row>
    <row r="446" spans="1:3" x14ac:dyDescent="0.25">
      <c r="A446" s="74">
        <v>414610</v>
      </c>
      <c r="B446" s="27" t="s">
        <v>267</v>
      </c>
      <c r="C446" s="78">
        <v>6190.7</v>
      </c>
    </row>
    <row r="447" spans="1:3" x14ac:dyDescent="0.25">
      <c r="A447" s="74">
        <v>540548</v>
      </c>
      <c r="B447" s="27" t="s">
        <v>270</v>
      </c>
      <c r="C447" s="78">
        <v>3510.4</v>
      </c>
    </row>
    <row r="448" spans="1:3" x14ac:dyDescent="0.25">
      <c r="A448" s="74">
        <v>579440</v>
      </c>
      <c r="B448" s="27" t="s">
        <v>271</v>
      </c>
      <c r="C448" s="78">
        <v>3140.8</v>
      </c>
    </row>
    <row r="449" spans="1:3" x14ac:dyDescent="0.25">
      <c r="A449" s="74">
        <v>980172</v>
      </c>
      <c r="B449" s="27" t="s">
        <v>268</v>
      </c>
      <c r="C449" s="78">
        <v>4430.6000000000004</v>
      </c>
    </row>
    <row r="450" spans="1:3" x14ac:dyDescent="0.25">
      <c r="A450" s="74">
        <v>323932</v>
      </c>
      <c r="B450" s="27" t="s">
        <v>267</v>
      </c>
      <c r="C450" s="78">
        <v>8460.4</v>
      </c>
    </row>
    <row r="451" spans="1:3" x14ac:dyDescent="0.25">
      <c r="A451" s="74">
        <v>577079</v>
      </c>
      <c r="B451" s="27" t="s">
        <v>270</v>
      </c>
      <c r="C451" s="78">
        <v>3790.3</v>
      </c>
    </row>
    <row r="452" spans="1:3" x14ac:dyDescent="0.25">
      <c r="A452" s="74">
        <v>809391</v>
      </c>
      <c r="B452" s="27" t="s">
        <v>268</v>
      </c>
      <c r="C452" s="78">
        <v>8900.5</v>
      </c>
    </row>
    <row r="453" spans="1:3" x14ac:dyDescent="0.25">
      <c r="A453" s="74">
        <v>833650</v>
      </c>
      <c r="B453" s="27" t="s">
        <v>271</v>
      </c>
      <c r="C453" s="78">
        <v>2230.8000000000002</v>
      </c>
    </row>
    <row r="454" spans="1:3" x14ac:dyDescent="0.25">
      <c r="A454" s="74">
        <v>855870</v>
      </c>
      <c r="B454" s="27" t="s">
        <v>268</v>
      </c>
      <c r="C454" s="78">
        <v>6470.8</v>
      </c>
    </row>
    <row r="455" spans="1:3" x14ac:dyDescent="0.25">
      <c r="A455" s="74">
        <v>931220</v>
      </c>
      <c r="B455" s="27" t="s">
        <v>268</v>
      </c>
      <c r="C455" s="78">
        <v>2800.2</v>
      </c>
    </row>
    <row r="456" spans="1:3" x14ac:dyDescent="0.25">
      <c r="A456" s="74">
        <v>204696</v>
      </c>
      <c r="B456" s="27" t="s">
        <v>268</v>
      </c>
      <c r="C456" s="78">
        <v>2630.6</v>
      </c>
    </row>
    <row r="457" spans="1:3" x14ac:dyDescent="0.25">
      <c r="A457" s="74">
        <v>279300</v>
      </c>
      <c r="B457" s="27" t="s">
        <v>267</v>
      </c>
      <c r="C457" s="78">
        <v>4340.1000000000004</v>
      </c>
    </row>
    <row r="458" spans="1:3" x14ac:dyDescent="0.25">
      <c r="A458" s="74">
        <v>500570</v>
      </c>
      <c r="B458" s="27" t="s">
        <v>270</v>
      </c>
      <c r="C458" s="78">
        <v>5730.8</v>
      </c>
    </row>
    <row r="459" spans="1:3" x14ac:dyDescent="0.25">
      <c r="A459" s="74">
        <v>504668</v>
      </c>
      <c r="B459" s="27" t="s">
        <v>268</v>
      </c>
      <c r="C459" s="78">
        <v>4580.5</v>
      </c>
    </row>
    <row r="460" spans="1:3" x14ac:dyDescent="0.25">
      <c r="A460" s="74">
        <v>544823</v>
      </c>
      <c r="B460" s="27" t="s">
        <v>268</v>
      </c>
      <c r="C460" s="78">
        <v>2990.2</v>
      </c>
    </row>
    <row r="461" spans="1:3" x14ac:dyDescent="0.25">
      <c r="A461" s="74">
        <v>671044</v>
      </c>
      <c r="B461" s="27" t="s">
        <v>270</v>
      </c>
      <c r="C461" s="78">
        <v>6560.9</v>
      </c>
    </row>
    <row r="462" spans="1:3" x14ac:dyDescent="0.25">
      <c r="A462" s="74">
        <v>693458</v>
      </c>
      <c r="B462" s="27" t="s">
        <v>270</v>
      </c>
      <c r="C462" s="78">
        <v>3750.9</v>
      </c>
    </row>
    <row r="463" spans="1:3" x14ac:dyDescent="0.25">
      <c r="A463" s="74">
        <v>694562</v>
      </c>
      <c r="B463" s="27" t="s">
        <v>268</v>
      </c>
      <c r="C463" s="78">
        <v>5670.8</v>
      </c>
    </row>
    <row r="464" spans="1:3" x14ac:dyDescent="0.25">
      <c r="A464" s="74">
        <v>52527</v>
      </c>
      <c r="B464" s="27" t="s">
        <v>268</v>
      </c>
      <c r="C464" s="78">
        <v>6190.9</v>
      </c>
    </row>
    <row r="465" spans="1:3" x14ac:dyDescent="0.25">
      <c r="A465" s="74">
        <v>360220</v>
      </c>
      <c r="B465" s="27" t="s">
        <v>268</v>
      </c>
      <c r="C465" s="78">
        <v>3560.6</v>
      </c>
    </row>
    <row r="466" spans="1:3" x14ac:dyDescent="0.25">
      <c r="A466" s="74">
        <v>408044</v>
      </c>
      <c r="B466" s="27" t="s">
        <v>333</v>
      </c>
      <c r="C466" s="78">
        <v>2310.1</v>
      </c>
    </row>
    <row r="467" spans="1:3" x14ac:dyDescent="0.25">
      <c r="A467" s="74">
        <v>509868</v>
      </c>
      <c r="B467" s="27" t="s">
        <v>270</v>
      </c>
      <c r="C467" s="78">
        <v>3440.7</v>
      </c>
    </row>
    <row r="468" spans="1:3" x14ac:dyDescent="0.25">
      <c r="A468" s="74">
        <v>513576</v>
      </c>
      <c r="B468" s="27" t="s">
        <v>271</v>
      </c>
      <c r="C468" s="78">
        <v>5120.8</v>
      </c>
    </row>
    <row r="469" spans="1:3" x14ac:dyDescent="0.25">
      <c r="A469" s="74">
        <v>648269</v>
      </c>
      <c r="B469" s="27" t="s">
        <v>271</v>
      </c>
      <c r="C469" s="78">
        <v>4870.5</v>
      </c>
    </row>
    <row r="470" spans="1:3" x14ac:dyDescent="0.25">
      <c r="A470" s="74">
        <v>42244</v>
      </c>
      <c r="B470" s="27" t="s">
        <v>267</v>
      </c>
      <c r="C470" s="78">
        <v>4960.1000000000004</v>
      </c>
    </row>
    <row r="471" spans="1:3" x14ac:dyDescent="0.25">
      <c r="A471" s="74">
        <v>151258</v>
      </c>
      <c r="B471" s="27" t="s">
        <v>267</v>
      </c>
      <c r="C471" s="78">
        <v>2490.9</v>
      </c>
    </row>
    <row r="472" spans="1:3" x14ac:dyDescent="0.25">
      <c r="A472" s="74">
        <v>303926</v>
      </c>
      <c r="B472" s="27" t="s">
        <v>267</v>
      </c>
      <c r="C472" s="78">
        <v>6810.1</v>
      </c>
    </row>
    <row r="473" spans="1:3" x14ac:dyDescent="0.25">
      <c r="A473" s="74">
        <v>439816</v>
      </c>
      <c r="B473" s="27" t="s">
        <v>267</v>
      </c>
      <c r="C473" s="78">
        <v>6810.3</v>
      </c>
    </row>
    <row r="474" spans="1:3" x14ac:dyDescent="0.25">
      <c r="A474" s="74">
        <v>579456</v>
      </c>
      <c r="B474" s="27" t="s">
        <v>268</v>
      </c>
      <c r="C474" s="78">
        <v>5730.9</v>
      </c>
    </row>
    <row r="475" spans="1:3" x14ac:dyDescent="0.25">
      <c r="A475" s="74">
        <v>625212</v>
      </c>
      <c r="B475" s="27" t="s">
        <v>270</v>
      </c>
      <c r="C475" s="78">
        <v>4220.3999999999996</v>
      </c>
    </row>
    <row r="476" spans="1:3" x14ac:dyDescent="0.25">
      <c r="A476" s="74">
        <v>779011</v>
      </c>
      <c r="B476" s="27" t="s">
        <v>333</v>
      </c>
      <c r="C476" s="78">
        <v>3930.2</v>
      </c>
    </row>
    <row r="477" spans="1:3" x14ac:dyDescent="0.25">
      <c r="A477" s="74">
        <v>894237</v>
      </c>
      <c r="B477" s="27" t="s">
        <v>268</v>
      </c>
      <c r="C477" s="78">
        <v>6010.5</v>
      </c>
    </row>
    <row r="478" spans="1:3" x14ac:dyDescent="0.25">
      <c r="A478" s="74">
        <v>173712</v>
      </c>
      <c r="B478" s="27" t="s">
        <v>268</v>
      </c>
      <c r="C478" s="78">
        <v>3720.7</v>
      </c>
    </row>
    <row r="479" spans="1:3" x14ac:dyDescent="0.25">
      <c r="A479" s="74">
        <v>179484</v>
      </c>
      <c r="B479" s="27" t="s">
        <v>271</v>
      </c>
      <c r="C479" s="78">
        <v>3100.6</v>
      </c>
    </row>
    <row r="480" spans="1:3" x14ac:dyDescent="0.25">
      <c r="A480" s="74">
        <v>194698</v>
      </c>
      <c r="B480" s="27" t="s">
        <v>268</v>
      </c>
      <c r="C480" s="78">
        <v>4790.8</v>
      </c>
    </row>
    <row r="481" spans="1:3" x14ac:dyDescent="0.25">
      <c r="A481" s="74">
        <v>265059</v>
      </c>
      <c r="B481" s="27" t="s">
        <v>271</v>
      </c>
      <c r="C481" s="78">
        <v>4110.6000000000004</v>
      </c>
    </row>
    <row r="482" spans="1:3" x14ac:dyDescent="0.25">
      <c r="A482" s="74">
        <v>310706</v>
      </c>
      <c r="B482" s="27" t="s">
        <v>267</v>
      </c>
      <c r="C482" s="78">
        <v>7190.9</v>
      </c>
    </row>
    <row r="483" spans="1:3" x14ac:dyDescent="0.25">
      <c r="A483" s="74">
        <v>327809</v>
      </c>
      <c r="B483" s="27" t="s">
        <v>267</v>
      </c>
      <c r="C483" s="78">
        <v>2540.5</v>
      </c>
    </row>
    <row r="484" spans="1:3" x14ac:dyDescent="0.25">
      <c r="A484" s="74">
        <v>372282</v>
      </c>
      <c r="B484" s="27" t="s">
        <v>267</v>
      </c>
      <c r="C484" s="78">
        <v>2680.8</v>
      </c>
    </row>
    <row r="485" spans="1:3" x14ac:dyDescent="0.25">
      <c r="A485" s="74">
        <v>573371</v>
      </c>
      <c r="B485" s="27" t="s">
        <v>270</v>
      </c>
      <c r="C485" s="78">
        <v>8050.1</v>
      </c>
    </row>
    <row r="486" spans="1:3" x14ac:dyDescent="0.25">
      <c r="A486" s="74">
        <v>634873</v>
      </c>
      <c r="B486" s="27" t="s">
        <v>270</v>
      </c>
      <c r="C486" s="78">
        <v>6780.8</v>
      </c>
    </row>
    <row r="487" spans="1:3" x14ac:dyDescent="0.25">
      <c r="A487" s="74">
        <v>646395</v>
      </c>
      <c r="B487" s="27" t="s">
        <v>270</v>
      </c>
      <c r="C487" s="78">
        <v>6990.2</v>
      </c>
    </row>
    <row r="488" spans="1:3" x14ac:dyDescent="0.25">
      <c r="A488" s="74">
        <v>739796</v>
      </c>
      <c r="B488" s="27" t="s">
        <v>268</v>
      </c>
      <c r="C488" s="78">
        <v>4720.3</v>
      </c>
    </row>
    <row r="489" spans="1:3" x14ac:dyDescent="0.25">
      <c r="A489" s="74">
        <v>883777</v>
      </c>
      <c r="B489" s="27" t="s">
        <v>270</v>
      </c>
      <c r="C489" s="78">
        <v>7640.4</v>
      </c>
    </row>
    <row r="490" spans="1:3" x14ac:dyDescent="0.25">
      <c r="A490" s="74">
        <v>287547</v>
      </c>
      <c r="B490" s="27" t="s">
        <v>268</v>
      </c>
      <c r="C490" s="78">
        <v>7270.8</v>
      </c>
    </row>
    <row r="491" spans="1:3" x14ac:dyDescent="0.25">
      <c r="A491" s="74">
        <v>505286</v>
      </c>
      <c r="B491" s="27" t="s">
        <v>270</v>
      </c>
      <c r="C491" s="78">
        <v>7940.3</v>
      </c>
    </row>
    <row r="492" spans="1:3" x14ac:dyDescent="0.25">
      <c r="A492" s="74">
        <v>552418</v>
      </c>
      <c r="B492" s="27" t="s">
        <v>268</v>
      </c>
      <c r="C492" s="78">
        <v>6700.3</v>
      </c>
    </row>
    <row r="493" spans="1:3" x14ac:dyDescent="0.25">
      <c r="A493" s="74">
        <v>601588</v>
      </c>
      <c r="B493" s="27" t="s">
        <v>270</v>
      </c>
      <c r="C493" s="78">
        <v>7530.6</v>
      </c>
    </row>
    <row r="494" spans="1:3" x14ac:dyDescent="0.25">
      <c r="A494" s="74">
        <v>673042</v>
      </c>
      <c r="B494" s="27" t="s">
        <v>268</v>
      </c>
      <c r="C494" s="78">
        <v>4750.2</v>
      </c>
    </row>
    <row r="495" spans="1:3" x14ac:dyDescent="0.25">
      <c r="A495" s="74">
        <v>709513</v>
      </c>
      <c r="B495" s="27" t="s">
        <v>270</v>
      </c>
      <c r="C495" s="78">
        <v>4750.1000000000004</v>
      </c>
    </row>
    <row r="496" spans="1:3" x14ac:dyDescent="0.25">
      <c r="A496" s="74">
        <v>810405</v>
      </c>
      <c r="B496" s="27" t="s">
        <v>268</v>
      </c>
      <c r="C496" s="78">
        <v>8320.7999999999993</v>
      </c>
    </row>
    <row r="497" spans="1:3" x14ac:dyDescent="0.25">
      <c r="A497" s="74">
        <v>906016</v>
      </c>
      <c r="B497" s="27" t="s">
        <v>270</v>
      </c>
      <c r="C497" s="78">
        <v>6350.5</v>
      </c>
    </row>
    <row r="498" spans="1:3" x14ac:dyDescent="0.25">
      <c r="A498" s="74">
        <v>241696</v>
      </c>
      <c r="B498" s="27" t="s">
        <v>267</v>
      </c>
      <c r="C498" s="78">
        <v>7120.8</v>
      </c>
    </row>
    <row r="499" spans="1:3" x14ac:dyDescent="0.25">
      <c r="A499" s="74">
        <v>751460</v>
      </c>
      <c r="B499" s="27" t="s">
        <v>271</v>
      </c>
      <c r="C499" s="78">
        <v>1940.6</v>
      </c>
    </row>
    <row r="500" spans="1:3" x14ac:dyDescent="0.25">
      <c r="A500" s="74">
        <v>764784</v>
      </c>
      <c r="B500" s="27" t="s">
        <v>270</v>
      </c>
      <c r="C500" s="78">
        <v>8390.1</v>
      </c>
    </row>
    <row r="501" spans="1:3" x14ac:dyDescent="0.25">
      <c r="A501" s="74">
        <v>796488</v>
      </c>
      <c r="B501" s="27" t="s">
        <v>270</v>
      </c>
      <c r="C501" s="78">
        <v>6730.8</v>
      </c>
    </row>
    <row r="502" spans="1:3" x14ac:dyDescent="0.25">
      <c r="A502" s="74">
        <v>972712</v>
      </c>
      <c r="B502" s="27" t="s">
        <v>270</v>
      </c>
      <c r="C502" s="78">
        <v>6950.1</v>
      </c>
    </row>
    <row r="503" spans="1:3" x14ac:dyDescent="0.25">
      <c r="A503" s="74">
        <v>371603</v>
      </c>
      <c r="B503" s="27" t="s">
        <v>268</v>
      </c>
      <c r="C503" s="78">
        <v>6690.5</v>
      </c>
    </row>
    <row r="504" spans="1:3" x14ac:dyDescent="0.25">
      <c r="A504" s="74">
        <v>472819</v>
      </c>
      <c r="B504" s="27" t="s">
        <v>333</v>
      </c>
      <c r="C504" s="78">
        <v>1810.2</v>
      </c>
    </row>
    <row r="505" spans="1:3" x14ac:dyDescent="0.25">
      <c r="A505" s="74">
        <v>508414</v>
      </c>
      <c r="B505" s="27" t="s">
        <v>270</v>
      </c>
      <c r="C505" s="78">
        <v>3810.1</v>
      </c>
    </row>
    <row r="506" spans="1:3" x14ac:dyDescent="0.25">
      <c r="A506" s="74">
        <v>558465</v>
      </c>
      <c r="B506" s="27" t="s">
        <v>270</v>
      </c>
      <c r="C506" s="78">
        <v>3730.7</v>
      </c>
    </row>
    <row r="507" spans="1:3" x14ac:dyDescent="0.25">
      <c r="A507" s="74">
        <v>568042</v>
      </c>
      <c r="B507" s="27" t="s">
        <v>270</v>
      </c>
      <c r="C507" s="78">
        <v>3420.5</v>
      </c>
    </row>
    <row r="508" spans="1:3" x14ac:dyDescent="0.25">
      <c r="A508" s="74">
        <v>677694</v>
      </c>
      <c r="B508" s="27" t="s">
        <v>268</v>
      </c>
      <c r="C508" s="78">
        <v>2830.4</v>
      </c>
    </row>
    <row r="509" spans="1:3" x14ac:dyDescent="0.25">
      <c r="A509" s="74">
        <v>710715</v>
      </c>
      <c r="B509" s="27" t="s">
        <v>271</v>
      </c>
      <c r="C509" s="78">
        <v>3660.5</v>
      </c>
    </row>
    <row r="510" spans="1:3" x14ac:dyDescent="0.25">
      <c r="A510" s="74">
        <v>757248</v>
      </c>
      <c r="B510" s="27" t="s">
        <v>270</v>
      </c>
      <c r="C510" s="78">
        <v>4940.8</v>
      </c>
    </row>
    <row r="511" spans="1:3" x14ac:dyDescent="0.25">
      <c r="A511" s="74">
        <v>896376</v>
      </c>
      <c r="B511" s="27" t="s">
        <v>270</v>
      </c>
      <c r="C511" s="78">
        <v>4670.3</v>
      </c>
    </row>
    <row r="512" spans="1:3" x14ac:dyDescent="0.25">
      <c r="A512" s="74">
        <v>904368</v>
      </c>
      <c r="B512" s="27" t="s">
        <v>271</v>
      </c>
      <c r="C512" s="78">
        <v>2140.6999999999998</v>
      </c>
    </row>
    <row r="513" spans="1:3" x14ac:dyDescent="0.25">
      <c r="A513" s="74">
        <v>148631</v>
      </c>
      <c r="B513" s="27" t="s">
        <v>271</v>
      </c>
      <c r="C513" s="78">
        <v>4910.1000000000004</v>
      </c>
    </row>
    <row r="514" spans="1:3" x14ac:dyDescent="0.25">
      <c r="A514" s="74">
        <v>236665</v>
      </c>
      <c r="B514" s="27" t="s">
        <v>268</v>
      </c>
      <c r="C514" s="78">
        <v>6260.3</v>
      </c>
    </row>
    <row r="515" spans="1:3" x14ac:dyDescent="0.25">
      <c r="A515" s="74">
        <v>240683</v>
      </c>
      <c r="B515" s="27" t="s">
        <v>268</v>
      </c>
      <c r="C515" s="78">
        <v>4550.2</v>
      </c>
    </row>
    <row r="516" spans="1:3" x14ac:dyDescent="0.25">
      <c r="A516" s="74">
        <v>503399</v>
      </c>
      <c r="B516" s="27" t="s">
        <v>270</v>
      </c>
      <c r="C516" s="78">
        <v>7770.7</v>
      </c>
    </row>
    <row r="517" spans="1:3" x14ac:dyDescent="0.25">
      <c r="A517" s="74">
        <v>726384</v>
      </c>
      <c r="B517" s="27" t="s">
        <v>270</v>
      </c>
      <c r="C517" s="78">
        <v>5150.8</v>
      </c>
    </row>
    <row r="518" spans="1:3" x14ac:dyDescent="0.25">
      <c r="A518" s="74">
        <v>821240</v>
      </c>
      <c r="B518" s="27" t="s">
        <v>270</v>
      </c>
      <c r="C518" s="78">
        <v>4680.5</v>
      </c>
    </row>
    <row r="519" spans="1:3" x14ac:dyDescent="0.25">
      <c r="A519" s="74">
        <v>853132</v>
      </c>
      <c r="B519" s="27" t="s">
        <v>270</v>
      </c>
      <c r="C519" s="78">
        <v>6970.3</v>
      </c>
    </row>
    <row r="520" spans="1:3" x14ac:dyDescent="0.25">
      <c r="A520" s="74">
        <v>35808</v>
      </c>
      <c r="B520" s="27" t="s">
        <v>268</v>
      </c>
      <c r="C520" s="78">
        <v>7700.8</v>
      </c>
    </row>
    <row r="521" spans="1:3" x14ac:dyDescent="0.25">
      <c r="A521" s="74">
        <v>55248</v>
      </c>
      <c r="B521" s="27" t="s">
        <v>267</v>
      </c>
      <c r="C521" s="78">
        <v>7760.5</v>
      </c>
    </row>
    <row r="522" spans="1:3" x14ac:dyDescent="0.25">
      <c r="A522" s="74">
        <v>151292</v>
      </c>
      <c r="B522" s="27" t="s">
        <v>267</v>
      </c>
      <c r="C522" s="78">
        <v>7770.6</v>
      </c>
    </row>
    <row r="523" spans="1:3" x14ac:dyDescent="0.25">
      <c r="A523" s="74">
        <v>369191</v>
      </c>
      <c r="B523" s="27" t="s">
        <v>333</v>
      </c>
      <c r="C523" s="78">
        <v>2410.1</v>
      </c>
    </row>
    <row r="524" spans="1:3" x14ac:dyDescent="0.25">
      <c r="A524" s="74">
        <v>471939</v>
      </c>
      <c r="B524" s="27" t="s">
        <v>268</v>
      </c>
      <c r="C524" s="78">
        <v>6910.7</v>
      </c>
    </row>
    <row r="525" spans="1:3" x14ac:dyDescent="0.25">
      <c r="A525" s="74">
        <v>486459</v>
      </c>
      <c r="B525" s="27" t="s">
        <v>268</v>
      </c>
      <c r="C525" s="78">
        <v>4500.1000000000004</v>
      </c>
    </row>
    <row r="526" spans="1:3" x14ac:dyDescent="0.25">
      <c r="A526" s="74">
        <v>655955</v>
      </c>
      <c r="B526" s="27" t="s">
        <v>268</v>
      </c>
      <c r="C526" s="78">
        <v>3780.1</v>
      </c>
    </row>
    <row r="527" spans="1:3" x14ac:dyDescent="0.25">
      <c r="A527" s="74">
        <v>665055</v>
      </c>
      <c r="B527" s="27" t="s">
        <v>270</v>
      </c>
      <c r="C527" s="78">
        <v>4030.7</v>
      </c>
    </row>
    <row r="528" spans="1:3" x14ac:dyDescent="0.25">
      <c r="A528" s="74">
        <v>48529</v>
      </c>
      <c r="B528" s="27" t="s">
        <v>267</v>
      </c>
      <c r="C528" s="78">
        <v>2730.5</v>
      </c>
    </row>
    <row r="529" spans="1:3" x14ac:dyDescent="0.25">
      <c r="A529" s="74">
        <v>282041</v>
      </c>
      <c r="B529" s="27" t="s">
        <v>267</v>
      </c>
      <c r="C529" s="78">
        <v>6370.8</v>
      </c>
    </row>
    <row r="530" spans="1:3" x14ac:dyDescent="0.25">
      <c r="A530" s="74">
        <v>371397</v>
      </c>
      <c r="B530" s="27" t="s">
        <v>267</v>
      </c>
      <c r="C530" s="78">
        <v>6980.9</v>
      </c>
    </row>
    <row r="531" spans="1:3" x14ac:dyDescent="0.25">
      <c r="A531" s="74">
        <v>383246</v>
      </c>
      <c r="B531" s="27" t="s">
        <v>271</v>
      </c>
      <c r="C531" s="78">
        <v>4990.5</v>
      </c>
    </row>
    <row r="532" spans="1:3" x14ac:dyDescent="0.25">
      <c r="A532" s="74">
        <v>546722</v>
      </c>
      <c r="B532" s="27" t="s">
        <v>270</v>
      </c>
      <c r="C532" s="78">
        <v>3380.6</v>
      </c>
    </row>
    <row r="533" spans="1:3" x14ac:dyDescent="0.25">
      <c r="A533" s="74">
        <v>604694</v>
      </c>
      <c r="B533" s="27" t="s">
        <v>270</v>
      </c>
      <c r="C533" s="78">
        <v>3340.6</v>
      </c>
    </row>
    <row r="534" spans="1:3" x14ac:dyDescent="0.25">
      <c r="A534" s="74">
        <v>723537</v>
      </c>
      <c r="B534" s="27" t="s">
        <v>270</v>
      </c>
      <c r="C534" s="78">
        <v>5370.5</v>
      </c>
    </row>
    <row r="535" spans="1:3" x14ac:dyDescent="0.25">
      <c r="A535" s="74">
        <v>732355</v>
      </c>
      <c r="B535" s="27" t="s">
        <v>270</v>
      </c>
      <c r="C535" s="78">
        <v>3330.2</v>
      </c>
    </row>
    <row r="536" spans="1:3" x14ac:dyDescent="0.25">
      <c r="A536" s="74">
        <v>957134</v>
      </c>
      <c r="B536" s="27" t="s">
        <v>270</v>
      </c>
      <c r="C536" s="78">
        <v>7390.7</v>
      </c>
    </row>
    <row r="537" spans="1:3" x14ac:dyDescent="0.25">
      <c r="A537" s="74">
        <v>90303</v>
      </c>
      <c r="B537" s="27" t="s">
        <v>271</v>
      </c>
      <c r="C537" s="78">
        <v>3360.3</v>
      </c>
    </row>
    <row r="538" spans="1:3" x14ac:dyDescent="0.25">
      <c r="A538" s="74">
        <v>208742</v>
      </c>
      <c r="B538" s="27" t="s">
        <v>268</v>
      </c>
      <c r="C538" s="78">
        <v>6050.4</v>
      </c>
    </row>
    <row r="539" spans="1:3" x14ac:dyDescent="0.25">
      <c r="A539" s="74">
        <v>283865</v>
      </c>
      <c r="B539" s="27" t="s">
        <v>267</v>
      </c>
      <c r="C539" s="78">
        <v>4800.3999999999996</v>
      </c>
    </row>
    <row r="540" spans="1:3" x14ac:dyDescent="0.25">
      <c r="A540" s="74">
        <v>400280</v>
      </c>
      <c r="B540" s="27" t="s">
        <v>267</v>
      </c>
      <c r="C540" s="78">
        <v>6090.4</v>
      </c>
    </row>
    <row r="541" spans="1:3" x14ac:dyDescent="0.25">
      <c r="A541" s="74">
        <v>86469</v>
      </c>
      <c r="B541" s="27" t="s">
        <v>267</v>
      </c>
      <c r="C541" s="78">
        <v>4700.1000000000004</v>
      </c>
    </row>
    <row r="542" spans="1:3" x14ac:dyDescent="0.25">
      <c r="A542" s="74">
        <v>137820</v>
      </c>
      <c r="B542" s="27" t="s">
        <v>267</v>
      </c>
      <c r="C542" s="78">
        <v>8120.6</v>
      </c>
    </row>
    <row r="543" spans="1:3" x14ac:dyDescent="0.25">
      <c r="A543" s="74">
        <v>422967</v>
      </c>
      <c r="B543" s="27" t="s">
        <v>267</v>
      </c>
      <c r="C543" s="78">
        <v>7450.3</v>
      </c>
    </row>
    <row r="544" spans="1:3" x14ac:dyDescent="0.25">
      <c r="A544" s="74">
        <v>561849</v>
      </c>
      <c r="B544" s="27" t="s">
        <v>270</v>
      </c>
      <c r="C544" s="78">
        <v>6530.1</v>
      </c>
    </row>
    <row r="545" spans="1:3" x14ac:dyDescent="0.25">
      <c r="A545" s="74">
        <v>673335</v>
      </c>
      <c r="B545" s="27" t="s">
        <v>268</v>
      </c>
      <c r="C545" s="78">
        <v>4760.6000000000004</v>
      </c>
    </row>
    <row r="546" spans="1:3" x14ac:dyDescent="0.25">
      <c r="A546" s="74">
        <v>749371</v>
      </c>
      <c r="B546" s="27" t="s">
        <v>268</v>
      </c>
      <c r="C546" s="78">
        <v>8360.6</v>
      </c>
    </row>
    <row r="547" spans="1:3" x14ac:dyDescent="0.25">
      <c r="A547" s="74">
        <v>757207</v>
      </c>
      <c r="B547" s="27" t="s">
        <v>271</v>
      </c>
      <c r="C547" s="78">
        <v>2240.6999999999998</v>
      </c>
    </row>
    <row r="548" spans="1:3" x14ac:dyDescent="0.25">
      <c r="A548" s="74">
        <v>963655</v>
      </c>
      <c r="B548" s="27" t="s">
        <v>333</v>
      </c>
      <c r="C548" s="78">
        <v>3950.2</v>
      </c>
    </row>
    <row r="549" spans="1:3" x14ac:dyDescent="0.25">
      <c r="A549" s="74">
        <v>971021</v>
      </c>
      <c r="B549" s="27" t="s">
        <v>270</v>
      </c>
      <c r="C549" s="78">
        <v>7360.4</v>
      </c>
    </row>
    <row r="550" spans="1:3" x14ac:dyDescent="0.25">
      <c r="A550" s="74">
        <v>256529</v>
      </c>
      <c r="B550" s="27" t="s">
        <v>271</v>
      </c>
      <c r="C550" s="78">
        <v>2500.8000000000002</v>
      </c>
    </row>
    <row r="551" spans="1:3" x14ac:dyDescent="0.25">
      <c r="A551" s="74">
        <v>323604</v>
      </c>
      <c r="B551" s="27" t="s">
        <v>267</v>
      </c>
      <c r="C551" s="78">
        <v>7540.2</v>
      </c>
    </row>
    <row r="552" spans="1:3" x14ac:dyDescent="0.25">
      <c r="A552" s="74">
        <v>459542</v>
      </c>
      <c r="B552" s="27" t="s">
        <v>333</v>
      </c>
      <c r="C552" s="78">
        <v>3560.5</v>
      </c>
    </row>
    <row r="553" spans="1:3" x14ac:dyDescent="0.25">
      <c r="A553" s="74">
        <v>589731</v>
      </c>
      <c r="B553" s="27" t="s">
        <v>268</v>
      </c>
      <c r="C553" s="78">
        <v>9050.4</v>
      </c>
    </row>
    <row r="554" spans="1:3" x14ac:dyDescent="0.25">
      <c r="A554" s="74">
        <v>633058</v>
      </c>
      <c r="B554" s="27" t="s">
        <v>270</v>
      </c>
      <c r="C554" s="78">
        <v>2660.4</v>
      </c>
    </row>
    <row r="555" spans="1:3" x14ac:dyDescent="0.25">
      <c r="A555" s="74">
        <v>942326</v>
      </c>
      <c r="B555" s="27" t="s">
        <v>271</v>
      </c>
      <c r="C555" s="78">
        <v>4860.2</v>
      </c>
    </row>
    <row r="556" spans="1:3" x14ac:dyDescent="0.25">
      <c r="A556" s="74">
        <v>46561</v>
      </c>
      <c r="B556" s="27" t="s">
        <v>268</v>
      </c>
      <c r="C556" s="78">
        <v>6000.6</v>
      </c>
    </row>
    <row r="557" spans="1:3" x14ac:dyDescent="0.25">
      <c r="A557" s="74">
        <v>119185</v>
      </c>
      <c r="B557" s="27" t="s">
        <v>267</v>
      </c>
      <c r="C557" s="78">
        <v>5110.5</v>
      </c>
    </row>
    <row r="558" spans="1:3" x14ac:dyDescent="0.25">
      <c r="A558" s="74">
        <v>195965</v>
      </c>
      <c r="B558" s="27" t="s">
        <v>267</v>
      </c>
      <c r="C558" s="78">
        <v>3180.3</v>
      </c>
    </row>
    <row r="559" spans="1:3" x14ac:dyDescent="0.25">
      <c r="A559" s="74">
        <v>252360</v>
      </c>
      <c r="B559" s="27" t="s">
        <v>268</v>
      </c>
      <c r="C559" s="78">
        <v>3870.2</v>
      </c>
    </row>
    <row r="560" spans="1:3" x14ac:dyDescent="0.25">
      <c r="A560" s="74">
        <v>372053</v>
      </c>
      <c r="B560" s="27" t="s">
        <v>267</v>
      </c>
      <c r="C560" s="78">
        <v>7400.6</v>
      </c>
    </row>
    <row r="561" spans="1:3" x14ac:dyDescent="0.25">
      <c r="A561" s="74">
        <v>557527</v>
      </c>
      <c r="B561" s="27" t="s">
        <v>271</v>
      </c>
      <c r="C561" s="78">
        <v>4880.5</v>
      </c>
    </row>
    <row r="562" spans="1:3" x14ac:dyDescent="0.25">
      <c r="A562" s="74">
        <v>582506</v>
      </c>
      <c r="B562" s="27" t="s">
        <v>271</v>
      </c>
      <c r="C562" s="78">
        <v>4200.7</v>
      </c>
    </row>
    <row r="563" spans="1:3" x14ac:dyDescent="0.25">
      <c r="A563" s="74">
        <v>584656</v>
      </c>
      <c r="B563" s="27" t="s">
        <v>270</v>
      </c>
      <c r="C563" s="78">
        <v>7190.7</v>
      </c>
    </row>
    <row r="564" spans="1:3" x14ac:dyDescent="0.25">
      <c r="A564" s="74">
        <v>796589</v>
      </c>
      <c r="B564" s="27" t="s">
        <v>270</v>
      </c>
      <c r="C564" s="78">
        <v>7160.4</v>
      </c>
    </row>
    <row r="565" spans="1:3" x14ac:dyDescent="0.25">
      <c r="A565" s="74">
        <v>806625</v>
      </c>
      <c r="B565" s="27" t="s">
        <v>270</v>
      </c>
      <c r="C565" s="78">
        <v>7870.9</v>
      </c>
    </row>
    <row r="566" spans="1:3" x14ac:dyDescent="0.25">
      <c r="A566" s="74">
        <v>809758</v>
      </c>
      <c r="B566" s="27" t="s">
        <v>270</v>
      </c>
      <c r="C566" s="78">
        <v>8220.4</v>
      </c>
    </row>
    <row r="567" spans="1:3" x14ac:dyDescent="0.25">
      <c r="A567" s="74">
        <v>812182</v>
      </c>
      <c r="B567" s="27" t="s">
        <v>271</v>
      </c>
      <c r="C567" s="78">
        <v>3290.1</v>
      </c>
    </row>
    <row r="568" spans="1:3" x14ac:dyDescent="0.25">
      <c r="A568" s="74">
        <v>831906</v>
      </c>
      <c r="B568" s="27" t="s">
        <v>270</v>
      </c>
      <c r="C568" s="78">
        <v>4390.2</v>
      </c>
    </row>
    <row r="569" spans="1:3" x14ac:dyDescent="0.25">
      <c r="A569" s="74">
        <v>858909</v>
      </c>
      <c r="B569" s="27" t="s">
        <v>268</v>
      </c>
      <c r="C569" s="78">
        <v>3540.4</v>
      </c>
    </row>
    <row r="570" spans="1:3" x14ac:dyDescent="0.25">
      <c r="A570" s="74">
        <v>933482</v>
      </c>
      <c r="B570" s="27" t="s">
        <v>270</v>
      </c>
      <c r="C570" s="78">
        <v>2780.6</v>
      </c>
    </row>
    <row r="571" spans="1:3" x14ac:dyDescent="0.25">
      <c r="A571" s="74">
        <v>184057</v>
      </c>
      <c r="B571" s="27" t="s">
        <v>333</v>
      </c>
      <c r="C571" s="78">
        <v>2040.2</v>
      </c>
    </row>
    <row r="572" spans="1:3" x14ac:dyDescent="0.25">
      <c r="A572" s="74">
        <v>212827</v>
      </c>
      <c r="B572" s="27" t="s">
        <v>267</v>
      </c>
      <c r="C572" s="78">
        <v>2980.9</v>
      </c>
    </row>
    <row r="573" spans="1:3" x14ac:dyDescent="0.25">
      <c r="A573" s="74">
        <v>360880</v>
      </c>
      <c r="B573" s="27" t="s">
        <v>267</v>
      </c>
      <c r="C573" s="78">
        <v>7600.6</v>
      </c>
    </row>
    <row r="574" spans="1:3" x14ac:dyDescent="0.25">
      <c r="A574" s="74">
        <v>423902</v>
      </c>
      <c r="B574" s="27" t="s">
        <v>267</v>
      </c>
      <c r="C574" s="78">
        <v>2720.2</v>
      </c>
    </row>
    <row r="575" spans="1:3" x14ac:dyDescent="0.25">
      <c r="A575" s="74">
        <v>461329</v>
      </c>
      <c r="B575" s="27" t="s">
        <v>267</v>
      </c>
      <c r="C575" s="78">
        <v>7550.6</v>
      </c>
    </row>
    <row r="576" spans="1:3" x14ac:dyDescent="0.25">
      <c r="A576" s="74">
        <v>676440</v>
      </c>
      <c r="B576" s="27" t="s">
        <v>271</v>
      </c>
      <c r="C576" s="78">
        <v>2370.4</v>
      </c>
    </row>
    <row r="577" spans="1:3" x14ac:dyDescent="0.25">
      <c r="A577" s="74">
        <v>746001</v>
      </c>
      <c r="B577" s="27" t="s">
        <v>268</v>
      </c>
      <c r="C577" s="78">
        <v>8170.8</v>
      </c>
    </row>
    <row r="578" spans="1:3" x14ac:dyDescent="0.25">
      <c r="A578" s="74">
        <v>770315</v>
      </c>
      <c r="B578" s="27" t="s">
        <v>333</v>
      </c>
      <c r="C578" s="78">
        <v>3600.4</v>
      </c>
    </row>
    <row r="579" spans="1:3" x14ac:dyDescent="0.25">
      <c r="A579" s="74">
        <v>836415</v>
      </c>
      <c r="B579" s="27" t="s">
        <v>270</v>
      </c>
      <c r="C579" s="78">
        <v>7720.8</v>
      </c>
    </row>
    <row r="580" spans="1:3" x14ac:dyDescent="0.25">
      <c r="A580" s="74">
        <v>48927</v>
      </c>
      <c r="B580" s="27" t="s">
        <v>267</v>
      </c>
      <c r="C580" s="78">
        <v>7620.9</v>
      </c>
    </row>
    <row r="581" spans="1:3" x14ac:dyDescent="0.25">
      <c r="A581" s="74">
        <v>269898</v>
      </c>
      <c r="B581" s="27" t="s">
        <v>271</v>
      </c>
      <c r="C581" s="78">
        <v>4810.2</v>
      </c>
    </row>
    <row r="582" spans="1:3" x14ac:dyDescent="0.25">
      <c r="A582" s="74">
        <v>738629</v>
      </c>
      <c r="B582" s="27" t="s">
        <v>268</v>
      </c>
      <c r="C582" s="78">
        <v>5310.7</v>
      </c>
    </row>
    <row r="583" spans="1:3" x14ac:dyDescent="0.25">
      <c r="A583" s="74">
        <v>773717</v>
      </c>
      <c r="B583" s="27" t="s">
        <v>268</v>
      </c>
      <c r="C583" s="78">
        <v>7850.6</v>
      </c>
    </row>
    <row r="584" spans="1:3" x14ac:dyDescent="0.25">
      <c r="A584" s="74">
        <v>850052</v>
      </c>
      <c r="B584" s="27" t="s">
        <v>333</v>
      </c>
      <c r="C584" s="78">
        <v>3630.2</v>
      </c>
    </row>
    <row r="585" spans="1:3" x14ac:dyDescent="0.25">
      <c r="A585" s="74">
        <v>908974</v>
      </c>
      <c r="B585" s="27" t="s">
        <v>270</v>
      </c>
      <c r="C585" s="78">
        <v>8280.9</v>
      </c>
    </row>
    <row r="586" spans="1:3" x14ac:dyDescent="0.25">
      <c r="A586" s="74">
        <v>190965</v>
      </c>
      <c r="B586" s="27" t="s">
        <v>267</v>
      </c>
      <c r="C586" s="78">
        <v>8170.5</v>
      </c>
    </row>
    <row r="587" spans="1:3" x14ac:dyDescent="0.25">
      <c r="A587" s="74">
        <v>356132</v>
      </c>
      <c r="B587" s="27" t="s">
        <v>271</v>
      </c>
      <c r="C587" s="78">
        <v>4020.5</v>
      </c>
    </row>
    <row r="588" spans="1:3" x14ac:dyDescent="0.25">
      <c r="A588" s="74">
        <v>607176</v>
      </c>
      <c r="B588" s="27" t="s">
        <v>270</v>
      </c>
      <c r="C588" s="78">
        <v>5680.5</v>
      </c>
    </row>
    <row r="589" spans="1:3" x14ac:dyDescent="0.25">
      <c r="A589" s="74">
        <v>749145</v>
      </c>
      <c r="B589" s="27" t="s">
        <v>270</v>
      </c>
      <c r="C589" s="78">
        <v>6380.3</v>
      </c>
    </row>
    <row r="590" spans="1:3" x14ac:dyDescent="0.25">
      <c r="A590" s="74">
        <v>950564</v>
      </c>
      <c r="B590" s="27" t="s">
        <v>268</v>
      </c>
      <c r="C590" s="78">
        <v>6580.3</v>
      </c>
    </row>
    <row r="591" spans="1:3" x14ac:dyDescent="0.25">
      <c r="A591" s="74">
        <v>987865</v>
      </c>
      <c r="B591" s="27" t="s">
        <v>270</v>
      </c>
      <c r="C591" s="78">
        <v>4710.3999999999996</v>
      </c>
    </row>
    <row r="592" spans="1:3" x14ac:dyDescent="0.25">
      <c r="A592" s="74">
        <v>189021</v>
      </c>
      <c r="B592" s="27" t="s">
        <v>268</v>
      </c>
      <c r="C592" s="78">
        <v>4190.3</v>
      </c>
    </row>
    <row r="593" spans="1:3" x14ac:dyDescent="0.25">
      <c r="A593" s="74">
        <v>307526</v>
      </c>
      <c r="B593" s="27" t="s">
        <v>267</v>
      </c>
      <c r="C593" s="78">
        <v>6840.5</v>
      </c>
    </row>
    <row r="594" spans="1:3" x14ac:dyDescent="0.25">
      <c r="A594" s="74">
        <v>340551</v>
      </c>
      <c r="B594" s="27" t="s">
        <v>333</v>
      </c>
      <c r="C594" s="78">
        <v>2530.5</v>
      </c>
    </row>
    <row r="595" spans="1:3" x14ac:dyDescent="0.25">
      <c r="A595" s="74">
        <v>377414</v>
      </c>
      <c r="B595" s="27" t="s">
        <v>267</v>
      </c>
      <c r="C595" s="78">
        <v>7590.6</v>
      </c>
    </row>
    <row r="596" spans="1:3" x14ac:dyDescent="0.25">
      <c r="A596" s="74">
        <v>440112</v>
      </c>
      <c r="B596" s="27" t="s">
        <v>267</v>
      </c>
      <c r="C596" s="78">
        <v>7420.9</v>
      </c>
    </row>
    <row r="597" spans="1:3" x14ac:dyDescent="0.25">
      <c r="A597" s="74">
        <v>632847</v>
      </c>
      <c r="B597" s="27" t="s">
        <v>268</v>
      </c>
      <c r="C597" s="78">
        <v>6000.3</v>
      </c>
    </row>
    <row r="598" spans="1:3" x14ac:dyDescent="0.25">
      <c r="A598" s="74">
        <v>635689</v>
      </c>
      <c r="B598" s="27" t="s">
        <v>270</v>
      </c>
      <c r="C598" s="78">
        <v>4360.3999999999996</v>
      </c>
    </row>
    <row r="599" spans="1:3" x14ac:dyDescent="0.25">
      <c r="A599" s="74">
        <v>638400</v>
      </c>
      <c r="B599" s="27" t="s">
        <v>333</v>
      </c>
      <c r="C599" s="78">
        <v>2140.1</v>
      </c>
    </row>
    <row r="600" spans="1:3" x14ac:dyDescent="0.25">
      <c r="A600" s="74">
        <v>645600</v>
      </c>
      <c r="B600" s="27" t="s">
        <v>270</v>
      </c>
      <c r="C600" s="78">
        <v>4200.8</v>
      </c>
    </row>
    <row r="601" spans="1:3" x14ac:dyDescent="0.25">
      <c r="A601" s="74">
        <v>762735</v>
      </c>
      <c r="B601" s="27" t="s">
        <v>333</v>
      </c>
      <c r="C601" s="78">
        <v>2900.1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"/>
  <sheetViews>
    <sheetView workbookViewId="0">
      <selection activeCell="G32" sqref="G32"/>
    </sheetView>
  </sheetViews>
  <sheetFormatPr defaultRowHeight="15" x14ac:dyDescent="0.25"/>
  <cols>
    <col min="1" max="1" width="35.28515625" style="5" customWidth="1"/>
    <col min="2" max="2" width="15.140625" style="5" customWidth="1"/>
    <col min="3" max="3" width="16.7109375" style="5" customWidth="1"/>
    <col min="4" max="4" width="17.42578125" style="5" customWidth="1"/>
    <col min="5" max="5" width="16.7109375" style="5" customWidth="1"/>
    <col min="6" max="252" width="9.140625" style="5"/>
    <col min="253" max="253" width="35.28515625" style="5" customWidth="1"/>
    <col min="254" max="254" width="15.140625" style="5" customWidth="1"/>
    <col min="255" max="255" width="2" style="5" bestFit="1" customWidth="1"/>
    <col min="256" max="256" width="16.7109375" style="5" customWidth="1"/>
    <col min="257" max="257" width="2" style="5" bestFit="1" customWidth="1"/>
    <col min="258" max="258" width="17.42578125" style="5" customWidth="1"/>
    <col min="259" max="259" width="2" style="5" bestFit="1" customWidth="1"/>
    <col min="260" max="260" width="16.7109375" style="5" customWidth="1"/>
    <col min="261" max="261" width="2" style="5" bestFit="1" customWidth="1"/>
    <col min="262" max="508" width="9.140625" style="5"/>
    <col min="509" max="509" width="35.28515625" style="5" customWidth="1"/>
    <col min="510" max="510" width="15.140625" style="5" customWidth="1"/>
    <col min="511" max="511" width="2" style="5" bestFit="1" customWidth="1"/>
    <col min="512" max="512" width="16.7109375" style="5" customWidth="1"/>
    <col min="513" max="513" width="2" style="5" bestFit="1" customWidth="1"/>
    <col min="514" max="514" width="17.42578125" style="5" customWidth="1"/>
    <col min="515" max="515" width="2" style="5" bestFit="1" customWidth="1"/>
    <col min="516" max="516" width="16.7109375" style="5" customWidth="1"/>
    <col min="517" max="517" width="2" style="5" bestFit="1" customWidth="1"/>
    <col min="518" max="764" width="9.140625" style="5"/>
    <col min="765" max="765" width="35.28515625" style="5" customWidth="1"/>
    <col min="766" max="766" width="15.140625" style="5" customWidth="1"/>
    <col min="767" max="767" width="2" style="5" bestFit="1" customWidth="1"/>
    <col min="768" max="768" width="16.7109375" style="5" customWidth="1"/>
    <col min="769" max="769" width="2" style="5" bestFit="1" customWidth="1"/>
    <col min="770" max="770" width="17.42578125" style="5" customWidth="1"/>
    <col min="771" max="771" width="2" style="5" bestFit="1" customWidth="1"/>
    <col min="772" max="772" width="16.7109375" style="5" customWidth="1"/>
    <col min="773" max="773" width="2" style="5" bestFit="1" customWidth="1"/>
    <col min="774" max="1020" width="9.140625" style="5"/>
    <col min="1021" max="1021" width="35.28515625" style="5" customWidth="1"/>
    <col min="1022" max="1022" width="15.140625" style="5" customWidth="1"/>
    <col min="1023" max="1023" width="2" style="5" bestFit="1" customWidth="1"/>
    <col min="1024" max="1024" width="16.7109375" style="5" customWidth="1"/>
    <col min="1025" max="1025" width="2" style="5" bestFit="1" customWidth="1"/>
    <col min="1026" max="1026" width="17.42578125" style="5" customWidth="1"/>
    <col min="1027" max="1027" width="2" style="5" bestFit="1" customWidth="1"/>
    <col min="1028" max="1028" width="16.7109375" style="5" customWidth="1"/>
    <col min="1029" max="1029" width="2" style="5" bestFit="1" customWidth="1"/>
    <col min="1030" max="1276" width="9.140625" style="5"/>
    <col min="1277" max="1277" width="35.28515625" style="5" customWidth="1"/>
    <col min="1278" max="1278" width="15.140625" style="5" customWidth="1"/>
    <col min="1279" max="1279" width="2" style="5" bestFit="1" customWidth="1"/>
    <col min="1280" max="1280" width="16.7109375" style="5" customWidth="1"/>
    <col min="1281" max="1281" width="2" style="5" bestFit="1" customWidth="1"/>
    <col min="1282" max="1282" width="17.42578125" style="5" customWidth="1"/>
    <col min="1283" max="1283" width="2" style="5" bestFit="1" customWidth="1"/>
    <col min="1284" max="1284" width="16.7109375" style="5" customWidth="1"/>
    <col min="1285" max="1285" width="2" style="5" bestFit="1" customWidth="1"/>
    <col min="1286" max="1532" width="9.140625" style="5"/>
    <col min="1533" max="1533" width="35.28515625" style="5" customWidth="1"/>
    <col min="1534" max="1534" width="15.140625" style="5" customWidth="1"/>
    <col min="1535" max="1535" width="2" style="5" bestFit="1" customWidth="1"/>
    <col min="1536" max="1536" width="16.7109375" style="5" customWidth="1"/>
    <col min="1537" max="1537" width="2" style="5" bestFit="1" customWidth="1"/>
    <col min="1538" max="1538" width="17.42578125" style="5" customWidth="1"/>
    <col min="1539" max="1539" width="2" style="5" bestFit="1" customWidth="1"/>
    <col min="1540" max="1540" width="16.7109375" style="5" customWidth="1"/>
    <col min="1541" max="1541" width="2" style="5" bestFit="1" customWidth="1"/>
    <col min="1542" max="1788" width="9.140625" style="5"/>
    <col min="1789" max="1789" width="35.28515625" style="5" customWidth="1"/>
    <col min="1790" max="1790" width="15.140625" style="5" customWidth="1"/>
    <col min="1791" max="1791" width="2" style="5" bestFit="1" customWidth="1"/>
    <col min="1792" max="1792" width="16.7109375" style="5" customWidth="1"/>
    <col min="1793" max="1793" width="2" style="5" bestFit="1" customWidth="1"/>
    <col min="1794" max="1794" width="17.42578125" style="5" customWidth="1"/>
    <col min="1795" max="1795" width="2" style="5" bestFit="1" customWidth="1"/>
    <col min="1796" max="1796" width="16.7109375" style="5" customWidth="1"/>
    <col min="1797" max="1797" width="2" style="5" bestFit="1" customWidth="1"/>
    <col min="1798" max="2044" width="9.140625" style="5"/>
    <col min="2045" max="2045" width="35.28515625" style="5" customWidth="1"/>
    <col min="2046" max="2046" width="15.140625" style="5" customWidth="1"/>
    <col min="2047" max="2047" width="2" style="5" bestFit="1" customWidth="1"/>
    <col min="2048" max="2048" width="16.7109375" style="5" customWidth="1"/>
    <col min="2049" max="2049" width="2" style="5" bestFit="1" customWidth="1"/>
    <col min="2050" max="2050" width="17.42578125" style="5" customWidth="1"/>
    <col min="2051" max="2051" width="2" style="5" bestFit="1" customWidth="1"/>
    <col min="2052" max="2052" width="16.7109375" style="5" customWidth="1"/>
    <col min="2053" max="2053" width="2" style="5" bestFit="1" customWidth="1"/>
    <col min="2054" max="2300" width="9.140625" style="5"/>
    <col min="2301" max="2301" width="35.28515625" style="5" customWidth="1"/>
    <col min="2302" max="2302" width="15.140625" style="5" customWidth="1"/>
    <col min="2303" max="2303" width="2" style="5" bestFit="1" customWidth="1"/>
    <col min="2304" max="2304" width="16.7109375" style="5" customWidth="1"/>
    <col min="2305" max="2305" width="2" style="5" bestFit="1" customWidth="1"/>
    <col min="2306" max="2306" width="17.42578125" style="5" customWidth="1"/>
    <col min="2307" max="2307" width="2" style="5" bestFit="1" customWidth="1"/>
    <col min="2308" max="2308" width="16.7109375" style="5" customWidth="1"/>
    <col min="2309" max="2309" width="2" style="5" bestFit="1" customWidth="1"/>
    <col min="2310" max="2556" width="9.140625" style="5"/>
    <col min="2557" max="2557" width="35.28515625" style="5" customWidth="1"/>
    <col min="2558" max="2558" width="15.140625" style="5" customWidth="1"/>
    <col min="2559" max="2559" width="2" style="5" bestFit="1" customWidth="1"/>
    <col min="2560" max="2560" width="16.7109375" style="5" customWidth="1"/>
    <col min="2561" max="2561" width="2" style="5" bestFit="1" customWidth="1"/>
    <col min="2562" max="2562" width="17.42578125" style="5" customWidth="1"/>
    <col min="2563" max="2563" width="2" style="5" bestFit="1" customWidth="1"/>
    <col min="2564" max="2564" width="16.7109375" style="5" customWidth="1"/>
    <col min="2565" max="2565" width="2" style="5" bestFit="1" customWidth="1"/>
    <col min="2566" max="2812" width="9.140625" style="5"/>
    <col min="2813" max="2813" width="35.28515625" style="5" customWidth="1"/>
    <col min="2814" max="2814" width="15.140625" style="5" customWidth="1"/>
    <col min="2815" max="2815" width="2" style="5" bestFit="1" customWidth="1"/>
    <col min="2816" max="2816" width="16.7109375" style="5" customWidth="1"/>
    <col min="2817" max="2817" width="2" style="5" bestFit="1" customWidth="1"/>
    <col min="2818" max="2818" width="17.42578125" style="5" customWidth="1"/>
    <col min="2819" max="2819" width="2" style="5" bestFit="1" customWidth="1"/>
    <col min="2820" max="2820" width="16.7109375" style="5" customWidth="1"/>
    <col min="2821" max="2821" width="2" style="5" bestFit="1" customWidth="1"/>
    <col min="2822" max="3068" width="9.140625" style="5"/>
    <col min="3069" max="3069" width="35.28515625" style="5" customWidth="1"/>
    <col min="3070" max="3070" width="15.140625" style="5" customWidth="1"/>
    <col min="3071" max="3071" width="2" style="5" bestFit="1" customWidth="1"/>
    <col min="3072" max="3072" width="16.7109375" style="5" customWidth="1"/>
    <col min="3073" max="3073" width="2" style="5" bestFit="1" customWidth="1"/>
    <col min="3074" max="3074" width="17.42578125" style="5" customWidth="1"/>
    <col min="3075" max="3075" width="2" style="5" bestFit="1" customWidth="1"/>
    <col min="3076" max="3076" width="16.7109375" style="5" customWidth="1"/>
    <col min="3077" max="3077" width="2" style="5" bestFit="1" customWidth="1"/>
    <col min="3078" max="3324" width="9.140625" style="5"/>
    <col min="3325" max="3325" width="35.28515625" style="5" customWidth="1"/>
    <col min="3326" max="3326" width="15.140625" style="5" customWidth="1"/>
    <col min="3327" max="3327" width="2" style="5" bestFit="1" customWidth="1"/>
    <col min="3328" max="3328" width="16.7109375" style="5" customWidth="1"/>
    <col min="3329" max="3329" width="2" style="5" bestFit="1" customWidth="1"/>
    <col min="3330" max="3330" width="17.42578125" style="5" customWidth="1"/>
    <col min="3331" max="3331" width="2" style="5" bestFit="1" customWidth="1"/>
    <col min="3332" max="3332" width="16.7109375" style="5" customWidth="1"/>
    <col min="3333" max="3333" width="2" style="5" bestFit="1" customWidth="1"/>
    <col min="3334" max="3580" width="9.140625" style="5"/>
    <col min="3581" max="3581" width="35.28515625" style="5" customWidth="1"/>
    <col min="3582" max="3582" width="15.140625" style="5" customWidth="1"/>
    <col min="3583" max="3583" width="2" style="5" bestFit="1" customWidth="1"/>
    <col min="3584" max="3584" width="16.7109375" style="5" customWidth="1"/>
    <col min="3585" max="3585" width="2" style="5" bestFit="1" customWidth="1"/>
    <col min="3586" max="3586" width="17.42578125" style="5" customWidth="1"/>
    <col min="3587" max="3587" width="2" style="5" bestFit="1" customWidth="1"/>
    <col min="3588" max="3588" width="16.7109375" style="5" customWidth="1"/>
    <col min="3589" max="3589" width="2" style="5" bestFit="1" customWidth="1"/>
    <col min="3590" max="3836" width="9.140625" style="5"/>
    <col min="3837" max="3837" width="35.28515625" style="5" customWidth="1"/>
    <col min="3838" max="3838" width="15.140625" style="5" customWidth="1"/>
    <col min="3839" max="3839" width="2" style="5" bestFit="1" customWidth="1"/>
    <col min="3840" max="3840" width="16.7109375" style="5" customWidth="1"/>
    <col min="3841" max="3841" width="2" style="5" bestFit="1" customWidth="1"/>
    <col min="3842" max="3842" width="17.42578125" style="5" customWidth="1"/>
    <col min="3843" max="3843" width="2" style="5" bestFit="1" customWidth="1"/>
    <col min="3844" max="3844" width="16.7109375" style="5" customWidth="1"/>
    <col min="3845" max="3845" width="2" style="5" bestFit="1" customWidth="1"/>
    <col min="3846" max="4092" width="9.140625" style="5"/>
    <col min="4093" max="4093" width="35.28515625" style="5" customWidth="1"/>
    <col min="4094" max="4094" width="15.140625" style="5" customWidth="1"/>
    <col min="4095" max="4095" width="2" style="5" bestFit="1" customWidth="1"/>
    <col min="4096" max="4096" width="16.7109375" style="5" customWidth="1"/>
    <col min="4097" max="4097" width="2" style="5" bestFit="1" customWidth="1"/>
    <col min="4098" max="4098" width="17.42578125" style="5" customWidth="1"/>
    <col min="4099" max="4099" width="2" style="5" bestFit="1" customWidth="1"/>
    <col min="4100" max="4100" width="16.7109375" style="5" customWidth="1"/>
    <col min="4101" max="4101" width="2" style="5" bestFit="1" customWidth="1"/>
    <col min="4102" max="4348" width="9.140625" style="5"/>
    <col min="4349" max="4349" width="35.28515625" style="5" customWidth="1"/>
    <col min="4350" max="4350" width="15.140625" style="5" customWidth="1"/>
    <col min="4351" max="4351" width="2" style="5" bestFit="1" customWidth="1"/>
    <col min="4352" max="4352" width="16.7109375" style="5" customWidth="1"/>
    <col min="4353" max="4353" width="2" style="5" bestFit="1" customWidth="1"/>
    <col min="4354" max="4354" width="17.42578125" style="5" customWidth="1"/>
    <col min="4355" max="4355" width="2" style="5" bestFit="1" customWidth="1"/>
    <col min="4356" max="4356" width="16.7109375" style="5" customWidth="1"/>
    <col min="4357" max="4357" width="2" style="5" bestFit="1" customWidth="1"/>
    <col min="4358" max="4604" width="9.140625" style="5"/>
    <col min="4605" max="4605" width="35.28515625" style="5" customWidth="1"/>
    <col min="4606" max="4606" width="15.140625" style="5" customWidth="1"/>
    <col min="4607" max="4607" width="2" style="5" bestFit="1" customWidth="1"/>
    <col min="4608" max="4608" width="16.7109375" style="5" customWidth="1"/>
    <col min="4609" max="4609" width="2" style="5" bestFit="1" customWidth="1"/>
    <col min="4610" max="4610" width="17.42578125" style="5" customWidth="1"/>
    <col min="4611" max="4611" width="2" style="5" bestFit="1" customWidth="1"/>
    <col min="4612" max="4612" width="16.7109375" style="5" customWidth="1"/>
    <col min="4613" max="4613" width="2" style="5" bestFit="1" customWidth="1"/>
    <col min="4614" max="4860" width="9.140625" style="5"/>
    <col min="4861" max="4861" width="35.28515625" style="5" customWidth="1"/>
    <col min="4862" max="4862" width="15.140625" style="5" customWidth="1"/>
    <col min="4863" max="4863" width="2" style="5" bestFit="1" customWidth="1"/>
    <col min="4864" max="4864" width="16.7109375" style="5" customWidth="1"/>
    <col min="4865" max="4865" width="2" style="5" bestFit="1" customWidth="1"/>
    <col min="4866" max="4866" width="17.42578125" style="5" customWidth="1"/>
    <col min="4867" max="4867" width="2" style="5" bestFit="1" customWidth="1"/>
    <col min="4868" max="4868" width="16.7109375" style="5" customWidth="1"/>
    <col min="4869" max="4869" width="2" style="5" bestFit="1" customWidth="1"/>
    <col min="4870" max="5116" width="9.140625" style="5"/>
    <col min="5117" max="5117" width="35.28515625" style="5" customWidth="1"/>
    <col min="5118" max="5118" width="15.140625" style="5" customWidth="1"/>
    <col min="5119" max="5119" width="2" style="5" bestFit="1" customWidth="1"/>
    <col min="5120" max="5120" width="16.7109375" style="5" customWidth="1"/>
    <col min="5121" max="5121" width="2" style="5" bestFit="1" customWidth="1"/>
    <col min="5122" max="5122" width="17.42578125" style="5" customWidth="1"/>
    <col min="5123" max="5123" width="2" style="5" bestFit="1" customWidth="1"/>
    <col min="5124" max="5124" width="16.7109375" style="5" customWidth="1"/>
    <col min="5125" max="5125" width="2" style="5" bestFit="1" customWidth="1"/>
    <col min="5126" max="5372" width="9.140625" style="5"/>
    <col min="5373" max="5373" width="35.28515625" style="5" customWidth="1"/>
    <col min="5374" max="5374" width="15.140625" style="5" customWidth="1"/>
    <col min="5375" max="5375" width="2" style="5" bestFit="1" customWidth="1"/>
    <col min="5376" max="5376" width="16.7109375" style="5" customWidth="1"/>
    <col min="5377" max="5377" width="2" style="5" bestFit="1" customWidth="1"/>
    <col min="5378" max="5378" width="17.42578125" style="5" customWidth="1"/>
    <col min="5379" max="5379" width="2" style="5" bestFit="1" customWidth="1"/>
    <col min="5380" max="5380" width="16.7109375" style="5" customWidth="1"/>
    <col min="5381" max="5381" width="2" style="5" bestFit="1" customWidth="1"/>
    <col min="5382" max="5628" width="9.140625" style="5"/>
    <col min="5629" max="5629" width="35.28515625" style="5" customWidth="1"/>
    <col min="5630" max="5630" width="15.140625" style="5" customWidth="1"/>
    <col min="5631" max="5631" width="2" style="5" bestFit="1" customWidth="1"/>
    <col min="5632" max="5632" width="16.7109375" style="5" customWidth="1"/>
    <col min="5633" max="5633" width="2" style="5" bestFit="1" customWidth="1"/>
    <col min="5634" max="5634" width="17.42578125" style="5" customWidth="1"/>
    <col min="5635" max="5635" width="2" style="5" bestFit="1" customWidth="1"/>
    <col min="5636" max="5636" width="16.7109375" style="5" customWidth="1"/>
    <col min="5637" max="5637" width="2" style="5" bestFit="1" customWidth="1"/>
    <col min="5638" max="5884" width="9.140625" style="5"/>
    <col min="5885" max="5885" width="35.28515625" style="5" customWidth="1"/>
    <col min="5886" max="5886" width="15.140625" style="5" customWidth="1"/>
    <col min="5887" max="5887" width="2" style="5" bestFit="1" customWidth="1"/>
    <col min="5888" max="5888" width="16.7109375" style="5" customWidth="1"/>
    <col min="5889" max="5889" width="2" style="5" bestFit="1" customWidth="1"/>
    <col min="5890" max="5890" width="17.42578125" style="5" customWidth="1"/>
    <col min="5891" max="5891" width="2" style="5" bestFit="1" customWidth="1"/>
    <col min="5892" max="5892" width="16.7109375" style="5" customWidth="1"/>
    <col min="5893" max="5893" width="2" style="5" bestFit="1" customWidth="1"/>
    <col min="5894" max="6140" width="9.140625" style="5"/>
    <col min="6141" max="6141" width="35.28515625" style="5" customWidth="1"/>
    <col min="6142" max="6142" width="15.140625" style="5" customWidth="1"/>
    <col min="6143" max="6143" width="2" style="5" bestFit="1" customWidth="1"/>
    <col min="6144" max="6144" width="16.7109375" style="5" customWidth="1"/>
    <col min="6145" max="6145" width="2" style="5" bestFit="1" customWidth="1"/>
    <col min="6146" max="6146" width="17.42578125" style="5" customWidth="1"/>
    <col min="6147" max="6147" width="2" style="5" bestFit="1" customWidth="1"/>
    <col min="6148" max="6148" width="16.7109375" style="5" customWidth="1"/>
    <col min="6149" max="6149" width="2" style="5" bestFit="1" customWidth="1"/>
    <col min="6150" max="6396" width="9.140625" style="5"/>
    <col min="6397" max="6397" width="35.28515625" style="5" customWidth="1"/>
    <col min="6398" max="6398" width="15.140625" style="5" customWidth="1"/>
    <col min="6399" max="6399" width="2" style="5" bestFit="1" customWidth="1"/>
    <col min="6400" max="6400" width="16.7109375" style="5" customWidth="1"/>
    <col min="6401" max="6401" width="2" style="5" bestFit="1" customWidth="1"/>
    <col min="6402" max="6402" width="17.42578125" style="5" customWidth="1"/>
    <col min="6403" max="6403" width="2" style="5" bestFit="1" customWidth="1"/>
    <col min="6404" max="6404" width="16.7109375" style="5" customWidth="1"/>
    <col min="6405" max="6405" width="2" style="5" bestFit="1" customWidth="1"/>
    <col min="6406" max="6652" width="9.140625" style="5"/>
    <col min="6653" max="6653" width="35.28515625" style="5" customWidth="1"/>
    <col min="6654" max="6654" width="15.140625" style="5" customWidth="1"/>
    <col min="6655" max="6655" width="2" style="5" bestFit="1" customWidth="1"/>
    <col min="6656" max="6656" width="16.7109375" style="5" customWidth="1"/>
    <col min="6657" max="6657" width="2" style="5" bestFit="1" customWidth="1"/>
    <col min="6658" max="6658" width="17.42578125" style="5" customWidth="1"/>
    <col min="6659" max="6659" width="2" style="5" bestFit="1" customWidth="1"/>
    <col min="6660" max="6660" width="16.7109375" style="5" customWidth="1"/>
    <col min="6661" max="6661" width="2" style="5" bestFit="1" customWidth="1"/>
    <col min="6662" max="6908" width="9.140625" style="5"/>
    <col min="6909" max="6909" width="35.28515625" style="5" customWidth="1"/>
    <col min="6910" max="6910" width="15.140625" style="5" customWidth="1"/>
    <col min="6911" max="6911" width="2" style="5" bestFit="1" customWidth="1"/>
    <col min="6912" max="6912" width="16.7109375" style="5" customWidth="1"/>
    <col min="6913" max="6913" width="2" style="5" bestFit="1" customWidth="1"/>
    <col min="6914" max="6914" width="17.42578125" style="5" customWidth="1"/>
    <col min="6915" max="6915" width="2" style="5" bestFit="1" customWidth="1"/>
    <col min="6916" max="6916" width="16.7109375" style="5" customWidth="1"/>
    <col min="6917" max="6917" width="2" style="5" bestFit="1" customWidth="1"/>
    <col min="6918" max="7164" width="9.140625" style="5"/>
    <col min="7165" max="7165" width="35.28515625" style="5" customWidth="1"/>
    <col min="7166" max="7166" width="15.140625" style="5" customWidth="1"/>
    <col min="7167" max="7167" width="2" style="5" bestFit="1" customWidth="1"/>
    <col min="7168" max="7168" width="16.7109375" style="5" customWidth="1"/>
    <col min="7169" max="7169" width="2" style="5" bestFit="1" customWidth="1"/>
    <col min="7170" max="7170" width="17.42578125" style="5" customWidth="1"/>
    <col min="7171" max="7171" width="2" style="5" bestFit="1" customWidth="1"/>
    <col min="7172" max="7172" width="16.7109375" style="5" customWidth="1"/>
    <col min="7173" max="7173" width="2" style="5" bestFit="1" customWidth="1"/>
    <col min="7174" max="7420" width="9.140625" style="5"/>
    <col min="7421" max="7421" width="35.28515625" style="5" customWidth="1"/>
    <col min="7422" max="7422" width="15.140625" style="5" customWidth="1"/>
    <col min="7423" max="7423" width="2" style="5" bestFit="1" customWidth="1"/>
    <col min="7424" max="7424" width="16.7109375" style="5" customWidth="1"/>
    <col min="7425" max="7425" width="2" style="5" bestFit="1" customWidth="1"/>
    <col min="7426" max="7426" width="17.42578125" style="5" customWidth="1"/>
    <col min="7427" max="7427" width="2" style="5" bestFit="1" customWidth="1"/>
    <col min="7428" max="7428" width="16.7109375" style="5" customWidth="1"/>
    <col min="7429" max="7429" width="2" style="5" bestFit="1" customWidth="1"/>
    <col min="7430" max="7676" width="9.140625" style="5"/>
    <col min="7677" max="7677" width="35.28515625" style="5" customWidth="1"/>
    <col min="7678" max="7678" width="15.140625" style="5" customWidth="1"/>
    <col min="7679" max="7679" width="2" style="5" bestFit="1" customWidth="1"/>
    <col min="7680" max="7680" width="16.7109375" style="5" customWidth="1"/>
    <col min="7681" max="7681" width="2" style="5" bestFit="1" customWidth="1"/>
    <col min="7682" max="7682" width="17.42578125" style="5" customWidth="1"/>
    <col min="7683" max="7683" width="2" style="5" bestFit="1" customWidth="1"/>
    <col min="7684" max="7684" width="16.7109375" style="5" customWidth="1"/>
    <col min="7685" max="7685" width="2" style="5" bestFit="1" customWidth="1"/>
    <col min="7686" max="7932" width="9.140625" style="5"/>
    <col min="7933" max="7933" width="35.28515625" style="5" customWidth="1"/>
    <col min="7934" max="7934" width="15.140625" style="5" customWidth="1"/>
    <col min="7935" max="7935" width="2" style="5" bestFit="1" customWidth="1"/>
    <col min="7936" max="7936" width="16.7109375" style="5" customWidth="1"/>
    <col min="7937" max="7937" width="2" style="5" bestFit="1" customWidth="1"/>
    <col min="7938" max="7938" width="17.42578125" style="5" customWidth="1"/>
    <col min="7939" max="7939" width="2" style="5" bestFit="1" customWidth="1"/>
    <col min="7940" max="7940" width="16.7109375" style="5" customWidth="1"/>
    <col min="7941" max="7941" width="2" style="5" bestFit="1" customWidth="1"/>
    <col min="7942" max="8188" width="9.140625" style="5"/>
    <col min="8189" max="8189" width="35.28515625" style="5" customWidth="1"/>
    <col min="8190" max="8190" width="15.140625" style="5" customWidth="1"/>
    <col min="8191" max="8191" width="2" style="5" bestFit="1" customWidth="1"/>
    <col min="8192" max="8192" width="16.7109375" style="5" customWidth="1"/>
    <col min="8193" max="8193" width="2" style="5" bestFit="1" customWidth="1"/>
    <col min="8194" max="8194" width="17.42578125" style="5" customWidth="1"/>
    <col min="8195" max="8195" width="2" style="5" bestFit="1" customWidth="1"/>
    <col min="8196" max="8196" width="16.7109375" style="5" customWidth="1"/>
    <col min="8197" max="8197" width="2" style="5" bestFit="1" customWidth="1"/>
    <col min="8198" max="8444" width="9.140625" style="5"/>
    <col min="8445" max="8445" width="35.28515625" style="5" customWidth="1"/>
    <col min="8446" max="8446" width="15.140625" style="5" customWidth="1"/>
    <col min="8447" max="8447" width="2" style="5" bestFit="1" customWidth="1"/>
    <col min="8448" max="8448" width="16.7109375" style="5" customWidth="1"/>
    <col min="8449" max="8449" width="2" style="5" bestFit="1" customWidth="1"/>
    <col min="8450" max="8450" width="17.42578125" style="5" customWidth="1"/>
    <col min="8451" max="8451" width="2" style="5" bestFit="1" customWidth="1"/>
    <col min="8452" max="8452" width="16.7109375" style="5" customWidth="1"/>
    <col min="8453" max="8453" width="2" style="5" bestFit="1" customWidth="1"/>
    <col min="8454" max="8700" width="9.140625" style="5"/>
    <col min="8701" max="8701" width="35.28515625" style="5" customWidth="1"/>
    <col min="8702" max="8702" width="15.140625" style="5" customWidth="1"/>
    <col min="8703" max="8703" width="2" style="5" bestFit="1" customWidth="1"/>
    <col min="8704" max="8704" width="16.7109375" style="5" customWidth="1"/>
    <col min="8705" max="8705" width="2" style="5" bestFit="1" customWidth="1"/>
    <col min="8706" max="8706" width="17.42578125" style="5" customWidth="1"/>
    <col min="8707" max="8707" width="2" style="5" bestFit="1" customWidth="1"/>
    <col min="8708" max="8708" width="16.7109375" style="5" customWidth="1"/>
    <col min="8709" max="8709" width="2" style="5" bestFit="1" customWidth="1"/>
    <col min="8710" max="8956" width="9.140625" style="5"/>
    <col min="8957" max="8957" width="35.28515625" style="5" customWidth="1"/>
    <col min="8958" max="8958" width="15.140625" style="5" customWidth="1"/>
    <col min="8959" max="8959" width="2" style="5" bestFit="1" customWidth="1"/>
    <col min="8960" max="8960" width="16.7109375" style="5" customWidth="1"/>
    <col min="8961" max="8961" width="2" style="5" bestFit="1" customWidth="1"/>
    <col min="8962" max="8962" width="17.42578125" style="5" customWidth="1"/>
    <col min="8963" max="8963" width="2" style="5" bestFit="1" customWidth="1"/>
    <col min="8964" max="8964" width="16.7109375" style="5" customWidth="1"/>
    <col min="8965" max="8965" width="2" style="5" bestFit="1" customWidth="1"/>
    <col min="8966" max="9212" width="9.140625" style="5"/>
    <col min="9213" max="9213" width="35.28515625" style="5" customWidth="1"/>
    <col min="9214" max="9214" width="15.140625" style="5" customWidth="1"/>
    <col min="9215" max="9215" width="2" style="5" bestFit="1" customWidth="1"/>
    <col min="9216" max="9216" width="16.7109375" style="5" customWidth="1"/>
    <col min="9217" max="9217" width="2" style="5" bestFit="1" customWidth="1"/>
    <col min="9218" max="9218" width="17.42578125" style="5" customWidth="1"/>
    <col min="9219" max="9219" width="2" style="5" bestFit="1" customWidth="1"/>
    <col min="9220" max="9220" width="16.7109375" style="5" customWidth="1"/>
    <col min="9221" max="9221" width="2" style="5" bestFit="1" customWidth="1"/>
    <col min="9222" max="9468" width="9.140625" style="5"/>
    <col min="9469" max="9469" width="35.28515625" style="5" customWidth="1"/>
    <col min="9470" max="9470" width="15.140625" style="5" customWidth="1"/>
    <col min="9471" max="9471" width="2" style="5" bestFit="1" customWidth="1"/>
    <col min="9472" max="9472" width="16.7109375" style="5" customWidth="1"/>
    <col min="9473" max="9473" width="2" style="5" bestFit="1" customWidth="1"/>
    <col min="9474" max="9474" width="17.42578125" style="5" customWidth="1"/>
    <col min="9475" max="9475" width="2" style="5" bestFit="1" customWidth="1"/>
    <col min="9476" max="9476" width="16.7109375" style="5" customWidth="1"/>
    <col min="9477" max="9477" width="2" style="5" bestFit="1" customWidth="1"/>
    <col min="9478" max="9724" width="9.140625" style="5"/>
    <col min="9725" max="9725" width="35.28515625" style="5" customWidth="1"/>
    <col min="9726" max="9726" width="15.140625" style="5" customWidth="1"/>
    <col min="9727" max="9727" width="2" style="5" bestFit="1" customWidth="1"/>
    <col min="9728" max="9728" width="16.7109375" style="5" customWidth="1"/>
    <col min="9729" max="9729" width="2" style="5" bestFit="1" customWidth="1"/>
    <col min="9730" max="9730" width="17.42578125" style="5" customWidth="1"/>
    <col min="9731" max="9731" width="2" style="5" bestFit="1" customWidth="1"/>
    <col min="9732" max="9732" width="16.7109375" style="5" customWidth="1"/>
    <col min="9733" max="9733" width="2" style="5" bestFit="1" customWidth="1"/>
    <col min="9734" max="9980" width="9.140625" style="5"/>
    <col min="9981" max="9981" width="35.28515625" style="5" customWidth="1"/>
    <col min="9982" max="9982" width="15.140625" style="5" customWidth="1"/>
    <col min="9983" max="9983" width="2" style="5" bestFit="1" customWidth="1"/>
    <col min="9984" max="9984" width="16.7109375" style="5" customWidth="1"/>
    <col min="9985" max="9985" width="2" style="5" bestFit="1" customWidth="1"/>
    <col min="9986" max="9986" width="17.42578125" style="5" customWidth="1"/>
    <col min="9987" max="9987" width="2" style="5" bestFit="1" customWidth="1"/>
    <col min="9988" max="9988" width="16.7109375" style="5" customWidth="1"/>
    <col min="9989" max="9989" width="2" style="5" bestFit="1" customWidth="1"/>
    <col min="9990" max="10236" width="9.140625" style="5"/>
    <col min="10237" max="10237" width="35.28515625" style="5" customWidth="1"/>
    <col min="10238" max="10238" width="15.140625" style="5" customWidth="1"/>
    <col min="10239" max="10239" width="2" style="5" bestFit="1" customWidth="1"/>
    <col min="10240" max="10240" width="16.7109375" style="5" customWidth="1"/>
    <col min="10241" max="10241" width="2" style="5" bestFit="1" customWidth="1"/>
    <col min="10242" max="10242" width="17.42578125" style="5" customWidth="1"/>
    <col min="10243" max="10243" width="2" style="5" bestFit="1" customWidth="1"/>
    <col min="10244" max="10244" width="16.7109375" style="5" customWidth="1"/>
    <col min="10245" max="10245" width="2" style="5" bestFit="1" customWidth="1"/>
    <col min="10246" max="10492" width="9.140625" style="5"/>
    <col min="10493" max="10493" width="35.28515625" style="5" customWidth="1"/>
    <col min="10494" max="10494" width="15.140625" style="5" customWidth="1"/>
    <col min="10495" max="10495" width="2" style="5" bestFit="1" customWidth="1"/>
    <col min="10496" max="10496" width="16.7109375" style="5" customWidth="1"/>
    <col min="10497" max="10497" width="2" style="5" bestFit="1" customWidth="1"/>
    <col min="10498" max="10498" width="17.42578125" style="5" customWidth="1"/>
    <col min="10499" max="10499" width="2" style="5" bestFit="1" customWidth="1"/>
    <col min="10500" max="10500" width="16.7109375" style="5" customWidth="1"/>
    <col min="10501" max="10501" width="2" style="5" bestFit="1" customWidth="1"/>
    <col min="10502" max="10748" width="9.140625" style="5"/>
    <col min="10749" max="10749" width="35.28515625" style="5" customWidth="1"/>
    <col min="10750" max="10750" width="15.140625" style="5" customWidth="1"/>
    <col min="10751" max="10751" width="2" style="5" bestFit="1" customWidth="1"/>
    <col min="10752" max="10752" width="16.7109375" style="5" customWidth="1"/>
    <col min="10753" max="10753" width="2" style="5" bestFit="1" customWidth="1"/>
    <col min="10754" max="10754" width="17.42578125" style="5" customWidth="1"/>
    <col min="10755" max="10755" width="2" style="5" bestFit="1" customWidth="1"/>
    <col min="10756" max="10756" width="16.7109375" style="5" customWidth="1"/>
    <col min="10757" max="10757" width="2" style="5" bestFit="1" customWidth="1"/>
    <col min="10758" max="11004" width="9.140625" style="5"/>
    <col min="11005" max="11005" width="35.28515625" style="5" customWidth="1"/>
    <col min="11006" max="11006" width="15.140625" style="5" customWidth="1"/>
    <col min="11007" max="11007" width="2" style="5" bestFit="1" customWidth="1"/>
    <col min="11008" max="11008" width="16.7109375" style="5" customWidth="1"/>
    <col min="11009" max="11009" width="2" style="5" bestFit="1" customWidth="1"/>
    <col min="11010" max="11010" width="17.42578125" style="5" customWidth="1"/>
    <col min="11011" max="11011" width="2" style="5" bestFit="1" customWidth="1"/>
    <col min="11012" max="11012" width="16.7109375" style="5" customWidth="1"/>
    <col min="11013" max="11013" width="2" style="5" bestFit="1" customWidth="1"/>
    <col min="11014" max="11260" width="9.140625" style="5"/>
    <col min="11261" max="11261" width="35.28515625" style="5" customWidth="1"/>
    <col min="11262" max="11262" width="15.140625" style="5" customWidth="1"/>
    <col min="11263" max="11263" width="2" style="5" bestFit="1" customWidth="1"/>
    <col min="11264" max="11264" width="16.7109375" style="5" customWidth="1"/>
    <col min="11265" max="11265" width="2" style="5" bestFit="1" customWidth="1"/>
    <col min="11266" max="11266" width="17.42578125" style="5" customWidth="1"/>
    <col min="11267" max="11267" width="2" style="5" bestFit="1" customWidth="1"/>
    <col min="11268" max="11268" width="16.7109375" style="5" customWidth="1"/>
    <col min="11269" max="11269" width="2" style="5" bestFit="1" customWidth="1"/>
    <col min="11270" max="11516" width="9.140625" style="5"/>
    <col min="11517" max="11517" width="35.28515625" style="5" customWidth="1"/>
    <col min="11518" max="11518" width="15.140625" style="5" customWidth="1"/>
    <col min="11519" max="11519" width="2" style="5" bestFit="1" customWidth="1"/>
    <col min="11520" max="11520" width="16.7109375" style="5" customWidth="1"/>
    <col min="11521" max="11521" width="2" style="5" bestFit="1" customWidth="1"/>
    <col min="11522" max="11522" width="17.42578125" style="5" customWidth="1"/>
    <col min="11523" max="11523" width="2" style="5" bestFit="1" customWidth="1"/>
    <col min="11524" max="11524" width="16.7109375" style="5" customWidth="1"/>
    <col min="11525" max="11525" width="2" style="5" bestFit="1" customWidth="1"/>
    <col min="11526" max="11772" width="9.140625" style="5"/>
    <col min="11773" max="11773" width="35.28515625" style="5" customWidth="1"/>
    <col min="11774" max="11774" width="15.140625" style="5" customWidth="1"/>
    <col min="11775" max="11775" width="2" style="5" bestFit="1" customWidth="1"/>
    <col min="11776" max="11776" width="16.7109375" style="5" customWidth="1"/>
    <col min="11777" max="11777" width="2" style="5" bestFit="1" customWidth="1"/>
    <col min="11778" max="11778" width="17.42578125" style="5" customWidth="1"/>
    <col min="11779" max="11779" width="2" style="5" bestFit="1" customWidth="1"/>
    <col min="11780" max="11780" width="16.7109375" style="5" customWidth="1"/>
    <col min="11781" max="11781" width="2" style="5" bestFit="1" customWidth="1"/>
    <col min="11782" max="12028" width="9.140625" style="5"/>
    <col min="12029" max="12029" width="35.28515625" style="5" customWidth="1"/>
    <col min="12030" max="12030" width="15.140625" style="5" customWidth="1"/>
    <col min="12031" max="12031" width="2" style="5" bestFit="1" customWidth="1"/>
    <col min="12032" max="12032" width="16.7109375" style="5" customWidth="1"/>
    <col min="12033" max="12033" width="2" style="5" bestFit="1" customWidth="1"/>
    <col min="12034" max="12034" width="17.42578125" style="5" customWidth="1"/>
    <col min="12035" max="12035" width="2" style="5" bestFit="1" customWidth="1"/>
    <col min="12036" max="12036" width="16.7109375" style="5" customWidth="1"/>
    <col min="12037" max="12037" width="2" style="5" bestFit="1" customWidth="1"/>
    <col min="12038" max="12284" width="9.140625" style="5"/>
    <col min="12285" max="12285" width="35.28515625" style="5" customWidth="1"/>
    <col min="12286" max="12286" width="15.140625" style="5" customWidth="1"/>
    <col min="12287" max="12287" width="2" style="5" bestFit="1" customWidth="1"/>
    <col min="12288" max="12288" width="16.7109375" style="5" customWidth="1"/>
    <col min="12289" max="12289" width="2" style="5" bestFit="1" customWidth="1"/>
    <col min="12290" max="12290" width="17.42578125" style="5" customWidth="1"/>
    <col min="12291" max="12291" width="2" style="5" bestFit="1" customWidth="1"/>
    <col min="12292" max="12292" width="16.7109375" style="5" customWidth="1"/>
    <col min="12293" max="12293" width="2" style="5" bestFit="1" customWidth="1"/>
    <col min="12294" max="12540" width="9.140625" style="5"/>
    <col min="12541" max="12541" width="35.28515625" style="5" customWidth="1"/>
    <col min="12542" max="12542" width="15.140625" style="5" customWidth="1"/>
    <col min="12543" max="12543" width="2" style="5" bestFit="1" customWidth="1"/>
    <col min="12544" max="12544" width="16.7109375" style="5" customWidth="1"/>
    <col min="12545" max="12545" width="2" style="5" bestFit="1" customWidth="1"/>
    <col min="12546" max="12546" width="17.42578125" style="5" customWidth="1"/>
    <col min="12547" max="12547" width="2" style="5" bestFit="1" customWidth="1"/>
    <col min="12548" max="12548" width="16.7109375" style="5" customWidth="1"/>
    <col min="12549" max="12549" width="2" style="5" bestFit="1" customWidth="1"/>
    <col min="12550" max="12796" width="9.140625" style="5"/>
    <col min="12797" max="12797" width="35.28515625" style="5" customWidth="1"/>
    <col min="12798" max="12798" width="15.140625" style="5" customWidth="1"/>
    <col min="12799" max="12799" width="2" style="5" bestFit="1" customWidth="1"/>
    <col min="12800" max="12800" width="16.7109375" style="5" customWidth="1"/>
    <col min="12801" max="12801" width="2" style="5" bestFit="1" customWidth="1"/>
    <col min="12802" max="12802" width="17.42578125" style="5" customWidth="1"/>
    <col min="12803" max="12803" width="2" style="5" bestFit="1" customWidth="1"/>
    <col min="12804" max="12804" width="16.7109375" style="5" customWidth="1"/>
    <col min="12805" max="12805" width="2" style="5" bestFit="1" customWidth="1"/>
    <col min="12806" max="13052" width="9.140625" style="5"/>
    <col min="13053" max="13053" width="35.28515625" style="5" customWidth="1"/>
    <col min="13054" max="13054" width="15.140625" style="5" customWidth="1"/>
    <col min="13055" max="13055" width="2" style="5" bestFit="1" customWidth="1"/>
    <col min="13056" max="13056" width="16.7109375" style="5" customWidth="1"/>
    <col min="13057" max="13057" width="2" style="5" bestFit="1" customWidth="1"/>
    <col min="13058" max="13058" width="17.42578125" style="5" customWidth="1"/>
    <col min="13059" max="13059" width="2" style="5" bestFit="1" customWidth="1"/>
    <col min="13060" max="13060" width="16.7109375" style="5" customWidth="1"/>
    <col min="13061" max="13061" width="2" style="5" bestFit="1" customWidth="1"/>
    <col min="13062" max="13308" width="9.140625" style="5"/>
    <col min="13309" max="13309" width="35.28515625" style="5" customWidth="1"/>
    <col min="13310" max="13310" width="15.140625" style="5" customWidth="1"/>
    <col min="13311" max="13311" width="2" style="5" bestFit="1" customWidth="1"/>
    <col min="13312" max="13312" width="16.7109375" style="5" customWidth="1"/>
    <col min="13313" max="13313" width="2" style="5" bestFit="1" customWidth="1"/>
    <col min="13314" max="13314" width="17.42578125" style="5" customWidth="1"/>
    <col min="13315" max="13315" width="2" style="5" bestFit="1" customWidth="1"/>
    <col min="13316" max="13316" width="16.7109375" style="5" customWidth="1"/>
    <col min="13317" max="13317" width="2" style="5" bestFit="1" customWidth="1"/>
    <col min="13318" max="13564" width="9.140625" style="5"/>
    <col min="13565" max="13565" width="35.28515625" style="5" customWidth="1"/>
    <col min="13566" max="13566" width="15.140625" style="5" customWidth="1"/>
    <col min="13567" max="13567" width="2" style="5" bestFit="1" customWidth="1"/>
    <col min="13568" max="13568" width="16.7109375" style="5" customWidth="1"/>
    <col min="13569" max="13569" width="2" style="5" bestFit="1" customWidth="1"/>
    <col min="13570" max="13570" width="17.42578125" style="5" customWidth="1"/>
    <col min="13571" max="13571" width="2" style="5" bestFit="1" customWidth="1"/>
    <col min="13572" max="13572" width="16.7109375" style="5" customWidth="1"/>
    <col min="13573" max="13573" width="2" style="5" bestFit="1" customWidth="1"/>
    <col min="13574" max="13820" width="9.140625" style="5"/>
    <col min="13821" max="13821" width="35.28515625" style="5" customWidth="1"/>
    <col min="13822" max="13822" width="15.140625" style="5" customWidth="1"/>
    <col min="13823" max="13823" width="2" style="5" bestFit="1" customWidth="1"/>
    <col min="13824" max="13824" width="16.7109375" style="5" customWidth="1"/>
    <col min="13825" max="13825" width="2" style="5" bestFit="1" customWidth="1"/>
    <col min="13826" max="13826" width="17.42578125" style="5" customWidth="1"/>
    <col min="13827" max="13827" width="2" style="5" bestFit="1" customWidth="1"/>
    <col min="13828" max="13828" width="16.7109375" style="5" customWidth="1"/>
    <col min="13829" max="13829" width="2" style="5" bestFit="1" customWidth="1"/>
    <col min="13830" max="14076" width="9.140625" style="5"/>
    <col min="14077" max="14077" width="35.28515625" style="5" customWidth="1"/>
    <col min="14078" max="14078" width="15.140625" style="5" customWidth="1"/>
    <col min="14079" max="14079" width="2" style="5" bestFit="1" customWidth="1"/>
    <col min="14080" max="14080" width="16.7109375" style="5" customWidth="1"/>
    <col min="14081" max="14081" width="2" style="5" bestFit="1" customWidth="1"/>
    <col min="14082" max="14082" width="17.42578125" style="5" customWidth="1"/>
    <col min="14083" max="14083" width="2" style="5" bestFit="1" customWidth="1"/>
    <col min="14084" max="14084" width="16.7109375" style="5" customWidth="1"/>
    <col min="14085" max="14085" width="2" style="5" bestFit="1" customWidth="1"/>
    <col min="14086" max="14332" width="9.140625" style="5"/>
    <col min="14333" max="14333" width="35.28515625" style="5" customWidth="1"/>
    <col min="14334" max="14334" width="15.140625" style="5" customWidth="1"/>
    <col min="14335" max="14335" width="2" style="5" bestFit="1" customWidth="1"/>
    <col min="14336" max="14336" width="16.7109375" style="5" customWidth="1"/>
    <col min="14337" max="14337" width="2" style="5" bestFit="1" customWidth="1"/>
    <col min="14338" max="14338" width="17.42578125" style="5" customWidth="1"/>
    <col min="14339" max="14339" width="2" style="5" bestFit="1" customWidth="1"/>
    <col min="14340" max="14340" width="16.7109375" style="5" customWidth="1"/>
    <col min="14341" max="14341" width="2" style="5" bestFit="1" customWidth="1"/>
    <col min="14342" max="14588" width="9.140625" style="5"/>
    <col min="14589" max="14589" width="35.28515625" style="5" customWidth="1"/>
    <col min="14590" max="14590" width="15.140625" style="5" customWidth="1"/>
    <col min="14591" max="14591" width="2" style="5" bestFit="1" customWidth="1"/>
    <col min="14592" max="14592" width="16.7109375" style="5" customWidth="1"/>
    <col min="14593" max="14593" width="2" style="5" bestFit="1" customWidth="1"/>
    <col min="14594" max="14594" width="17.42578125" style="5" customWidth="1"/>
    <col min="14595" max="14595" width="2" style="5" bestFit="1" customWidth="1"/>
    <col min="14596" max="14596" width="16.7109375" style="5" customWidth="1"/>
    <col min="14597" max="14597" width="2" style="5" bestFit="1" customWidth="1"/>
    <col min="14598" max="14844" width="9.140625" style="5"/>
    <col min="14845" max="14845" width="35.28515625" style="5" customWidth="1"/>
    <col min="14846" max="14846" width="15.140625" style="5" customWidth="1"/>
    <col min="14847" max="14847" width="2" style="5" bestFit="1" customWidth="1"/>
    <col min="14848" max="14848" width="16.7109375" style="5" customWidth="1"/>
    <col min="14849" max="14849" width="2" style="5" bestFit="1" customWidth="1"/>
    <col min="14850" max="14850" width="17.42578125" style="5" customWidth="1"/>
    <col min="14851" max="14851" width="2" style="5" bestFit="1" customWidth="1"/>
    <col min="14852" max="14852" width="16.7109375" style="5" customWidth="1"/>
    <col min="14853" max="14853" width="2" style="5" bestFit="1" customWidth="1"/>
    <col min="14854" max="15100" width="9.140625" style="5"/>
    <col min="15101" max="15101" width="35.28515625" style="5" customWidth="1"/>
    <col min="15102" max="15102" width="15.140625" style="5" customWidth="1"/>
    <col min="15103" max="15103" width="2" style="5" bestFit="1" customWidth="1"/>
    <col min="15104" max="15104" width="16.7109375" style="5" customWidth="1"/>
    <col min="15105" max="15105" width="2" style="5" bestFit="1" customWidth="1"/>
    <col min="15106" max="15106" width="17.42578125" style="5" customWidth="1"/>
    <col min="15107" max="15107" width="2" style="5" bestFit="1" customWidth="1"/>
    <col min="15108" max="15108" width="16.7109375" style="5" customWidth="1"/>
    <col min="15109" max="15109" width="2" style="5" bestFit="1" customWidth="1"/>
    <col min="15110" max="15356" width="9.140625" style="5"/>
    <col min="15357" max="15357" width="35.28515625" style="5" customWidth="1"/>
    <col min="15358" max="15358" width="15.140625" style="5" customWidth="1"/>
    <col min="15359" max="15359" width="2" style="5" bestFit="1" customWidth="1"/>
    <col min="15360" max="15360" width="16.7109375" style="5" customWidth="1"/>
    <col min="15361" max="15361" width="2" style="5" bestFit="1" customWidth="1"/>
    <col min="15362" max="15362" width="17.42578125" style="5" customWidth="1"/>
    <col min="15363" max="15363" width="2" style="5" bestFit="1" customWidth="1"/>
    <col min="15364" max="15364" width="16.7109375" style="5" customWidth="1"/>
    <col min="15365" max="15365" width="2" style="5" bestFit="1" customWidth="1"/>
    <col min="15366" max="15612" width="9.140625" style="5"/>
    <col min="15613" max="15613" width="35.28515625" style="5" customWidth="1"/>
    <col min="15614" max="15614" width="15.140625" style="5" customWidth="1"/>
    <col min="15615" max="15615" width="2" style="5" bestFit="1" customWidth="1"/>
    <col min="15616" max="15616" width="16.7109375" style="5" customWidth="1"/>
    <col min="15617" max="15617" width="2" style="5" bestFit="1" customWidth="1"/>
    <col min="15618" max="15618" width="17.42578125" style="5" customWidth="1"/>
    <col min="15619" max="15619" width="2" style="5" bestFit="1" customWidth="1"/>
    <col min="15620" max="15620" width="16.7109375" style="5" customWidth="1"/>
    <col min="15621" max="15621" width="2" style="5" bestFit="1" customWidth="1"/>
    <col min="15622" max="15868" width="9.140625" style="5"/>
    <col min="15869" max="15869" width="35.28515625" style="5" customWidth="1"/>
    <col min="15870" max="15870" width="15.140625" style="5" customWidth="1"/>
    <col min="15871" max="15871" width="2" style="5" bestFit="1" customWidth="1"/>
    <col min="15872" max="15872" width="16.7109375" style="5" customWidth="1"/>
    <col min="15873" max="15873" width="2" style="5" bestFit="1" customWidth="1"/>
    <col min="15874" max="15874" width="17.42578125" style="5" customWidth="1"/>
    <col min="15875" max="15875" width="2" style="5" bestFit="1" customWidth="1"/>
    <col min="15876" max="15876" width="16.7109375" style="5" customWidth="1"/>
    <col min="15877" max="15877" width="2" style="5" bestFit="1" customWidth="1"/>
    <col min="15878" max="16124" width="9.140625" style="5"/>
    <col min="16125" max="16125" width="35.28515625" style="5" customWidth="1"/>
    <col min="16126" max="16126" width="15.140625" style="5" customWidth="1"/>
    <col min="16127" max="16127" width="2" style="5" bestFit="1" customWidth="1"/>
    <col min="16128" max="16128" width="16.7109375" style="5" customWidth="1"/>
    <col min="16129" max="16129" width="2" style="5" bestFit="1" customWidth="1"/>
    <col min="16130" max="16130" width="17.42578125" style="5" customWidth="1"/>
    <col min="16131" max="16131" width="2" style="5" bestFit="1" customWidth="1"/>
    <col min="16132" max="16132" width="16.7109375" style="5" customWidth="1"/>
    <col min="16133" max="16133" width="2" style="5" bestFit="1" customWidth="1"/>
    <col min="16134" max="16384" width="9.140625" style="5"/>
  </cols>
  <sheetData>
    <row r="1" spans="1:5" x14ac:dyDescent="0.25">
      <c r="A1" s="4" t="s">
        <v>84</v>
      </c>
    </row>
    <row r="3" spans="1:5" ht="45" x14ac:dyDescent="0.25">
      <c r="A3" s="7" t="s">
        <v>61</v>
      </c>
      <c r="B3" s="6" t="s">
        <v>62</v>
      </c>
      <c r="C3" s="6" t="s">
        <v>85</v>
      </c>
      <c r="D3" s="6" t="s">
        <v>63</v>
      </c>
      <c r="E3" s="6" t="s">
        <v>86</v>
      </c>
    </row>
    <row r="4" spans="1:5" x14ac:dyDescent="0.25">
      <c r="A4" s="9" t="s">
        <v>87</v>
      </c>
      <c r="B4" s="10">
        <v>81.710999999999999</v>
      </c>
      <c r="C4" s="10">
        <v>17.671869999999998</v>
      </c>
      <c r="D4" s="10">
        <v>12.746420000000001</v>
      </c>
      <c r="E4" s="11">
        <v>67614.353480000005</v>
      </c>
    </row>
    <row r="5" spans="1:5" x14ac:dyDescent="0.25">
      <c r="A5" s="9" t="s">
        <v>64</v>
      </c>
      <c r="B5" s="10">
        <v>82.537000000000006</v>
      </c>
      <c r="C5" s="10">
        <v>20.43272</v>
      </c>
      <c r="D5" s="10">
        <v>13.1751</v>
      </c>
      <c r="E5" s="11">
        <v>42822.19627</v>
      </c>
    </row>
    <row r="6" spans="1:5" x14ac:dyDescent="0.25">
      <c r="A6" s="9" t="s">
        <v>65</v>
      </c>
      <c r="B6" s="10">
        <v>83.132999999999996</v>
      </c>
      <c r="C6" s="10">
        <v>16.040410000000001</v>
      </c>
      <c r="D6" s="10">
        <v>13.37</v>
      </c>
      <c r="E6" s="11">
        <v>56363.957799999996</v>
      </c>
    </row>
    <row r="7" spans="1:5" x14ac:dyDescent="0.25">
      <c r="A7" s="9" t="s">
        <v>68</v>
      </c>
      <c r="B7" s="10">
        <v>81.091999999999999</v>
      </c>
      <c r="C7" s="10">
        <v>17.095939999999999</v>
      </c>
      <c r="D7" s="10">
        <v>13.18762553</v>
      </c>
      <c r="E7" s="11">
        <v>44999.647140000001</v>
      </c>
    </row>
    <row r="8" spans="1:5" x14ac:dyDescent="0.25">
      <c r="A8" s="9" t="s">
        <v>66</v>
      </c>
      <c r="B8" s="10">
        <v>80.412000000000006</v>
      </c>
      <c r="C8" s="10">
        <v>19.188800000000001</v>
      </c>
      <c r="D8" s="10">
        <v>12.70017</v>
      </c>
      <c r="E8" s="11">
        <v>44518.924019999999</v>
      </c>
    </row>
    <row r="9" spans="1:5" x14ac:dyDescent="0.25">
      <c r="A9" s="9" t="s">
        <v>73</v>
      </c>
      <c r="B9" s="10">
        <v>83.209000000000003</v>
      </c>
      <c r="C9" s="10">
        <v>15.4</v>
      </c>
      <c r="D9" s="10">
        <v>11.57241</v>
      </c>
      <c r="E9" s="11">
        <v>78162.323869999993</v>
      </c>
    </row>
    <row r="10" spans="1:5" x14ac:dyDescent="0.25">
      <c r="A10" s="9" t="s">
        <v>67</v>
      </c>
      <c r="B10" s="10">
        <v>81.706000000000003</v>
      </c>
      <c r="C10" s="10">
        <v>18.116540000000001</v>
      </c>
      <c r="D10" s="10">
        <v>11.914070000000001</v>
      </c>
      <c r="E10" s="11">
        <v>46325.576580000001</v>
      </c>
    </row>
    <row r="11" spans="1:5" x14ac:dyDescent="0.25">
      <c r="A11" s="9" t="s">
        <v>69</v>
      </c>
      <c r="B11" s="10">
        <v>81.052000000000007</v>
      </c>
      <c r="C11" s="10">
        <v>18.5792</v>
      </c>
      <c r="D11" s="10">
        <v>12.313978130000001</v>
      </c>
      <c r="E11" s="11">
        <v>43797.968139999997</v>
      </c>
    </row>
    <row r="12" spans="1:5" x14ac:dyDescent="0.25">
      <c r="A12" s="9" t="s">
        <v>77</v>
      </c>
      <c r="B12" s="10">
        <v>82.724000000000004</v>
      </c>
      <c r="C12" s="10">
        <v>18.994219999999999</v>
      </c>
      <c r="D12" s="10">
        <v>12.19089155</v>
      </c>
      <c r="E12" s="11">
        <v>37065.214509999998</v>
      </c>
    </row>
    <row r="13" spans="1:5" x14ac:dyDescent="0.25">
      <c r="A13" s="9" t="s">
        <v>71</v>
      </c>
      <c r="B13" s="10">
        <v>82.224000000000004</v>
      </c>
      <c r="C13" s="10">
        <v>16.324999999999999</v>
      </c>
      <c r="D13" s="10">
        <v>13.10511486</v>
      </c>
      <c r="E13" s="11">
        <v>42581.91433</v>
      </c>
    </row>
    <row r="14" spans="1:5" x14ac:dyDescent="0.25">
      <c r="A14" s="9" t="s">
        <v>70</v>
      </c>
      <c r="B14" s="10">
        <v>79.221999999999994</v>
      </c>
      <c r="C14" s="10">
        <v>16.538150000000002</v>
      </c>
      <c r="D14" s="10">
        <v>13.217890329999999</v>
      </c>
      <c r="E14" s="11">
        <v>53245.076959999999</v>
      </c>
    </row>
    <row r="15" spans="1:5" x14ac:dyDescent="0.25">
      <c r="A15" s="9" t="s">
        <v>74</v>
      </c>
      <c r="B15" s="10">
        <v>84.162999999999997</v>
      </c>
      <c r="C15" s="10">
        <v>15.67329</v>
      </c>
      <c r="D15" s="10">
        <v>11.59066599</v>
      </c>
      <c r="E15" s="11">
        <v>54264.914779999999</v>
      </c>
    </row>
    <row r="16" spans="1:5" x14ac:dyDescent="0.25">
      <c r="A16" s="9" t="s">
        <v>72</v>
      </c>
      <c r="B16" s="10">
        <v>82.025999999999996</v>
      </c>
      <c r="C16" s="10">
        <v>19.228200000000001</v>
      </c>
      <c r="D16" s="10">
        <v>12.503</v>
      </c>
      <c r="E16" s="11">
        <v>32870.07836</v>
      </c>
    </row>
    <row r="17" spans="1:5" x14ac:dyDescent="0.25">
      <c r="A17" s="9" t="s">
        <v>75</v>
      </c>
      <c r="B17" s="10">
        <v>82.346999999999994</v>
      </c>
      <c r="C17" s="10">
        <v>16.05545884</v>
      </c>
      <c r="D17" s="10">
        <v>12.2737</v>
      </c>
      <c r="E17" s="11">
        <v>46250.793819999999</v>
      </c>
    </row>
    <row r="18" spans="1:5" x14ac:dyDescent="0.25">
      <c r="A18" s="9" t="s">
        <v>88</v>
      </c>
      <c r="B18" s="10">
        <v>80.161000000000001</v>
      </c>
      <c r="C18" s="10">
        <v>14.635109999999999</v>
      </c>
      <c r="D18" s="10">
        <v>12.35198793</v>
      </c>
      <c r="E18" s="11">
        <v>75064.841109999994</v>
      </c>
    </row>
    <row r="19" spans="1:5" x14ac:dyDescent="0.25">
      <c r="A19" s="9" t="s">
        <v>76</v>
      </c>
      <c r="B19" s="10">
        <v>80.849000000000004</v>
      </c>
      <c r="C19" s="10">
        <v>16.3109</v>
      </c>
      <c r="D19" s="10">
        <v>13.28412</v>
      </c>
      <c r="E19" s="11">
        <v>37930.827010000001</v>
      </c>
    </row>
    <row r="20" spans="1:5" x14ac:dyDescent="0.25">
      <c r="A20" s="9" t="s">
        <v>80</v>
      </c>
      <c r="B20" s="10">
        <v>83.683999999999997</v>
      </c>
      <c r="C20" s="10">
        <v>15.340479999999999</v>
      </c>
      <c r="D20" s="10">
        <v>12.464</v>
      </c>
      <c r="E20" s="11">
        <v>37267.964070000002</v>
      </c>
    </row>
    <row r="21" spans="1:5" x14ac:dyDescent="0.25">
      <c r="A21" s="9" t="s">
        <v>89</v>
      </c>
      <c r="B21" s="10">
        <v>82.128</v>
      </c>
      <c r="C21" s="10">
        <v>16.587520000000001</v>
      </c>
      <c r="D21" s="10">
        <v>12.179211069999999</v>
      </c>
      <c r="E21" s="11">
        <v>34540.649270000002</v>
      </c>
    </row>
    <row r="22" spans="1:5" x14ac:dyDescent="0.25">
      <c r="A22" s="9" t="s">
        <v>78</v>
      </c>
      <c r="B22" s="10">
        <v>82.561000000000007</v>
      </c>
      <c r="C22" s="10">
        <v>15.998010000000001</v>
      </c>
      <c r="D22" s="10">
        <v>12.761850000000001</v>
      </c>
      <c r="E22" s="11">
        <v>31214.714800000002</v>
      </c>
    </row>
    <row r="23" spans="1:5" x14ac:dyDescent="0.25">
      <c r="A23" s="9" t="s">
        <v>79</v>
      </c>
      <c r="B23" s="10">
        <v>81.881</v>
      </c>
      <c r="C23" s="10">
        <v>13.86373</v>
      </c>
      <c r="D23" s="10">
        <v>11.950833230000001</v>
      </c>
      <c r="E23" s="11">
        <v>62470.591289999997</v>
      </c>
    </row>
    <row r="24" spans="1:5" x14ac:dyDescent="0.25">
      <c r="A24" s="9" t="s">
        <v>82</v>
      </c>
      <c r="B24" s="10">
        <v>82.358999999999995</v>
      </c>
      <c r="C24" s="10">
        <v>16.265080000000001</v>
      </c>
      <c r="D24" s="10">
        <v>11.62517418</v>
      </c>
      <c r="E24" s="11">
        <v>38085.400329999997</v>
      </c>
    </row>
    <row r="25" spans="1:5" x14ac:dyDescent="0.25">
      <c r="A25" s="9" t="s">
        <v>81</v>
      </c>
      <c r="B25" s="10">
        <v>80.983999999999995</v>
      </c>
      <c r="C25" s="10">
        <v>16.635269999999998</v>
      </c>
      <c r="D25" s="10">
        <v>11.38096</v>
      </c>
      <c r="E25" s="11">
        <v>41243.313820000003</v>
      </c>
    </row>
    <row r="26" spans="1:5" x14ac:dyDescent="0.25">
      <c r="A26" s="9" t="s">
        <v>90</v>
      </c>
      <c r="B26" s="10">
        <v>81.006</v>
      </c>
      <c r="C26" s="10">
        <v>17.047920000000001</v>
      </c>
      <c r="D26" s="10">
        <v>11.194000000000001</v>
      </c>
      <c r="E26" s="11">
        <v>38868.135520000003</v>
      </c>
    </row>
    <row r="27" spans="1:5" x14ac:dyDescent="0.25">
      <c r="A27" s="9" t="s">
        <v>83</v>
      </c>
      <c r="B27" s="10">
        <v>81.582999999999998</v>
      </c>
      <c r="C27" s="10">
        <v>15.912229999999999</v>
      </c>
      <c r="D27" s="10">
        <v>11.333975860000001</v>
      </c>
      <c r="E27" s="11">
        <v>43608.82387</v>
      </c>
    </row>
    <row r="28" spans="1:5" x14ac:dyDescent="0.25">
      <c r="A28" s="9" t="s">
        <v>91</v>
      </c>
      <c r="B28" s="10">
        <v>80.575000000000003</v>
      </c>
      <c r="C28" s="10">
        <v>17.348299999999998</v>
      </c>
      <c r="D28" s="10">
        <v>12.12194</v>
      </c>
      <c r="E28" s="11">
        <v>28664.211469999998</v>
      </c>
    </row>
    <row r="29" spans="1:5" x14ac:dyDescent="0.25">
      <c r="A29" s="9" t="s">
        <v>92</v>
      </c>
      <c r="B29" s="10">
        <v>83.337999999999994</v>
      </c>
      <c r="C29" s="10">
        <v>16.25827</v>
      </c>
      <c r="D29" s="10">
        <v>10.86879343</v>
      </c>
      <c r="E29" s="11">
        <v>33572.982490000002</v>
      </c>
    </row>
    <row r="30" spans="1:5" x14ac:dyDescent="0.25">
      <c r="A30" s="9" t="s">
        <v>93</v>
      </c>
      <c r="B30" s="10">
        <v>82.766999999999996</v>
      </c>
      <c r="C30" s="10">
        <v>17.700320000000001</v>
      </c>
      <c r="D30" s="10">
        <v>9.7907899999999994</v>
      </c>
      <c r="E30" s="11">
        <v>32778.515070000001</v>
      </c>
    </row>
    <row r="31" spans="1:5" x14ac:dyDescent="0.25">
      <c r="A31" s="9" t="s">
        <v>94</v>
      </c>
      <c r="B31" s="10">
        <v>78.775000000000006</v>
      </c>
      <c r="C31" s="10">
        <v>16.814039999999999</v>
      </c>
      <c r="D31" s="10">
        <v>12.33225</v>
      </c>
      <c r="E31" s="11">
        <v>28143.977579999999</v>
      </c>
    </row>
    <row r="32" spans="1:5" x14ac:dyDescent="0.25">
      <c r="A32" s="9" t="s">
        <v>95</v>
      </c>
      <c r="B32" s="10">
        <v>81.070999999999998</v>
      </c>
      <c r="C32" s="10">
        <v>17.21752</v>
      </c>
      <c r="D32" s="10">
        <v>10.53946</v>
      </c>
      <c r="E32" s="11">
        <v>24807.535889999999</v>
      </c>
    </row>
    <row r="33" spans="1:5" x14ac:dyDescent="0.25">
      <c r="A33" s="9" t="s">
        <v>96</v>
      </c>
      <c r="B33" s="10">
        <v>79.019000000000005</v>
      </c>
      <c r="C33" s="10">
        <v>14.94486</v>
      </c>
      <c r="D33" s="10">
        <v>9.02</v>
      </c>
      <c r="E33" s="11">
        <v>72843.466090000002</v>
      </c>
    </row>
    <row r="34" spans="1:5" x14ac:dyDescent="0.25">
      <c r="A34" s="9" t="s">
        <v>97</v>
      </c>
      <c r="B34" s="10">
        <v>77.012</v>
      </c>
      <c r="C34" s="10">
        <v>16.502749999999999</v>
      </c>
      <c r="D34" s="10">
        <v>12.54744874</v>
      </c>
      <c r="E34" s="11">
        <v>26361.893940000002</v>
      </c>
    </row>
    <row r="35" spans="1:5" x14ac:dyDescent="0.25">
      <c r="A35" s="9" t="s">
        <v>98</v>
      </c>
      <c r="B35" s="10">
        <v>81.457999999999998</v>
      </c>
      <c r="C35" s="10">
        <v>13.524016270000001</v>
      </c>
      <c r="D35" s="10">
        <v>10.25508</v>
      </c>
      <c r="E35" s="11">
        <v>47979.454109999999</v>
      </c>
    </row>
    <row r="36" spans="1:5" x14ac:dyDescent="0.25">
      <c r="A36" s="9" t="s">
        <v>99</v>
      </c>
      <c r="B36" s="10">
        <v>80.331999999999994</v>
      </c>
      <c r="C36" s="10">
        <v>14.256130000000001</v>
      </c>
      <c r="D36" s="10">
        <v>11.69523</v>
      </c>
      <c r="E36" s="11">
        <v>29458.522690000002</v>
      </c>
    </row>
    <row r="37" spans="1:5" x14ac:dyDescent="0.25">
      <c r="A37" s="9" t="s">
        <v>100</v>
      </c>
      <c r="B37" s="10">
        <v>80.725999999999999</v>
      </c>
      <c r="C37" s="10">
        <v>14.594620000000001</v>
      </c>
      <c r="D37" s="10">
        <v>11.27129</v>
      </c>
      <c r="E37" s="11">
        <v>29499.560229999999</v>
      </c>
    </row>
    <row r="38" spans="1:5" x14ac:dyDescent="0.25">
      <c r="A38" s="9" t="s">
        <v>101</v>
      </c>
      <c r="B38" s="10">
        <v>78.322999999999993</v>
      </c>
      <c r="C38" s="10">
        <v>13.4061</v>
      </c>
      <c r="D38" s="10">
        <v>9.7646300000000004</v>
      </c>
      <c r="E38" s="11">
        <v>129915.6009</v>
      </c>
    </row>
    <row r="39" spans="1:5" x14ac:dyDescent="0.25">
      <c r="A39" s="9" t="s">
        <v>102</v>
      </c>
      <c r="B39" s="10">
        <v>77.62</v>
      </c>
      <c r="C39" s="10">
        <v>16.373930000000001</v>
      </c>
      <c r="D39" s="10">
        <v>11.90293</v>
      </c>
      <c r="E39" s="11">
        <v>24116.99224</v>
      </c>
    </row>
    <row r="40" spans="1:5" x14ac:dyDescent="0.25">
      <c r="A40" s="9" t="s">
        <v>103</v>
      </c>
      <c r="B40" s="10">
        <v>73.495000000000005</v>
      </c>
      <c r="C40" s="10">
        <v>16.523060000000001</v>
      </c>
      <c r="D40" s="10">
        <v>12.702109999999999</v>
      </c>
      <c r="E40" s="11">
        <v>26006.477640000001</v>
      </c>
    </row>
    <row r="41" spans="1:5" x14ac:dyDescent="0.25">
      <c r="A41" s="9" t="s">
        <v>104</v>
      </c>
      <c r="B41" s="10">
        <v>81.956000000000003</v>
      </c>
      <c r="C41" s="10">
        <v>16.335599999999999</v>
      </c>
      <c r="D41" s="10">
        <v>9.8964999999999996</v>
      </c>
      <c r="E41" s="11">
        <v>21665.457969999999</v>
      </c>
    </row>
    <row r="42" spans="1:5" x14ac:dyDescent="0.25">
      <c r="A42" s="9" t="s">
        <v>105</v>
      </c>
      <c r="B42" s="10">
        <v>74.444000000000003</v>
      </c>
      <c r="C42" s="10">
        <v>16.112269999999999</v>
      </c>
      <c r="D42" s="10">
        <v>9.6275200000000005</v>
      </c>
      <c r="E42" s="11">
        <v>51320.113230000003</v>
      </c>
    </row>
    <row r="43" spans="1:5" x14ac:dyDescent="0.25">
      <c r="A43" s="9" t="s">
        <v>106</v>
      </c>
      <c r="B43" s="10">
        <v>76.409000000000006</v>
      </c>
      <c r="C43" s="10">
        <v>14.964880000000001</v>
      </c>
      <c r="D43" s="10">
        <v>12.22690128</v>
      </c>
      <c r="E43" s="11">
        <v>26763.617249999999</v>
      </c>
    </row>
    <row r="44" spans="1:5" x14ac:dyDescent="0.25">
      <c r="A44" s="9" t="s">
        <v>107</v>
      </c>
      <c r="B44" s="10">
        <v>81.183000000000007</v>
      </c>
      <c r="C44" s="10">
        <v>16.565760000000001</v>
      </c>
      <c r="D44" s="10">
        <v>8.8824699999999996</v>
      </c>
      <c r="E44" s="11">
        <v>26103.629270000001</v>
      </c>
    </row>
    <row r="45" spans="1:5" x14ac:dyDescent="0.25">
      <c r="A45" s="9" t="s">
        <v>108</v>
      </c>
      <c r="B45" s="10">
        <v>77.119</v>
      </c>
      <c r="C45" s="10">
        <v>13.33</v>
      </c>
      <c r="D45" s="10">
        <v>9.5</v>
      </c>
      <c r="E45" s="11">
        <v>66203.299790000005</v>
      </c>
    </row>
    <row r="46" spans="1:5" x14ac:dyDescent="0.25">
      <c r="A46" s="9" t="s">
        <v>109</v>
      </c>
      <c r="B46" s="10">
        <v>75.313000000000002</v>
      </c>
      <c r="C46" s="10">
        <v>15.595179999999999</v>
      </c>
      <c r="D46" s="10">
        <v>12.02</v>
      </c>
      <c r="E46" s="11">
        <v>23394.324229999998</v>
      </c>
    </row>
    <row r="47" spans="1:5" x14ac:dyDescent="0.25">
      <c r="A47" s="9" t="s">
        <v>110</v>
      </c>
      <c r="B47" s="10">
        <v>74.341999999999999</v>
      </c>
      <c r="C47" s="10">
        <v>15.97411</v>
      </c>
      <c r="D47" s="10">
        <v>11.736417940000001</v>
      </c>
      <c r="E47" s="11">
        <v>22589.17355</v>
      </c>
    </row>
    <row r="48" spans="1:5" x14ac:dyDescent="0.25">
      <c r="A48" s="9" t="s">
        <v>111</v>
      </c>
      <c r="B48" s="10">
        <v>76.456999999999994</v>
      </c>
      <c r="C48" s="10">
        <v>17.2605</v>
      </c>
      <c r="D48" s="10">
        <v>9.85</v>
      </c>
      <c r="E48" s="11">
        <v>20945.121050000002</v>
      </c>
    </row>
    <row r="49" spans="1:5" x14ac:dyDescent="0.25">
      <c r="A49" s="9" t="s">
        <v>112</v>
      </c>
      <c r="B49" s="10">
        <v>77.495000000000005</v>
      </c>
      <c r="C49" s="10">
        <v>15.259550000000001</v>
      </c>
      <c r="D49" s="10">
        <v>11.222196520000001</v>
      </c>
      <c r="E49" s="11">
        <v>20291.343649999999</v>
      </c>
    </row>
    <row r="50" spans="1:5" x14ac:dyDescent="0.25">
      <c r="A50" s="9" t="s">
        <v>113</v>
      </c>
      <c r="B50" s="10">
        <v>76.715000000000003</v>
      </c>
      <c r="C50" s="10">
        <v>14.5</v>
      </c>
      <c r="D50" s="10">
        <v>9.4190000000000005</v>
      </c>
      <c r="E50" s="11">
        <v>37236.363039999997</v>
      </c>
    </row>
    <row r="51" spans="1:5" x14ac:dyDescent="0.25">
      <c r="A51" s="9" t="s">
        <v>114</v>
      </c>
      <c r="B51" s="10">
        <v>76.400999999999996</v>
      </c>
      <c r="C51" s="10">
        <v>15.13368</v>
      </c>
      <c r="D51" s="10">
        <v>11.28716</v>
      </c>
      <c r="E51" s="11">
        <v>15409.60512</v>
      </c>
    </row>
    <row r="52" spans="1:5" x14ac:dyDescent="0.25">
      <c r="A52" s="9" t="s">
        <v>115</v>
      </c>
      <c r="B52" s="10">
        <v>70.263999999999996</v>
      </c>
      <c r="C52" s="10">
        <v>14.953150000000001</v>
      </c>
      <c r="D52" s="10">
        <v>12.01999</v>
      </c>
      <c r="E52" s="11">
        <v>23286.08065</v>
      </c>
    </row>
    <row r="53" spans="1:5" x14ac:dyDescent="0.25">
      <c r="A53" s="9" t="s">
        <v>116</v>
      </c>
      <c r="B53" s="10">
        <v>74.837000000000003</v>
      </c>
      <c r="C53" s="10">
        <v>14.73498</v>
      </c>
      <c r="D53" s="10">
        <v>10.799770000000001</v>
      </c>
      <c r="E53" s="11">
        <v>19427.609250000001</v>
      </c>
    </row>
    <row r="54" spans="1:5" x14ac:dyDescent="0.25">
      <c r="A54" s="9" t="s">
        <v>117</v>
      </c>
      <c r="B54" s="10">
        <v>74.549000000000007</v>
      </c>
      <c r="C54" s="10">
        <v>13.26</v>
      </c>
      <c r="D54" s="10">
        <v>7.2653688040000004</v>
      </c>
      <c r="E54" s="11">
        <v>76075.207349999997</v>
      </c>
    </row>
    <row r="55" spans="1:5" x14ac:dyDescent="0.25">
      <c r="A55" s="9" t="s">
        <v>118</v>
      </c>
      <c r="B55" s="10">
        <v>71.463999999999999</v>
      </c>
      <c r="C55" s="10">
        <v>15.66023</v>
      </c>
      <c r="D55" s="10">
        <v>11.97681</v>
      </c>
      <c r="E55" s="11">
        <v>15629.446970000001</v>
      </c>
    </row>
    <row r="56" spans="1:5" x14ac:dyDescent="0.25">
      <c r="A56" s="9" t="s">
        <v>119</v>
      </c>
      <c r="B56" s="10">
        <v>76.97</v>
      </c>
      <c r="C56" s="10">
        <v>13.74085</v>
      </c>
      <c r="D56" s="10">
        <v>8.1</v>
      </c>
      <c r="E56" s="11">
        <v>34402.275500000003</v>
      </c>
    </row>
    <row r="57" spans="1:5" x14ac:dyDescent="0.25">
      <c r="A57" s="9" t="s">
        <v>120</v>
      </c>
      <c r="B57" s="10">
        <v>75.772999999999996</v>
      </c>
      <c r="C57" s="10">
        <v>15.29256</v>
      </c>
      <c r="D57" s="10">
        <v>10.45693616</v>
      </c>
      <c r="E57" s="11">
        <v>14951.61701</v>
      </c>
    </row>
    <row r="58" spans="1:5" x14ac:dyDescent="0.25">
      <c r="A58" s="9" t="s">
        <v>121</v>
      </c>
      <c r="B58" s="10">
        <v>77.350999999999999</v>
      </c>
      <c r="C58" s="10">
        <v>15.511850000000001</v>
      </c>
      <c r="D58" s="10">
        <v>8.5790699999999998</v>
      </c>
      <c r="E58" s="11">
        <v>19148.056270000001</v>
      </c>
    </row>
    <row r="59" spans="1:5" x14ac:dyDescent="0.25">
      <c r="A59" s="9" t="s">
        <v>122</v>
      </c>
      <c r="B59" s="10">
        <v>74.322000000000003</v>
      </c>
      <c r="C59" s="10">
        <v>15.040369999999999</v>
      </c>
      <c r="D59" s="10">
        <v>10.79879781</v>
      </c>
      <c r="E59" s="11">
        <v>16261.260259999999</v>
      </c>
    </row>
    <row r="60" spans="1:5" x14ac:dyDescent="0.25">
      <c r="A60" s="9" t="s">
        <v>123</v>
      </c>
      <c r="B60" s="10">
        <v>69.587999999999994</v>
      </c>
      <c r="C60" s="10">
        <v>14.97189</v>
      </c>
      <c r="D60" s="10">
        <v>11.676</v>
      </c>
      <c r="E60" s="11">
        <v>22093.086510000001</v>
      </c>
    </row>
    <row r="61" spans="1:5" x14ac:dyDescent="0.25">
      <c r="A61" s="9" t="s">
        <v>124</v>
      </c>
      <c r="B61" s="10">
        <v>75.555999999999997</v>
      </c>
      <c r="C61" s="10">
        <v>12.7</v>
      </c>
      <c r="D61" s="10">
        <v>10.867850000000001</v>
      </c>
      <c r="E61" s="11">
        <v>21565.050810000001</v>
      </c>
    </row>
    <row r="62" spans="1:5" x14ac:dyDescent="0.25">
      <c r="A62" s="9" t="s">
        <v>125</v>
      </c>
      <c r="B62" s="10">
        <v>74.900999999999996</v>
      </c>
      <c r="C62" s="10">
        <v>13.07991</v>
      </c>
      <c r="D62" s="10">
        <v>10.110949440000001</v>
      </c>
      <c r="E62" s="11">
        <v>24619.654699999999</v>
      </c>
    </row>
    <row r="63" spans="1:5" x14ac:dyDescent="0.25">
      <c r="A63" s="9" t="s">
        <v>126</v>
      </c>
      <c r="B63" s="10">
        <v>72.87</v>
      </c>
      <c r="C63" s="10">
        <v>14.292630000000001</v>
      </c>
      <c r="D63" s="10">
        <v>12.327277580000001</v>
      </c>
      <c r="E63" s="11">
        <v>13770.825199999999</v>
      </c>
    </row>
    <row r="64" spans="1:5" x14ac:dyDescent="0.25">
      <c r="A64" s="9" t="s">
        <v>127</v>
      </c>
      <c r="B64" s="10">
        <v>77.754999999999995</v>
      </c>
      <c r="C64" s="10">
        <v>13.038995</v>
      </c>
      <c r="D64" s="10">
        <v>9.8539999999999992</v>
      </c>
      <c r="E64" s="11">
        <v>19470.202499999999</v>
      </c>
    </row>
    <row r="65" spans="1:5" x14ac:dyDescent="0.25">
      <c r="A65" s="9" t="s">
        <v>128</v>
      </c>
      <c r="B65" s="10">
        <v>76.236000000000004</v>
      </c>
      <c r="C65" s="10">
        <v>13.9489</v>
      </c>
      <c r="D65" s="10">
        <v>9.2069129640000007</v>
      </c>
      <c r="E65" s="11">
        <v>20907.217420000001</v>
      </c>
    </row>
    <row r="66" spans="1:5" x14ac:dyDescent="0.25">
      <c r="A66" s="9" t="s">
        <v>129</v>
      </c>
      <c r="B66" s="10">
        <v>73.302999999999997</v>
      </c>
      <c r="C66" s="10">
        <v>14.140790000000001</v>
      </c>
      <c r="D66" s="10">
        <v>9.4</v>
      </c>
      <c r="E66" s="11">
        <v>23886.122520000001</v>
      </c>
    </row>
    <row r="67" spans="1:5" x14ac:dyDescent="0.25">
      <c r="A67" s="9" t="s">
        <v>130</v>
      </c>
      <c r="B67" s="10">
        <v>74.594999999999999</v>
      </c>
      <c r="C67" s="10">
        <v>15.169779999999999</v>
      </c>
      <c r="D67" s="10">
        <v>9.0939999999999994</v>
      </c>
      <c r="E67" s="11">
        <v>17947.96398</v>
      </c>
    </row>
    <row r="68" spans="1:5" x14ac:dyDescent="0.25">
      <c r="A68" s="9" t="s">
        <v>131</v>
      </c>
      <c r="B68" s="10">
        <v>70.52</v>
      </c>
      <c r="C68" s="10">
        <v>12.747</v>
      </c>
      <c r="D68" s="10">
        <v>10.88346335</v>
      </c>
      <c r="E68" s="11">
        <v>28049.08642</v>
      </c>
    </row>
    <row r="69" spans="1:5" x14ac:dyDescent="0.25">
      <c r="A69" s="9" t="s">
        <v>132</v>
      </c>
      <c r="B69" s="10">
        <v>79.613</v>
      </c>
      <c r="C69" s="10">
        <v>14.16446402</v>
      </c>
      <c r="D69" s="10">
        <v>8.7074599999999993</v>
      </c>
      <c r="E69" s="11">
        <v>14006.355089999999</v>
      </c>
    </row>
    <row r="70" spans="1:5" x14ac:dyDescent="0.25">
      <c r="A70" s="9" t="s">
        <v>133</v>
      </c>
      <c r="B70" s="10">
        <v>75.049000000000007</v>
      </c>
      <c r="C70" s="10">
        <v>14.36068</v>
      </c>
      <c r="D70" s="10">
        <v>10.818619999999999</v>
      </c>
      <c r="E70" s="11">
        <v>12202.12775</v>
      </c>
    </row>
    <row r="71" spans="1:5" x14ac:dyDescent="0.25">
      <c r="A71" s="9" t="s">
        <v>134</v>
      </c>
      <c r="B71" s="10">
        <v>79.572999999999993</v>
      </c>
      <c r="C71" s="10">
        <v>13.937390000000001</v>
      </c>
      <c r="D71" s="10">
        <v>11.750780799999999</v>
      </c>
      <c r="E71" s="11">
        <v>7455.0624770000004</v>
      </c>
    </row>
    <row r="72" spans="1:5" x14ac:dyDescent="0.25">
      <c r="A72" s="9" t="s">
        <v>135</v>
      </c>
      <c r="B72" s="10">
        <v>75.581000000000003</v>
      </c>
      <c r="C72" s="10">
        <v>14.82424</v>
      </c>
      <c r="D72" s="10">
        <v>8.77</v>
      </c>
      <c r="E72" s="11">
        <v>16395.177370000001</v>
      </c>
    </row>
    <row r="73" spans="1:5" x14ac:dyDescent="0.25">
      <c r="A73" s="9" t="s">
        <v>136</v>
      </c>
      <c r="B73" s="10">
        <v>75.02</v>
      </c>
      <c r="C73" s="10">
        <v>13.90488</v>
      </c>
      <c r="D73" s="10">
        <v>12.246510000000001</v>
      </c>
      <c r="E73" s="11">
        <v>8855.8298849999992</v>
      </c>
    </row>
    <row r="74" spans="1:5" x14ac:dyDescent="0.25">
      <c r="A74" s="9" t="s">
        <v>137</v>
      </c>
      <c r="B74" s="10">
        <v>75.528000000000006</v>
      </c>
      <c r="C74" s="10">
        <v>14.59658499</v>
      </c>
      <c r="D74" s="10">
        <v>7.8878599999999999</v>
      </c>
      <c r="E74" s="11">
        <v>18704.527279999998</v>
      </c>
    </row>
    <row r="75" spans="1:5" x14ac:dyDescent="0.25">
      <c r="A75" s="9" t="s">
        <v>138</v>
      </c>
      <c r="B75" s="10">
        <v>74.387</v>
      </c>
      <c r="C75" s="10">
        <v>14.3</v>
      </c>
      <c r="D75" s="10">
        <v>9.3977900000000005</v>
      </c>
      <c r="E75" s="11">
        <v>15128.641030000001</v>
      </c>
    </row>
    <row r="76" spans="1:5" x14ac:dyDescent="0.25">
      <c r="A76" s="9" t="s">
        <v>139</v>
      </c>
      <c r="B76" s="10">
        <v>75.049000000000007</v>
      </c>
      <c r="C76" s="10">
        <v>13.96716</v>
      </c>
      <c r="D76" s="10">
        <v>10.915081969999999</v>
      </c>
      <c r="E76" s="11">
        <v>10788.908530000001</v>
      </c>
    </row>
    <row r="77" spans="1:5" x14ac:dyDescent="0.25">
      <c r="A77" s="9" t="s">
        <v>140</v>
      </c>
      <c r="B77" s="10">
        <v>73.978999999999999</v>
      </c>
      <c r="C77" s="10">
        <v>13.65943</v>
      </c>
      <c r="D77" s="10">
        <v>8.4</v>
      </c>
      <c r="E77" s="11">
        <v>22436.475589999998</v>
      </c>
    </row>
    <row r="78" spans="1:5" x14ac:dyDescent="0.25">
      <c r="A78" s="9" t="s">
        <v>141</v>
      </c>
      <c r="B78" s="10">
        <v>77.968000000000004</v>
      </c>
      <c r="C78" s="10">
        <v>14.179679999999999</v>
      </c>
      <c r="D78" s="10">
        <v>9.6468100000000003</v>
      </c>
      <c r="E78" s="11">
        <v>10252.46983</v>
      </c>
    </row>
    <row r="79" spans="1:5" x14ac:dyDescent="0.25">
      <c r="A79" s="9" t="s">
        <v>142</v>
      </c>
      <c r="B79" s="10">
        <v>79.537000000000006</v>
      </c>
      <c r="C79" s="10">
        <v>13.28786</v>
      </c>
      <c r="D79" s="10">
        <v>8.6054524529999998</v>
      </c>
      <c r="E79" s="11">
        <v>13311.57619</v>
      </c>
    </row>
    <row r="80" spans="1:5" x14ac:dyDescent="0.25">
      <c r="A80" s="9" t="s">
        <v>143</v>
      </c>
      <c r="B80" s="10">
        <v>76.971999999999994</v>
      </c>
      <c r="C80" s="10">
        <v>13.29909</v>
      </c>
      <c r="D80" s="10">
        <v>8.5549848330000007</v>
      </c>
      <c r="E80" s="11">
        <v>16383.106680000001</v>
      </c>
    </row>
    <row r="81" spans="1:5" x14ac:dyDescent="0.25">
      <c r="A81" s="9" t="s">
        <v>144</v>
      </c>
      <c r="B81" s="10">
        <v>70.896000000000001</v>
      </c>
      <c r="C81" s="10">
        <v>12.65043</v>
      </c>
      <c r="D81" s="10">
        <v>11.16</v>
      </c>
      <c r="E81" s="11">
        <v>16413.260330000001</v>
      </c>
    </row>
    <row r="82" spans="1:5" x14ac:dyDescent="0.25">
      <c r="A82" s="9" t="s">
        <v>145</v>
      </c>
      <c r="B82" s="10">
        <v>74.748000000000005</v>
      </c>
      <c r="C82" s="10">
        <v>15.195320000000001</v>
      </c>
      <c r="D82" s="10">
        <v>7.76</v>
      </c>
      <c r="E82" s="11">
        <v>14145.137350000001</v>
      </c>
    </row>
    <row r="83" spans="1:5" x14ac:dyDescent="0.25">
      <c r="A83" s="9" t="s">
        <v>146</v>
      </c>
      <c r="B83" s="10">
        <v>73.557000000000002</v>
      </c>
      <c r="C83" s="10">
        <v>15.76322</v>
      </c>
      <c r="D83" s="10">
        <v>8.6</v>
      </c>
      <c r="E83" s="11">
        <v>11502.185810000001</v>
      </c>
    </row>
    <row r="84" spans="1:5" x14ac:dyDescent="0.25">
      <c r="A84" s="9" t="s">
        <v>147</v>
      </c>
      <c r="B84" s="10">
        <v>76.634</v>
      </c>
      <c r="C84" s="10">
        <v>14.17568</v>
      </c>
      <c r="D84" s="10">
        <v>9.0135000000000005</v>
      </c>
      <c r="E84" s="11">
        <v>10090.77442</v>
      </c>
    </row>
    <row r="85" spans="1:5" x14ac:dyDescent="0.25">
      <c r="A85" s="9" t="s">
        <v>148</v>
      </c>
      <c r="B85" s="10">
        <v>75.531999999999996</v>
      </c>
      <c r="C85" s="10">
        <v>12.8942</v>
      </c>
      <c r="D85" s="10">
        <v>9.4437394040000004</v>
      </c>
      <c r="E85" s="11">
        <v>12405.21668</v>
      </c>
    </row>
    <row r="86" spans="1:5" x14ac:dyDescent="0.25">
      <c r="A86" s="9" t="s">
        <v>149</v>
      </c>
      <c r="B86" s="10">
        <v>75.027000000000001</v>
      </c>
      <c r="C86" s="10">
        <v>14.35778</v>
      </c>
      <c r="D86" s="10">
        <v>7.7853670560000001</v>
      </c>
      <c r="E86" s="11">
        <v>13532.960779999999</v>
      </c>
    </row>
    <row r="87" spans="1:5" x14ac:dyDescent="0.25">
      <c r="A87" s="9" t="s">
        <v>150</v>
      </c>
      <c r="B87" s="10">
        <v>74.885999999999996</v>
      </c>
      <c r="C87" s="10">
        <v>12.713217849999999</v>
      </c>
      <c r="D87" s="10">
        <v>11.29105</v>
      </c>
      <c r="E87" s="11">
        <v>8189.1151929999996</v>
      </c>
    </row>
    <row r="88" spans="1:5" x14ac:dyDescent="0.25">
      <c r="A88" s="9" t="s">
        <v>151</v>
      </c>
      <c r="B88" s="10">
        <v>71.129000000000005</v>
      </c>
      <c r="C88" s="10">
        <v>15.30672</v>
      </c>
      <c r="D88" s="10">
        <v>11.34</v>
      </c>
      <c r="E88" s="11">
        <v>7361.0112280000003</v>
      </c>
    </row>
    <row r="89" spans="1:5" x14ac:dyDescent="0.25">
      <c r="A89" s="9" t="s">
        <v>152</v>
      </c>
      <c r="B89" s="10">
        <v>74.174999999999997</v>
      </c>
      <c r="C89" s="10">
        <v>13.135925</v>
      </c>
      <c r="D89" s="10">
        <v>10.098000000000001</v>
      </c>
      <c r="E89" s="11">
        <v>10111.333769999999</v>
      </c>
    </row>
    <row r="90" spans="1:5" x14ac:dyDescent="0.25">
      <c r="A90" s="9" t="s">
        <v>153</v>
      </c>
      <c r="B90" s="10">
        <v>74.813999999999993</v>
      </c>
      <c r="C90" s="10">
        <v>13.386340000000001</v>
      </c>
      <c r="D90" s="10">
        <v>9.0134696959999996</v>
      </c>
      <c r="E90" s="11">
        <v>11294.840330000001</v>
      </c>
    </row>
    <row r="91" spans="1:5" x14ac:dyDescent="0.25">
      <c r="A91" s="9" t="s">
        <v>154</v>
      </c>
      <c r="B91" s="10">
        <v>74.616</v>
      </c>
      <c r="C91" s="10">
        <v>13.574960000000001</v>
      </c>
      <c r="D91" s="10">
        <v>7.91195</v>
      </c>
      <c r="E91" s="11">
        <v>14518.643040000001</v>
      </c>
    </row>
    <row r="92" spans="1:5" x14ac:dyDescent="0.25">
      <c r="A92" s="9" t="s">
        <v>155</v>
      </c>
      <c r="B92" s="10">
        <v>76.120999999999995</v>
      </c>
      <c r="C92" s="10">
        <v>14.024039999999999</v>
      </c>
      <c r="D92" s="10">
        <v>8.27</v>
      </c>
      <c r="E92" s="11">
        <v>10536.15525</v>
      </c>
    </row>
    <row r="93" spans="1:5" x14ac:dyDescent="0.25">
      <c r="A93" s="9" t="s">
        <v>156</v>
      </c>
      <c r="B93" s="10">
        <v>75.962999999999994</v>
      </c>
      <c r="C93" s="10">
        <v>13.53575</v>
      </c>
      <c r="D93" s="10">
        <v>7.6418399590000003</v>
      </c>
      <c r="E93" s="11">
        <v>13345.47746</v>
      </c>
    </row>
    <row r="94" spans="1:5" x14ac:dyDescent="0.25">
      <c r="A94" s="9" t="s">
        <v>157</v>
      </c>
      <c r="B94" s="10">
        <v>70.150999999999996</v>
      </c>
      <c r="C94" s="10">
        <v>15.3</v>
      </c>
      <c r="D94" s="10">
        <v>10.548</v>
      </c>
      <c r="E94" s="11">
        <v>8244.7557070000003</v>
      </c>
    </row>
    <row r="95" spans="1:5" x14ac:dyDescent="0.25">
      <c r="A95" s="9" t="s">
        <v>158</v>
      </c>
      <c r="B95" s="10">
        <v>69.805999999999997</v>
      </c>
      <c r="C95" s="10">
        <v>14.84552</v>
      </c>
      <c r="D95" s="10">
        <v>9.75</v>
      </c>
      <c r="E95" s="11">
        <v>10449.207270000001</v>
      </c>
    </row>
    <row r="96" spans="1:5" x14ac:dyDescent="0.25">
      <c r="A96" s="9" t="s">
        <v>159</v>
      </c>
      <c r="B96" s="10">
        <v>75.198999999999998</v>
      </c>
      <c r="C96" s="10">
        <v>13.143566</v>
      </c>
      <c r="D96" s="10">
        <v>9.3443029519999996</v>
      </c>
      <c r="E96" s="11">
        <v>9791.3881110000002</v>
      </c>
    </row>
    <row r="97" spans="1:5" x14ac:dyDescent="0.25">
      <c r="A97" s="9" t="s">
        <v>160</v>
      </c>
      <c r="B97" s="10">
        <v>75.819999999999993</v>
      </c>
      <c r="C97" s="10">
        <v>12.835763</v>
      </c>
      <c r="D97" s="10">
        <v>9.6388544080000003</v>
      </c>
      <c r="E97" s="11">
        <v>8350.0230780000002</v>
      </c>
    </row>
    <row r="98" spans="1:5" x14ac:dyDescent="0.25">
      <c r="A98" s="9" t="s">
        <v>161</v>
      </c>
      <c r="B98" s="10">
        <v>74.228999999999999</v>
      </c>
      <c r="C98" s="10">
        <v>13.595370000000001</v>
      </c>
      <c r="D98" s="10">
        <v>7.5558758309999998</v>
      </c>
      <c r="E98" s="11">
        <v>12762.20529</v>
      </c>
    </row>
    <row r="99" spans="1:5" x14ac:dyDescent="0.25">
      <c r="A99" s="9" t="s">
        <v>162</v>
      </c>
      <c r="B99" s="10">
        <v>77.853999999999999</v>
      </c>
      <c r="C99" s="10">
        <v>12.8</v>
      </c>
      <c r="D99" s="10">
        <v>7.8662273689999997</v>
      </c>
      <c r="E99" s="11">
        <v>10095.84679</v>
      </c>
    </row>
    <row r="100" spans="1:5" x14ac:dyDescent="0.25">
      <c r="A100" s="9" t="s">
        <v>163</v>
      </c>
      <c r="B100" s="10">
        <v>71.277000000000001</v>
      </c>
      <c r="C100" s="10">
        <v>12.70659526</v>
      </c>
      <c r="D100" s="10">
        <v>8.3069543360000004</v>
      </c>
      <c r="E100" s="11">
        <v>16017.988310000001</v>
      </c>
    </row>
    <row r="101" spans="1:5" x14ac:dyDescent="0.25">
      <c r="A101" s="9" t="s">
        <v>164</v>
      </c>
      <c r="B101" s="10">
        <v>74.981999999999999</v>
      </c>
      <c r="C101" s="10">
        <v>14.64156</v>
      </c>
      <c r="D101" s="10">
        <v>7.0892255049999999</v>
      </c>
      <c r="E101" s="11">
        <v>10248.57789</v>
      </c>
    </row>
    <row r="102" spans="1:5" x14ac:dyDescent="0.25">
      <c r="A102" s="9" t="s">
        <v>165</v>
      </c>
      <c r="B102" s="10">
        <v>73.650000000000006</v>
      </c>
      <c r="C102" s="10">
        <v>13.16925</v>
      </c>
      <c r="D102" s="10">
        <v>7.6788999999999996</v>
      </c>
      <c r="E102" s="11">
        <v>12756.401229999999</v>
      </c>
    </row>
    <row r="103" spans="1:5" x14ac:dyDescent="0.25">
      <c r="A103" s="9" t="s">
        <v>166</v>
      </c>
      <c r="B103" s="10">
        <v>73.043000000000006</v>
      </c>
      <c r="C103" s="10">
        <v>13.3185</v>
      </c>
      <c r="D103" s="10">
        <v>8.6</v>
      </c>
      <c r="E103" s="11">
        <v>10372.441849999999</v>
      </c>
    </row>
    <row r="104" spans="1:5" x14ac:dyDescent="0.25">
      <c r="A104" s="9" t="s">
        <v>167</v>
      </c>
      <c r="B104" s="10">
        <v>72.989000000000004</v>
      </c>
      <c r="C104" s="10">
        <v>14.311999999999999</v>
      </c>
      <c r="D104" s="10">
        <v>11.061999999999999</v>
      </c>
      <c r="E104" s="11">
        <v>5284.3936830000002</v>
      </c>
    </row>
    <row r="105" spans="1:5" x14ac:dyDescent="0.25">
      <c r="A105" s="9" t="s">
        <v>168</v>
      </c>
      <c r="B105" s="10">
        <v>71.763000000000005</v>
      </c>
      <c r="C105" s="10">
        <v>13.4025</v>
      </c>
      <c r="D105" s="10">
        <v>7.31</v>
      </c>
      <c r="E105" s="11">
        <v>14303.10953</v>
      </c>
    </row>
    <row r="106" spans="1:5" x14ac:dyDescent="0.25">
      <c r="A106" s="9" t="s">
        <v>169</v>
      </c>
      <c r="B106" s="10">
        <v>70.075999999999993</v>
      </c>
      <c r="C106" s="10">
        <v>12.769069999999999</v>
      </c>
      <c r="D106" s="10">
        <v>10.47</v>
      </c>
      <c r="E106" s="11">
        <v>7374.8145439999998</v>
      </c>
    </row>
    <row r="107" spans="1:5" x14ac:dyDescent="0.25">
      <c r="A107" s="9" t="s">
        <v>170</v>
      </c>
      <c r="B107" s="10">
        <v>73.673000000000002</v>
      </c>
      <c r="C107" s="10">
        <v>12.8752102</v>
      </c>
      <c r="D107" s="10">
        <v>10.31590441</v>
      </c>
      <c r="E107" s="11">
        <v>5371.507869</v>
      </c>
    </row>
    <row r="108" spans="1:5" x14ac:dyDescent="0.25">
      <c r="A108" s="9" t="s">
        <v>171</v>
      </c>
      <c r="B108" s="10">
        <v>76.959000000000003</v>
      </c>
      <c r="C108" s="10">
        <v>12.746</v>
      </c>
      <c r="D108" s="10">
        <v>6.1959999999999997</v>
      </c>
      <c r="E108" s="11">
        <v>10382.73306</v>
      </c>
    </row>
    <row r="109" spans="1:5" x14ac:dyDescent="0.25">
      <c r="A109" s="9" t="s">
        <v>172</v>
      </c>
      <c r="B109" s="10">
        <v>69.400000000000006</v>
      </c>
      <c r="C109" s="10">
        <v>12.166510000000001</v>
      </c>
      <c r="D109" s="10">
        <v>12.048045</v>
      </c>
      <c r="E109" s="11">
        <v>5748.2260429999997</v>
      </c>
    </row>
    <row r="110" spans="1:5" x14ac:dyDescent="0.25">
      <c r="A110" s="9" t="s">
        <v>173</v>
      </c>
      <c r="B110" s="10">
        <v>71.730999999999995</v>
      </c>
      <c r="C110" s="10">
        <v>11.81358</v>
      </c>
      <c r="D110" s="10">
        <v>11.91596</v>
      </c>
      <c r="E110" s="11">
        <v>5026.2599220000002</v>
      </c>
    </row>
    <row r="111" spans="1:5" x14ac:dyDescent="0.25">
      <c r="A111" s="9" t="s">
        <v>174</v>
      </c>
      <c r="B111" s="10">
        <v>64.507999999999996</v>
      </c>
      <c r="C111" s="10">
        <v>12.61731</v>
      </c>
      <c r="D111" s="10">
        <v>9.2336317940000008</v>
      </c>
      <c r="E111" s="11">
        <v>14662.81969</v>
      </c>
    </row>
    <row r="112" spans="1:5" x14ac:dyDescent="0.25">
      <c r="A112" s="9" t="s">
        <v>175</v>
      </c>
      <c r="B112" s="10">
        <v>64.936000000000007</v>
      </c>
      <c r="C112" s="10">
        <v>12.564721049999999</v>
      </c>
      <c r="D112" s="10">
        <v>8.0702823289999994</v>
      </c>
      <c r="E112" s="11">
        <v>19043.587179999999</v>
      </c>
    </row>
    <row r="113" spans="1:5" x14ac:dyDescent="0.25">
      <c r="A113" s="9" t="s">
        <v>176</v>
      </c>
      <c r="B113" s="10">
        <v>73.004000000000005</v>
      </c>
      <c r="C113" s="10">
        <v>12.318429999999999</v>
      </c>
      <c r="D113" s="10">
        <v>8.1350999999999996</v>
      </c>
      <c r="E113" s="11">
        <v>8181.6937820000003</v>
      </c>
    </row>
    <row r="114" spans="1:5" x14ac:dyDescent="0.25">
      <c r="A114" s="9" t="s">
        <v>177</v>
      </c>
      <c r="B114" s="10">
        <v>71.325000000000003</v>
      </c>
      <c r="C114" s="10">
        <v>13.0989</v>
      </c>
      <c r="D114" s="10">
        <v>7.11</v>
      </c>
      <c r="E114" s="11">
        <v>10064.05991</v>
      </c>
    </row>
    <row r="115" spans="1:5" x14ac:dyDescent="0.25">
      <c r="A115" s="9" t="s">
        <v>178</v>
      </c>
      <c r="B115" s="10">
        <v>65.733999999999995</v>
      </c>
      <c r="C115" s="10">
        <v>10.801220000000001</v>
      </c>
      <c r="D115" s="10">
        <v>9.8781700000000008</v>
      </c>
      <c r="E115" s="11">
        <v>14025.83138</v>
      </c>
    </row>
    <row r="116" spans="1:5" x14ac:dyDescent="0.25">
      <c r="A116" s="9" t="s">
        <v>179</v>
      </c>
      <c r="B116" s="10">
        <v>69.052000000000007</v>
      </c>
      <c r="C116" s="10">
        <v>12.867660000000001</v>
      </c>
      <c r="D116" s="10">
        <v>7.9348169410000002</v>
      </c>
      <c r="E116" s="11">
        <v>10053.3377</v>
      </c>
    </row>
    <row r="117" spans="1:5" x14ac:dyDescent="0.25">
      <c r="A117" s="9" t="s">
        <v>180</v>
      </c>
      <c r="B117" s="10">
        <v>73.067999999999998</v>
      </c>
      <c r="C117" s="10">
        <v>12.843439999999999</v>
      </c>
      <c r="D117" s="10">
        <v>8.9414800000000003</v>
      </c>
      <c r="E117" s="11">
        <v>5256.469658</v>
      </c>
    </row>
    <row r="118" spans="1:5" x14ac:dyDescent="0.25">
      <c r="A118" s="9" t="s">
        <v>181</v>
      </c>
      <c r="B118" s="10">
        <v>75.938999999999993</v>
      </c>
      <c r="C118" s="10">
        <v>12.627351000000001</v>
      </c>
      <c r="D118" s="10">
        <v>7.9887218219999996</v>
      </c>
      <c r="E118" s="11">
        <v>5334.5268589999996</v>
      </c>
    </row>
    <row r="119" spans="1:5" x14ac:dyDescent="0.25">
      <c r="A119" s="9" t="s">
        <v>182</v>
      </c>
      <c r="B119" s="10">
        <v>68.34</v>
      </c>
      <c r="C119" s="10">
        <v>11.73302</v>
      </c>
      <c r="D119" s="10">
        <v>9.3268699999999995</v>
      </c>
      <c r="E119" s="11">
        <v>8395.0947579999993</v>
      </c>
    </row>
    <row r="120" spans="1:5" x14ac:dyDescent="0.25">
      <c r="A120" s="9" t="s">
        <v>183</v>
      </c>
      <c r="B120" s="10">
        <v>73.271000000000001</v>
      </c>
      <c r="C120" s="10">
        <v>13.169930000000001</v>
      </c>
      <c r="D120" s="10">
        <v>6.5323875080000002</v>
      </c>
      <c r="E120" s="11">
        <v>7732.0253979999998</v>
      </c>
    </row>
    <row r="121" spans="1:5" x14ac:dyDescent="0.25">
      <c r="A121" s="9" t="s">
        <v>184</v>
      </c>
      <c r="B121" s="10">
        <v>68.742999999999995</v>
      </c>
      <c r="C121" s="10">
        <v>13.787416</v>
      </c>
      <c r="D121" s="10">
        <v>8.1997400000000003</v>
      </c>
      <c r="E121" s="11">
        <v>6154.8875740000003</v>
      </c>
    </row>
    <row r="122" spans="1:5" x14ac:dyDescent="0.25">
      <c r="A122" s="9" t="s">
        <v>185</v>
      </c>
      <c r="B122" s="10">
        <v>57.658000000000001</v>
      </c>
      <c r="C122" s="10">
        <v>12.99503</v>
      </c>
      <c r="D122" s="10">
        <v>10.33188</v>
      </c>
      <c r="E122" s="11">
        <v>12087.21364</v>
      </c>
    </row>
    <row r="123" spans="1:5" x14ac:dyDescent="0.25">
      <c r="A123" s="9" t="s">
        <v>186</v>
      </c>
      <c r="B123" s="10">
        <v>70.790999999999997</v>
      </c>
      <c r="C123" s="10">
        <v>13.00323</v>
      </c>
      <c r="D123" s="10">
        <v>10.802262470000001</v>
      </c>
      <c r="E123" s="11">
        <v>3096.7960969999999</v>
      </c>
    </row>
    <row r="124" spans="1:5" x14ac:dyDescent="0.25">
      <c r="A124" s="9" t="s">
        <v>187</v>
      </c>
      <c r="B124" s="10">
        <v>69.626000000000005</v>
      </c>
      <c r="C124" s="10">
        <v>10.0855</v>
      </c>
      <c r="D124" s="10">
        <v>6.5838739999999998</v>
      </c>
      <c r="E124" s="11">
        <v>11607.72856</v>
      </c>
    </row>
    <row r="125" spans="1:5" x14ac:dyDescent="0.25">
      <c r="A125" s="9" t="s">
        <v>188</v>
      </c>
      <c r="B125" s="10">
        <v>73.537999999999997</v>
      </c>
      <c r="C125" s="10">
        <v>13.49588</v>
      </c>
      <c r="D125" s="10">
        <v>4.7692367679999998</v>
      </c>
      <c r="E125" s="11">
        <v>6049.1285129999997</v>
      </c>
    </row>
    <row r="126" spans="1:5" x14ac:dyDescent="0.25">
      <c r="A126" s="9" t="s">
        <v>189</v>
      </c>
      <c r="B126" s="10">
        <v>74.31</v>
      </c>
      <c r="C126" s="10">
        <v>12.05494</v>
      </c>
      <c r="D126" s="10">
        <v>5.0378442259999998</v>
      </c>
      <c r="E126" s="11">
        <v>7194.9164609999998</v>
      </c>
    </row>
    <row r="127" spans="1:5" x14ac:dyDescent="0.25">
      <c r="A127" s="9" t="s">
        <v>190</v>
      </c>
      <c r="B127" s="10">
        <v>75.212000000000003</v>
      </c>
      <c r="C127" s="10">
        <v>11.67</v>
      </c>
      <c r="D127" s="10">
        <v>6.5439999999999996</v>
      </c>
      <c r="E127" s="11">
        <v>4746.6994640000003</v>
      </c>
    </row>
    <row r="128" spans="1:5" x14ac:dyDescent="0.25">
      <c r="A128" s="9" t="s">
        <v>191</v>
      </c>
      <c r="B128" s="10">
        <v>72.061999999999998</v>
      </c>
      <c r="C128" s="10">
        <v>10.7211</v>
      </c>
      <c r="D128" s="10">
        <v>6.3023700070000004</v>
      </c>
      <c r="E128" s="11">
        <v>7063.2044059999998</v>
      </c>
    </row>
    <row r="129" spans="1:5" x14ac:dyDescent="0.25">
      <c r="A129" s="9" t="s">
        <v>192</v>
      </c>
      <c r="B129" s="10">
        <v>65.061999999999998</v>
      </c>
      <c r="C129" s="10">
        <v>11.657589</v>
      </c>
      <c r="D129" s="10">
        <v>6.6760000000000002</v>
      </c>
      <c r="E129" s="11">
        <v>9769.8485070000006</v>
      </c>
    </row>
    <row r="130" spans="1:5" x14ac:dyDescent="0.25">
      <c r="A130" s="9" t="s">
        <v>193</v>
      </c>
      <c r="B130" s="10">
        <v>66.498999999999995</v>
      </c>
      <c r="C130" s="10">
        <v>10.34577</v>
      </c>
      <c r="D130" s="10">
        <v>8.416544665</v>
      </c>
      <c r="E130" s="11">
        <v>6884.4537620000001</v>
      </c>
    </row>
    <row r="131" spans="1:5" x14ac:dyDescent="0.25">
      <c r="A131" s="9" t="s">
        <v>194</v>
      </c>
      <c r="B131" s="10">
        <v>69.268000000000001</v>
      </c>
      <c r="C131" s="10">
        <v>11.681089999999999</v>
      </c>
      <c r="D131" s="10">
        <v>9.7210695499999993</v>
      </c>
      <c r="E131" s="11">
        <v>3291.4796820000001</v>
      </c>
    </row>
    <row r="132" spans="1:5" x14ac:dyDescent="0.25">
      <c r="A132" s="9" t="s">
        <v>195</v>
      </c>
      <c r="B132" s="10">
        <v>69.581999999999994</v>
      </c>
      <c r="C132" s="10">
        <v>11.26186</v>
      </c>
      <c r="D132" s="10">
        <v>10.35582</v>
      </c>
      <c r="E132" s="11">
        <v>2600.585607</v>
      </c>
    </row>
    <row r="133" spans="1:5" x14ac:dyDescent="0.25">
      <c r="A133" s="9" t="s">
        <v>196</v>
      </c>
      <c r="B133" s="10">
        <v>73.334000000000003</v>
      </c>
      <c r="C133" s="10">
        <v>11.237500000000001</v>
      </c>
      <c r="D133" s="10">
        <v>6.1695399999999996</v>
      </c>
      <c r="E133" s="11">
        <v>4466.3418080000001</v>
      </c>
    </row>
    <row r="134" spans="1:5" x14ac:dyDescent="0.25">
      <c r="A134" s="9" t="s">
        <v>197</v>
      </c>
      <c r="B134" s="10">
        <v>68.322000000000003</v>
      </c>
      <c r="C134" s="10">
        <v>11.69659</v>
      </c>
      <c r="D134" s="10">
        <v>6.2988335610000004</v>
      </c>
      <c r="E134" s="11">
        <v>5663.4747989999996</v>
      </c>
    </row>
    <row r="135" spans="1:5" x14ac:dyDescent="0.25">
      <c r="A135" s="9" t="s">
        <v>198</v>
      </c>
      <c r="B135" s="10">
        <v>69.852000000000004</v>
      </c>
      <c r="C135" s="10">
        <v>12.51544</v>
      </c>
      <c r="D135" s="10">
        <v>3.133696413</v>
      </c>
      <c r="E135" s="11">
        <v>7081.4530400000003</v>
      </c>
    </row>
    <row r="136" spans="1:5" x14ac:dyDescent="0.25">
      <c r="A136" s="9" t="s">
        <v>199</v>
      </c>
      <c r="B136" s="10">
        <v>68.513999999999996</v>
      </c>
      <c r="C136" s="10">
        <v>12.484435</v>
      </c>
      <c r="D136" s="10">
        <v>4.4243040000000002</v>
      </c>
      <c r="E136" s="11">
        <v>5371.1621930000001</v>
      </c>
    </row>
    <row r="137" spans="1:5" x14ac:dyDescent="0.25">
      <c r="A137" s="9" t="s">
        <v>200</v>
      </c>
      <c r="B137" s="10">
        <v>72.106999999999999</v>
      </c>
      <c r="C137" s="10">
        <v>10.795</v>
      </c>
      <c r="D137" s="10">
        <v>6.7930133330000002</v>
      </c>
      <c r="E137" s="11">
        <v>2804.6762290000001</v>
      </c>
    </row>
    <row r="138" spans="1:5" x14ac:dyDescent="0.25">
      <c r="A138" s="9" t="s">
        <v>201</v>
      </c>
      <c r="B138" s="10">
        <v>62.892000000000003</v>
      </c>
      <c r="C138" s="10">
        <v>11.14742</v>
      </c>
      <c r="D138" s="10">
        <v>6.3133843450000002</v>
      </c>
      <c r="E138" s="11">
        <v>5502.5590869999996</v>
      </c>
    </row>
    <row r="139" spans="1:5" x14ac:dyDescent="0.25">
      <c r="A139" s="9" t="s">
        <v>202</v>
      </c>
      <c r="B139" s="10">
        <v>57.908999999999999</v>
      </c>
      <c r="C139" s="10">
        <v>9.1999999999999993</v>
      </c>
      <c r="D139" s="10">
        <v>5.515573013</v>
      </c>
      <c r="E139" s="11">
        <v>21517.211670000001</v>
      </c>
    </row>
    <row r="140" spans="1:5" x14ac:dyDescent="0.25">
      <c r="A140" s="9" t="s">
        <v>203</v>
      </c>
      <c r="B140" s="10">
        <v>66.228999999999999</v>
      </c>
      <c r="C140" s="10">
        <v>11.86861</v>
      </c>
      <c r="D140" s="10">
        <v>7.8121159999999996</v>
      </c>
      <c r="E140" s="11">
        <v>2475.204326</v>
      </c>
    </row>
    <row r="141" spans="1:5" x14ac:dyDescent="0.25">
      <c r="A141" s="9" t="s">
        <v>204</v>
      </c>
      <c r="B141" s="10">
        <v>66.597999999999999</v>
      </c>
      <c r="C141" s="10">
        <v>10.829409999999999</v>
      </c>
      <c r="D141" s="10">
        <v>5.1938536309999996</v>
      </c>
      <c r="E141" s="11">
        <v>5048.5580739999996</v>
      </c>
    </row>
    <row r="142" spans="1:5" x14ac:dyDescent="0.25">
      <c r="A142" s="9" t="s">
        <v>205</v>
      </c>
      <c r="B142" s="10">
        <v>71.984999999999999</v>
      </c>
      <c r="C142" s="10">
        <v>10.178706</v>
      </c>
      <c r="D142" s="10">
        <v>5.2415765370000003</v>
      </c>
      <c r="E142" s="11">
        <v>3341.490722</v>
      </c>
    </row>
    <row r="143" spans="1:5" x14ac:dyDescent="0.25">
      <c r="A143" s="9" t="s">
        <v>206</v>
      </c>
      <c r="B143" s="10">
        <v>61.530999999999999</v>
      </c>
      <c r="C143" s="10">
        <v>11.50262</v>
      </c>
      <c r="D143" s="10">
        <v>6.94</v>
      </c>
      <c r="E143" s="11">
        <v>3838.6702570000002</v>
      </c>
    </row>
    <row r="144" spans="1:5" x14ac:dyDescent="0.25">
      <c r="A144" s="9" t="s">
        <v>207</v>
      </c>
      <c r="B144" s="10">
        <v>60.819000000000003</v>
      </c>
      <c r="C144" s="10">
        <v>12.5123</v>
      </c>
      <c r="D144" s="10">
        <v>6.8959999999999999</v>
      </c>
      <c r="E144" s="11">
        <v>3463.7127180000002</v>
      </c>
    </row>
    <row r="145" spans="1:5" x14ac:dyDescent="0.25">
      <c r="A145" s="9" t="s">
        <v>208</v>
      </c>
      <c r="B145" s="10">
        <v>66.581999999999994</v>
      </c>
      <c r="C145" s="10">
        <v>11.972799999999999</v>
      </c>
      <c r="D145" s="10">
        <v>5.3066034999999996</v>
      </c>
      <c r="E145" s="11">
        <v>3069.8451639999998</v>
      </c>
    </row>
    <row r="146" spans="1:5" x14ac:dyDescent="0.25">
      <c r="A146" s="9" t="s">
        <v>209</v>
      </c>
      <c r="B146" s="10">
        <v>68.807000000000002</v>
      </c>
      <c r="C146" s="10">
        <v>10.90489</v>
      </c>
      <c r="D146" s="10">
        <v>4.669575</v>
      </c>
      <c r="E146" s="11">
        <v>3095.317595</v>
      </c>
    </row>
    <row r="147" spans="1:5" x14ac:dyDescent="0.25">
      <c r="A147" s="9" t="s">
        <v>210</v>
      </c>
      <c r="B147" s="10">
        <v>69.989000000000004</v>
      </c>
      <c r="C147" s="10">
        <v>12.21763</v>
      </c>
      <c r="D147" s="10">
        <v>4.0677969999999997</v>
      </c>
      <c r="E147" s="11">
        <v>2337.0695340000002</v>
      </c>
    </row>
    <row r="148" spans="1:5" x14ac:dyDescent="0.25">
      <c r="A148" s="9" t="s">
        <v>211</v>
      </c>
      <c r="B148" s="10">
        <v>66.117999999999995</v>
      </c>
      <c r="C148" s="10">
        <v>9.0739999999999998</v>
      </c>
      <c r="D148" s="10">
        <v>4.7439999999999998</v>
      </c>
      <c r="E148" s="11">
        <v>4943.1286300000002</v>
      </c>
    </row>
    <row r="149" spans="1:5" x14ac:dyDescent="0.25">
      <c r="A149" s="9" t="s">
        <v>212</v>
      </c>
      <c r="B149" s="10">
        <v>62.164000000000001</v>
      </c>
      <c r="C149" s="10">
        <v>11.08</v>
      </c>
      <c r="D149" s="10">
        <v>6.3140984649999998</v>
      </c>
      <c r="E149" s="11">
        <v>2880.7395969999998</v>
      </c>
    </row>
    <row r="150" spans="1:5" x14ac:dyDescent="0.25">
      <c r="A150" s="9" t="s">
        <v>213</v>
      </c>
      <c r="B150" s="10">
        <v>66.364999999999995</v>
      </c>
      <c r="C150" s="10">
        <v>8.1069099999999992</v>
      </c>
      <c r="D150" s="10">
        <v>5.0894599999999999</v>
      </c>
      <c r="E150" s="11">
        <v>5031.1730740000003</v>
      </c>
    </row>
    <row r="151" spans="1:5" x14ac:dyDescent="0.25">
      <c r="A151" s="9" t="s">
        <v>214</v>
      </c>
      <c r="B151" s="10">
        <v>48.942999999999998</v>
      </c>
      <c r="C151" s="10">
        <v>11.4139</v>
      </c>
      <c r="D151" s="10">
        <v>6.8391735740000001</v>
      </c>
      <c r="E151" s="11">
        <v>7521.8166819999997</v>
      </c>
    </row>
    <row r="152" spans="1:5" x14ac:dyDescent="0.25">
      <c r="A152" s="9" t="s">
        <v>215</v>
      </c>
      <c r="B152" s="10">
        <v>69.652000000000001</v>
      </c>
      <c r="C152" s="10">
        <v>8.9534300000000009</v>
      </c>
      <c r="D152" s="10">
        <v>5.0625</v>
      </c>
      <c r="E152" s="11">
        <v>2440.599224</v>
      </c>
    </row>
    <row r="153" spans="1:5" x14ac:dyDescent="0.25">
      <c r="A153" s="9" t="s">
        <v>216</v>
      </c>
      <c r="B153" s="10">
        <v>52.698</v>
      </c>
      <c r="C153" s="10">
        <v>11.39</v>
      </c>
      <c r="D153" s="10">
        <v>4.9798584320000003</v>
      </c>
      <c r="E153" s="11">
        <v>6290.8958860000002</v>
      </c>
    </row>
    <row r="154" spans="1:5" x14ac:dyDescent="0.25">
      <c r="A154" s="9" t="s">
        <v>217</v>
      </c>
      <c r="B154" s="10">
        <v>65.512</v>
      </c>
      <c r="C154" s="10">
        <v>8.9236900000000006</v>
      </c>
      <c r="D154" s="10">
        <v>5.78</v>
      </c>
      <c r="E154" s="11">
        <v>2466.9026939999999</v>
      </c>
    </row>
    <row r="155" spans="1:5" x14ac:dyDescent="0.25">
      <c r="A155" s="9" t="s">
        <v>218</v>
      </c>
      <c r="B155" s="10">
        <v>53.057000000000002</v>
      </c>
      <c r="C155" s="10">
        <v>9.9704820000000005</v>
      </c>
      <c r="D155" s="10">
        <v>6</v>
      </c>
      <c r="E155" s="11">
        <v>5442.9012640000001</v>
      </c>
    </row>
    <row r="156" spans="1:5" x14ac:dyDescent="0.25">
      <c r="A156" s="9" t="s">
        <v>219</v>
      </c>
      <c r="B156" s="10">
        <v>55.957999999999998</v>
      </c>
      <c r="C156" s="10">
        <v>10.414999999999999</v>
      </c>
      <c r="D156" s="10">
        <v>6.1093599029999996</v>
      </c>
      <c r="E156" s="11">
        <v>2894.2775769999998</v>
      </c>
    </row>
    <row r="157" spans="1:5" x14ac:dyDescent="0.25">
      <c r="A157" s="9" t="s">
        <v>220</v>
      </c>
      <c r="B157" s="10">
        <v>62.768999999999998</v>
      </c>
      <c r="C157" s="10">
        <v>9.8997375000000005</v>
      </c>
      <c r="D157" s="10">
        <v>4.3280000000000003</v>
      </c>
      <c r="E157" s="11">
        <v>2711.7659480000002</v>
      </c>
    </row>
    <row r="158" spans="1:5" x14ac:dyDescent="0.25">
      <c r="A158" s="9" t="s">
        <v>221</v>
      </c>
      <c r="B158" s="10">
        <v>59.2</v>
      </c>
      <c r="C158" s="10">
        <v>10.31433</v>
      </c>
      <c r="D158" s="10">
        <v>7.73428</v>
      </c>
      <c r="E158" s="11">
        <v>1587.7231830000001</v>
      </c>
    </row>
    <row r="159" spans="1:5" x14ac:dyDescent="0.25">
      <c r="A159" s="9" t="s">
        <v>222</v>
      </c>
      <c r="B159" s="10">
        <v>68.106999999999999</v>
      </c>
      <c r="C159" s="10">
        <v>9.61</v>
      </c>
      <c r="D159" s="10">
        <v>5.3305840240000002</v>
      </c>
      <c r="E159" s="11">
        <v>1560.8588130000001</v>
      </c>
    </row>
    <row r="160" spans="1:5" x14ac:dyDescent="0.25">
      <c r="A160" s="9" t="s">
        <v>223</v>
      </c>
      <c r="B160" s="10">
        <v>63.238999999999997</v>
      </c>
      <c r="C160" s="10">
        <v>8.4637899999999995</v>
      </c>
      <c r="D160" s="10">
        <v>4.266</v>
      </c>
      <c r="E160" s="11">
        <v>3527.264154</v>
      </c>
    </row>
    <row r="161" spans="1:5" x14ac:dyDescent="0.25">
      <c r="A161" s="9" t="s">
        <v>224</v>
      </c>
      <c r="B161" s="10">
        <v>65.515000000000001</v>
      </c>
      <c r="C161" s="10">
        <v>10.34614</v>
      </c>
      <c r="D161" s="10">
        <v>6.1459548249999996</v>
      </c>
      <c r="E161" s="11">
        <v>1319.6993970000001</v>
      </c>
    </row>
    <row r="162" spans="1:5" x14ac:dyDescent="0.25">
      <c r="A162" s="9" t="s">
        <v>225</v>
      </c>
      <c r="B162" s="10">
        <v>64.748999999999995</v>
      </c>
      <c r="C162" s="10">
        <v>10.76172</v>
      </c>
      <c r="D162" s="10">
        <v>3.8013352469999999</v>
      </c>
      <c r="E162" s="11">
        <v>1616.85733</v>
      </c>
    </row>
    <row r="163" spans="1:5" x14ac:dyDescent="0.25">
      <c r="A163" s="9" t="s">
        <v>226</v>
      </c>
      <c r="B163" s="10">
        <v>63.567</v>
      </c>
      <c r="C163" s="10">
        <v>11.09573</v>
      </c>
      <c r="D163" s="10">
        <v>4.8319953560000002</v>
      </c>
      <c r="E163" s="11">
        <v>1335.004475</v>
      </c>
    </row>
    <row r="164" spans="1:5" x14ac:dyDescent="0.25">
      <c r="A164" s="9" t="s">
        <v>227</v>
      </c>
      <c r="B164" s="10">
        <v>50.08</v>
      </c>
      <c r="C164" s="10">
        <v>10.74118</v>
      </c>
      <c r="D164" s="10">
        <v>6.1260000000000003</v>
      </c>
      <c r="E164" s="11">
        <v>3318.7737959999999</v>
      </c>
    </row>
    <row r="165" spans="1:5" x14ac:dyDescent="0.25">
      <c r="A165" s="9" t="s">
        <v>228</v>
      </c>
      <c r="B165" s="10">
        <v>66.929000000000002</v>
      </c>
      <c r="C165" s="10">
        <v>9.4677004399999998</v>
      </c>
      <c r="D165" s="10">
        <v>2.7598358080000001</v>
      </c>
      <c r="E165" s="11">
        <v>2250.1336289999999</v>
      </c>
    </row>
    <row r="166" spans="1:5" x14ac:dyDescent="0.25">
      <c r="A166" s="9" t="s">
        <v>229</v>
      </c>
      <c r="B166" s="10">
        <v>63.119</v>
      </c>
      <c r="C166" s="10">
        <v>9.1</v>
      </c>
      <c r="D166" s="10">
        <v>5.1795014410000002</v>
      </c>
      <c r="E166" s="11">
        <v>1656.943154</v>
      </c>
    </row>
    <row r="167" spans="1:5" x14ac:dyDescent="0.25">
      <c r="A167" s="9" t="s">
        <v>230</v>
      </c>
      <c r="B167" s="10">
        <v>59.209000000000003</v>
      </c>
      <c r="C167" s="10">
        <v>10.011950000000001</v>
      </c>
      <c r="D167" s="10">
        <v>5.6543554169999997</v>
      </c>
      <c r="E167" s="11">
        <v>1670.190775</v>
      </c>
    </row>
    <row r="168" spans="1:5" x14ac:dyDescent="0.25">
      <c r="A168" s="9" t="s">
        <v>231</v>
      </c>
      <c r="B168" s="10">
        <v>63.731999999999999</v>
      </c>
      <c r="C168" s="10">
        <v>7.20526</v>
      </c>
      <c r="D168" s="10">
        <v>3.5219999999999998</v>
      </c>
      <c r="E168" s="11">
        <v>3846.3705329999998</v>
      </c>
    </row>
    <row r="169" spans="1:5" x14ac:dyDescent="0.25">
      <c r="A169" s="9" t="s">
        <v>232</v>
      </c>
      <c r="B169" s="10">
        <v>60.174999999999997</v>
      </c>
      <c r="C169" s="10">
        <v>11.965780000000001</v>
      </c>
      <c r="D169" s="10">
        <v>4.6987885650000001</v>
      </c>
      <c r="E169" s="11">
        <v>1262.17409</v>
      </c>
    </row>
    <row r="170" spans="1:5" x14ac:dyDescent="0.25">
      <c r="A170" s="9" t="s">
        <v>233</v>
      </c>
      <c r="B170" s="10">
        <v>59.76</v>
      </c>
      <c r="C170" s="10">
        <v>10.686</v>
      </c>
      <c r="D170" s="10">
        <v>3.51</v>
      </c>
      <c r="E170" s="11">
        <v>1979.2506269999999</v>
      </c>
    </row>
    <row r="171" spans="1:5" x14ac:dyDescent="0.25">
      <c r="A171" s="9" t="s">
        <v>234</v>
      </c>
      <c r="B171" s="10">
        <v>64.052999999999997</v>
      </c>
      <c r="C171" s="10">
        <v>8.9894999999999996</v>
      </c>
      <c r="D171" s="10">
        <v>3</v>
      </c>
      <c r="E171" s="11">
        <v>2300.2722789999998</v>
      </c>
    </row>
    <row r="172" spans="1:5" x14ac:dyDescent="0.25">
      <c r="A172" s="9" t="s">
        <v>235</v>
      </c>
      <c r="B172" s="10">
        <v>60.704000000000001</v>
      </c>
      <c r="C172" s="10">
        <v>10.053750000000001</v>
      </c>
      <c r="D172" s="10">
        <v>3.55</v>
      </c>
      <c r="E172" s="11">
        <v>1870.827131</v>
      </c>
    </row>
    <row r="173" spans="1:5" x14ac:dyDescent="0.25">
      <c r="A173" s="9" t="s">
        <v>236</v>
      </c>
      <c r="B173" s="10">
        <v>63.88</v>
      </c>
      <c r="C173" s="10">
        <v>10.753780000000001</v>
      </c>
      <c r="D173" s="10">
        <v>4.4020000000000001</v>
      </c>
      <c r="E173" s="11">
        <v>1073.2908460000001</v>
      </c>
    </row>
    <row r="174" spans="1:5" x14ac:dyDescent="0.25">
      <c r="A174" s="9" t="s">
        <v>237</v>
      </c>
      <c r="B174" s="10">
        <v>51.889000000000003</v>
      </c>
      <c r="C174" s="10">
        <v>8.9473994999999995</v>
      </c>
      <c r="D174" s="10">
        <v>5</v>
      </c>
      <c r="E174" s="11">
        <v>3162.7388529999998</v>
      </c>
    </row>
    <row r="175" spans="1:5" x14ac:dyDescent="0.25">
      <c r="A175" s="9" t="s">
        <v>238</v>
      </c>
      <c r="B175" s="10">
        <v>62.296999999999997</v>
      </c>
      <c r="C175" s="10">
        <v>6.29223</v>
      </c>
      <c r="D175" s="10">
        <v>4.07</v>
      </c>
      <c r="E175" s="11">
        <v>3216.176031</v>
      </c>
    </row>
    <row r="176" spans="1:5" x14ac:dyDescent="0.25">
      <c r="A176" s="9" t="s">
        <v>239</v>
      </c>
      <c r="B176" s="10">
        <v>60.463000000000001</v>
      </c>
      <c r="C176" s="10">
        <v>8.94</v>
      </c>
      <c r="D176" s="10">
        <v>3.2919999999999998</v>
      </c>
      <c r="E176" s="11">
        <v>1540.8295290000001</v>
      </c>
    </row>
    <row r="177" spans="1:5" x14ac:dyDescent="0.25">
      <c r="A177" s="9" t="s">
        <v>240</v>
      </c>
      <c r="B177" s="10">
        <v>64.602000000000004</v>
      </c>
      <c r="C177" s="10">
        <v>8.3515200000000007</v>
      </c>
      <c r="D177" s="10">
        <v>2.5807800190000001</v>
      </c>
      <c r="E177" s="11">
        <v>1522.954782</v>
      </c>
    </row>
    <row r="178" spans="1:5" x14ac:dyDescent="0.25">
      <c r="A178" s="9" t="s">
        <v>241</v>
      </c>
      <c r="B178" s="10">
        <v>58.473999999999997</v>
      </c>
      <c r="C178" s="10">
        <v>8.4259599999999999</v>
      </c>
      <c r="D178" s="10">
        <v>2.3334164180000001</v>
      </c>
      <c r="E178" s="11">
        <v>2218.3606730000001</v>
      </c>
    </row>
    <row r="179" spans="1:5" x14ac:dyDescent="0.25">
      <c r="A179" s="9" t="s">
        <v>242</v>
      </c>
      <c r="B179" s="10">
        <v>59.057000000000002</v>
      </c>
      <c r="C179" s="10">
        <v>9.75</v>
      </c>
      <c r="D179" s="10">
        <v>6.1171525960000004</v>
      </c>
      <c r="E179" s="11">
        <v>679.63122339999995</v>
      </c>
    </row>
    <row r="180" spans="1:5" x14ac:dyDescent="0.25">
      <c r="A180" s="9" t="s">
        <v>243</v>
      </c>
      <c r="B180" s="10">
        <v>61.188000000000002</v>
      </c>
      <c r="C180" s="10">
        <v>9.9036960000000001</v>
      </c>
      <c r="D180" s="10">
        <v>4.4420000000000002</v>
      </c>
      <c r="E180" s="11">
        <v>682.59042790000001</v>
      </c>
    </row>
    <row r="181" spans="1:5" x14ac:dyDescent="0.25">
      <c r="A181" s="9" t="s">
        <v>244</v>
      </c>
      <c r="B181" s="10">
        <v>55.485999999999997</v>
      </c>
      <c r="C181" s="10">
        <v>9.1999999999999993</v>
      </c>
      <c r="D181" s="10">
        <v>2.9171389130000001</v>
      </c>
      <c r="E181" s="11">
        <v>1369.460824</v>
      </c>
    </row>
    <row r="182" spans="1:5" x14ac:dyDescent="0.25">
      <c r="A182" s="9" t="s">
        <v>245</v>
      </c>
      <c r="B182" s="10">
        <v>64.186000000000007</v>
      </c>
      <c r="C182" s="10">
        <v>4.9946599999999997</v>
      </c>
      <c r="D182" s="10">
        <v>3.8595510000000002</v>
      </c>
      <c r="E182" s="11">
        <v>1489.8507380000001</v>
      </c>
    </row>
    <row r="183" spans="1:5" x14ac:dyDescent="0.25">
      <c r="A183" s="9" t="s">
        <v>246</v>
      </c>
      <c r="B183" s="10">
        <v>51.317</v>
      </c>
      <c r="C183" s="10">
        <v>9.4688680000000005</v>
      </c>
      <c r="D183" s="10">
        <v>3.3319999999999999</v>
      </c>
      <c r="E183" s="11">
        <v>1529.1760830000001</v>
      </c>
    </row>
    <row r="184" spans="1:5" x14ac:dyDescent="0.25">
      <c r="A184" s="9" t="s">
        <v>247</v>
      </c>
      <c r="B184" s="10">
        <v>55.478000000000002</v>
      </c>
      <c r="C184" s="10">
        <v>9.0688300000000002</v>
      </c>
      <c r="D184" s="10">
        <v>3.4991156050000001</v>
      </c>
      <c r="E184" s="11">
        <v>1098.4357680000001</v>
      </c>
    </row>
    <row r="185" spans="1:5" x14ac:dyDescent="0.25">
      <c r="A185" s="9" t="s">
        <v>248</v>
      </c>
      <c r="B185" s="10">
        <v>56.134</v>
      </c>
      <c r="C185" s="10">
        <v>4.8716200000000001</v>
      </c>
      <c r="D185" s="10">
        <v>4.8491299999999997</v>
      </c>
      <c r="E185" s="11">
        <v>1882.498799</v>
      </c>
    </row>
    <row r="186" spans="1:5" x14ac:dyDescent="0.25">
      <c r="A186" s="9" t="s">
        <v>249</v>
      </c>
      <c r="B186" s="10">
        <v>59.215000000000003</v>
      </c>
      <c r="C186" s="10">
        <v>8.8152699999999999</v>
      </c>
      <c r="D186" s="10">
        <v>2.5684814920000001</v>
      </c>
      <c r="E186" s="11">
        <v>1058.2198760000001</v>
      </c>
    </row>
    <row r="187" spans="1:5" x14ac:dyDescent="0.25">
      <c r="A187" s="9" t="s">
        <v>250</v>
      </c>
      <c r="B187" s="10">
        <v>57.118000000000002</v>
      </c>
      <c r="C187" s="10">
        <v>10.64743</v>
      </c>
      <c r="D187" s="10">
        <v>2.9688892610000002</v>
      </c>
      <c r="E187" s="11">
        <v>691.1825738</v>
      </c>
    </row>
    <row r="188" spans="1:5" x14ac:dyDescent="0.25">
      <c r="A188" s="9" t="s">
        <v>251</v>
      </c>
      <c r="B188" s="10">
        <v>59.006999999999998</v>
      </c>
      <c r="C188" s="10">
        <v>7.6928099999999997</v>
      </c>
      <c r="D188" s="10">
        <v>1.441531766</v>
      </c>
      <c r="E188" s="11">
        <v>1537.499309</v>
      </c>
    </row>
    <row r="189" spans="1:5" x14ac:dyDescent="0.25">
      <c r="A189" s="9" t="s">
        <v>252</v>
      </c>
      <c r="B189" s="10">
        <v>51.896999999999998</v>
      </c>
      <c r="C189" s="10">
        <v>7.3002599999999997</v>
      </c>
      <c r="D189" s="10">
        <v>2.3233277380000001</v>
      </c>
      <c r="E189" s="11">
        <v>1990.8714050000001</v>
      </c>
    </row>
    <row r="190" spans="1:5" x14ac:dyDescent="0.25">
      <c r="A190" s="9" t="s">
        <v>253</v>
      </c>
      <c r="B190" s="10">
        <v>61.936</v>
      </c>
      <c r="C190" s="10">
        <v>5.42265</v>
      </c>
      <c r="D190" s="10">
        <v>1.6579999999999999</v>
      </c>
      <c r="E190" s="11">
        <v>889.45564579999996</v>
      </c>
    </row>
    <row r="191" spans="1:5" x14ac:dyDescent="0.25">
      <c r="A191" s="9" t="s">
        <v>254</v>
      </c>
      <c r="B191" s="10">
        <v>51.457999999999998</v>
      </c>
      <c r="C191" s="10">
        <v>7.0989800000000001</v>
      </c>
      <c r="D191" s="10">
        <v>4.2300000000000004</v>
      </c>
      <c r="E191" s="11">
        <v>587.47396070000002</v>
      </c>
    </row>
    <row r="192" spans="1:5" x14ac:dyDescent="0.25">
      <c r="A192" s="9" t="s">
        <v>255</v>
      </c>
      <c r="B192" s="10">
        <v>70.522000000000006</v>
      </c>
      <c r="C192" s="10">
        <v>12.01309</v>
      </c>
      <c r="D192" s="8" t="s">
        <v>256</v>
      </c>
      <c r="E192" s="8" t="s">
        <v>256</v>
      </c>
    </row>
    <row r="193" spans="1:5" x14ac:dyDescent="0.25">
      <c r="A193" s="9" t="s">
        <v>257</v>
      </c>
      <c r="B193" s="8" t="s">
        <v>256</v>
      </c>
      <c r="C193" s="8" t="s">
        <v>256</v>
      </c>
      <c r="D193" s="8" t="s">
        <v>256</v>
      </c>
      <c r="E193" s="11">
        <v>4411.6182099999996</v>
      </c>
    </row>
    <row r="194" spans="1:5" x14ac:dyDescent="0.25">
      <c r="A194" s="9" t="s">
        <v>258</v>
      </c>
      <c r="B194" s="8" t="s">
        <v>256</v>
      </c>
      <c r="C194" s="8" t="s">
        <v>256</v>
      </c>
      <c r="D194" s="8" t="s">
        <v>256</v>
      </c>
      <c r="E194" s="8" t="s">
        <v>256</v>
      </c>
    </row>
    <row r="195" spans="1:5" x14ac:dyDescent="0.25">
      <c r="A195" s="9" t="s">
        <v>259</v>
      </c>
      <c r="B195" s="8" t="s">
        <v>256</v>
      </c>
      <c r="C195" s="10">
        <v>9.68</v>
      </c>
      <c r="D195" s="8" t="s">
        <v>256</v>
      </c>
      <c r="E195" s="11">
        <v>12058.278539999999</v>
      </c>
    </row>
    <row r="196" spans="1:5" x14ac:dyDescent="0.25">
      <c r="A196" s="9" t="s">
        <v>260</v>
      </c>
      <c r="B196" s="8" t="s">
        <v>256</v>
      </c>
      <c r="C196" s="10">
        <v>15.1112</v>
      </c>
      <c r="D196" s="8" t="s">
        <v>256</v>
      </c>
      <c r="E196" s="11">
        <v>50063.285909999999</v>
      </c>
    </row>
    <row r="197" spans="1:5" x14ac:dyDescent="0.25">
      <c r="A197" s="9" t="s">
        <v>261</v>
      </c>
      <c r="B197" s="10">
        <v>55.713000000000001</v>
      </c>
      <c r="C197" s="8" t="s">
        <v>256</v>
      </c>
      <c r="D197" s="8" t="s">
        <v>256</v>
      </c>
      <c r="E197" s="11">
        <v>293.61842940000002</v>
      </c>
    </row>
    <row r="198" spans="1:5" x14ac:dyDescent="0.25">
      <c r="A198" s="9" t="s">
        <v>262</v>
      </c>
      <c r="B198" s="8" t="s">
        <v>256</v>
      </c>
      <c r="C198" s="8" t="s">
        <v>256</v>
      </c>
      <c r="D198" s="8" t="s">
        <v>256</v>
      </c>
      <c r="E198" s="11">
        <v>5394.6245360000003</v>
      </c>
    </row>
    <row r="200" spans="1:5" x14ac:dyDescent="0.25">
      <c r="A200" s="4"/>
    </row>
    <row r="201" spans="1:5" x14ac:dyDescent="0.25">
      <c r="A201" s="9"/>
      <c r="B201" s="10"/>
      <c r="C201" s="10"/>
      <c r="D201" s="10"/>
      <c r="E201" s="11"/>
    </row>
    <row r="202" spans="1:5" x14ac:dyDescent="0.25">
      <c r="A202" s="9"/>
      <c r="B202" s="10"/>
      <c r="C202" s="10"/>
      <c r="D202" s="10"/>
      <c r="E202" s="11"/>
    </row>
    <row r="203" spans="1:5" x14ac:dyDescent="0.25">
      <c r="A203" s="9"/>
      <c r="B203" s="10"/>
      <c r="C203" s="10"/>
      <c r="D203" s="10"/>
      <c r="E203" s="11"/>
    </row>
    <row r="204" spans="1:5" x14ac:dyDescent="0.25">
      <c r="A204" s="9"/>
      <c r="B204" s="10"/>
      <c r="C204" s="10"/>
      <c r="D204" s="10"/>
      <c r="E204" s="11"/>
    </row>
    <row r="205" spans="1:5" x14ac:dyDescent="0.25">
      <c r="A205" s="9"/>
      <c r="B205" s="10"/>
      <c r="C205" s="10"/>
      <c r="D205" s="10"/>
      <c r="E205" s="11"/>
    </row>
    <row r="206" spans="1:5" x14ac:dyDescent="0.25">
      <c r="A206" s="4"/>
      <c r="B206" s="10"/>
      <c r="C206" s="10"/>
      <c r="D206" s="10"/>
      <c r="E206" s="11"/>
    </row>
    <row r="207" spans="1:5" x14ac:dyDescent="0.25">
      <c r="A207" s="9"/>
      <c r="B207" s="10"/>
      <c r="C207" s="10"/>
      <c r="D207" s="10"/>
      <c r="E207" s="11"/>
    </row>
    <row r="208" spans="1:5" x14ac:dyDescent="0.25">
      <c r="A208" s="4"/>
      <c r="B208" s="10"/>
      <c r="C208" s="10"/>
      <c r="D208" s="10"/>
      <c r="E208" s="11"/>
    </row>
    <row r="209" spans="1:5" x14ac:dyDescent="0.25">
      <c r="A209" s="9"/>
      <c r="B209" s="10"/>
      <c r="C209" s="10"/>
      <c r="D209" s="10"/>
      <c r="E209" s="11"/>
    </row>
    <row r="210" spans="1:5" x14ac:dyDescent="0.25">
      <c r="A210" s="9"/>
      <c r="B210" s="10"/>
      <c r="C210" s="10"/>
      <c r="D210" s="10"/>
      <c r="E210" s="11"/>
    </row>
    <row r="211" spans="1:5" x14ac:dyDescent="0.25">
      <c r="A211" s="9"/>
      <c r="B211" s="10"/>
      <c r="C211" s="10"/>
      <c r="D211" s="10"/>
      <c r="E211" s="11"/>
    </row>
    <row r="212" spans="1:5" x14ac:dyDescent="0.25">
      <c r="A212" s="9"/>
      <c r="B212" s="10"/>
      <c r="C212" s="10"/>
      <c r="D212" s="10"/>
      <c r="E212" s="11"/>
    </row>
    <row r="213" spans="1:5" x14ac:dyDescent="0.25">
      <c r="A213" s="9"/>
      <c r="B213" s="10"/>
      <c r="C213" s="10"/>
      <c r="D213" s="10"/>
      <c r="E213" s="11"/>
    </row>
    <row r="214" spans="1:5" x14ac:dyDescent="0.25">
      <c r="A214" s="9"/>
      <c r="B214" s="10"/>
      <c r="C214" s="10"/>
      <c r="D214" s="10"/>
      <c r="E214" s="11"/>
    </row>
    <row r="215" spans="1:5" x14ac:dyDescent="0.25">
      <c r="A215" s="9"/>
      <c r="B215" s="10"/>
      <c r="C215" s="10"/>
      <c r="D215" s="10"/>
      <c r="E215" s="11"/>
    </row>
    <row r="216" spans="1:5" x14ac:dyDescent="0.25">
      <c r="A216" s="4"/>
      <c r="B216" s="10"/>
      <c r="C216" s="10"/>
      <c r="D216" s="10"/>
      <c r="E216" s="11"/>
    </row>
    <row r="217" spans="1:5" x14ac:dyDescent="0.25">
      <c r="A217" s="4"/>
      <c r="B217" s="10"/>
      <c r="C217" s="10"/>
      <c r="D217" s="10"/>
      <c r="E217" s="11"/>
    </row>
    <row r="218" spans="1:5" x14ac:dyDescent="0.25">
      <c r="A218" s="4"/>
      <c r="B218" s="10"/>
      <c r="C218" s="10"/>
      <c r="D218" s="10"/>
      <c r="E218" s="11"/>
    </row>
    <row r="219" spans="1:5" x14ac:dyDescent="0.25">
      <c r="A219" s="4"/>
      <c r="B219" s="10"/>
      <c r="C219" s="10"/>
      <c r="D219" s="10"/>
      <c r="E219" s="11"/>
    </row>
    <row r="220" spans="1:5" x14ac:dyDescent="0.25">
      <c r="A220" s="4"/>
      <c r="B220" s="10"/>
      <c r="C220" s="10"/>
      <c r="D220" s="10"/>
      <c r="E220" s="11"/>
    </row>
    <row r="221" spans="1:5" x14ac:dyDescent="0.25">
      <c r="A221" s="4"/>
      <c r="B221" s="10"/>
      <c r="C221" s="10"/>
      <c r="D221" s="10"/>
      <c r="E221" s="11"/>
    </row>
    <row r="223" spans="1:5" x14ac:dyDescent="0.25">
      <c r="A223" s="4"/>
    </row>
    <row r="224" spans="1:5" x14ac:dyDescent="0.25">
      <c r="A224" s="9"/>
    </row>
    <row r="225" spans="1:1" x14ac:dyDescent="0.25">
      <c r="A225" s="9"/>
    </row>
    <row r="226" spans="1:1" x14ac:dyDescent="0.25">
      <c r="A226" s="9"/>
    </row>
    <row r="227" spans="1:1" x14ac:dyDescent="0.25">
      <c r="A227" s="9"/>
    </row>
    <row r="228" spans="1:1" x14ac:dyDescent="0.25">
      <c r="A228" s="9"/>
    </row>
    <row r="229" spans="1:1" x14ac:dyDescent="0.25">
      <c r="A229" s="9"/>
    </row>
    <row r="230" spans="1:1" x14ac:dyDescent="0.25">
      <c r="A230" s="9"/>
    </row>
    <row r="231" spans="1:1" x14ac:dyDescent="0.25">
      <c r="A231" s="9"/>
    </row>
    <row r="232" spans="1:1" x14ac:dyDescent="0.25">
      <c r="A232" s="9"/>
    </row>
    <row r="233" spans="1:1" x14ac:dyDescent="0.25">
      <c r="A233" s="9"/>
    </row>
    <row r="234" spans="1:1" x14ac:dyDescent="0.25">
      <c r="A234" s="9"/>
    </row>
    <row r="235" spans="1:1" x14ac:dyDescent="0.25">
      <c r="A235" s="9"/>
    </row>
    <row r="236" spans="1:1" x14ac:dyDescent="0.25">
      <c r="A236" s="9"/>
    </row>
    <row r="237" spans="1:1" x14ac:dyDescent="0.25">
      <c r="A237" s="9"/>
    </row>
    <row r="238" spans="1:1" x14ac:dyDescent="0.25">
      <c r="A238" s="9"/>
    </row>
    <row r="239" spans="1:1" x14ac:dyDescent="0.25">
      <c r="A239" s="9"/>
    </row>
    <row r="240" spans="1:1" x14ac:dyDescent="0.25">
      <c r="A240" s="9"/>
    </row>
    <row r="241" spans="1:5" x14ac:dyDescent="0.25">
      <c r="A241" s="9"/>
    </row>
    <row r="242" spans="1:5" x14ac:dyDescent="0.25">
      <c r="A242" s="9"/>
    </row>
    <row r="243" spans="1:5" x14ac:dyDescent="0.25">
      <c r="A243" s="9"/>
    </row>
    <row r="245" spans="1:5" x14ac:dyDescent="0.25">
      <c r="A245" s="4"/>
    </row>
    <row r="246" spans="1:5" ht="28.5" customHeight="1" x14ac:dyDescent="0.25">
      <c r="A246" s="115"/>
      <c r="B246" s="115"/>
      <c r="C246" s="115"/>
      <c r="D246" s="115"/>
      <c r="E246" s="115"/>
    </row>
    <row r="247" spans="1:5" ht="27" customHeight="1" x14ac:dyDescent="0.25">
      <c r="A247" s="115"/>
      <c r="B247" s="115"/>
      <c r="C247" s="115"/>
      <c r="D247" s="115"/>
      <c r="E247" s="115"/>
    </row>
    <row r="248" spans="1:5" ht="27.75" customHeight="1" x14ac:dyDescent="0.25">
      <c r="A248" s="115"/>
      <c r="B248" s="115"/>
      <c r="C248" s="115"/>
      <c r="D248" s="115"/>
      <c r="E248" s="115"/>
    </row>
    <row r="249" spans="1:5" ht="27.75" customHeight="1" x14ac:dyDescent="0.25">
      <c r="A249" s="116"/>
      <c r="B249" s="116"/>
      <c r="C249" s="116"/>
      <c r="D249" s="116"/>
      <c r="E249" s="116"/>
    </row>
    <row r="250" spans="1:5" ht="42.75" customHeight="1" x14ac:dyDescent="0.25">
      <c r="A250" s="115"/>
      <c r="B250" s="115"/>
      <c r="C250" s="115"/>
      <c r="D250" s="115"/>
      <c r="E250" s="115"/>
    </row>
    <row r="251" spans="1:5" ht="30" customHeight="1" x14ac:dyDescent="0.25">
      <c r="A251" s="115"/>
      <c r="B251" s="115"/>
      <c r="C251" s="115"/>
      <c r="D251" s="115"/>
      <c r="E251" s="115"/>
    </row>
    <row r="252" spans="1:5" ht="28.5" customHeight="1" x14ac:dyDescent="0.25">
      <c r="A252" s="115"/>
      <c r="B252" s="115"/>
      <c r="C252" s="115"/>
      <c r="D252" s="115"/>
      <c r="E252" s="115"/>
    </row>
    <row r="253" spans="1:5" x14ac:dyDescent="0.25">
      <c r="A253" s="12"/>
      <c r="B253" s="12"/>
      <c r="C253" s="12"/>
      <c r="D253" s="12"/>
      <c r="E253" s="12"/>
    </row>
    <row r="254" spans="1:5" x14ac:dyDescent="0.25">
      <c r="A254" s="4"/>
    </row>
    <row r="255" spans="1:5" x14ac:dyDescent="0.25">
      <c r="A255" s="9"/>
    </row>
    <row r="256" spans="1:5" x14ac:dyDescent="0.25">
      <c r="A256" s="9"/>
    </row>
    <row r="257" spans="1:1" x14ac:dyDescent="0.25">
      <c r="A257" s="9"/>
    </row>
    <row r="258" spans="1:1" x14ac:dyDescent="0.25">
      <c r="A258" s="9"/>
    </row>
    <row r="259" spans="1:1" x14ac:dyDescent="0.25">
      <c r="A259" s="9"/>
    </row>
    <row r="260" spans="1:1" x14ac:dyDescent="0.25">
      <c r="A260" s="9"/>
    </row>
  </sheetData>
  <mergeCells count="7">
    <mergeCell ref="A252:E252"/>
    <mergeCell ref="A246:E246"/>
    <mergeCell ref="A247:E247"/>
    <mergeCell ref="A248:E248"/>
    <mergeCell ref="A249:E249"/>
    <mergeCell ref="A250:E250"/>
    <mergeCell ref="A251:E25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2"/>
  <sheetViews>
    <sheetView zoomScaleNormal="100" workbookViewId="0">
      <selection activeCell="E11" sqref="E11"/>
    </sheetView>
  </sheetViews>
  <sheetFormatPr defaultColWidth="9.140625" defaultRowHeight="15" x14ac:dyDescent="0.25"/>
  <cols>
    <col min="1" max="1" width="10.7109375" style="67" customWidth="1"/>
    <col min="2" max="4" width="7.28515625" style="66" bestFit="1" customWidth="1"/>
    <col min="5" max="5" width="4.140625" style="68" customWidth="1"/>
    <col min="6" max="6" width="10.5703125" style="69" customWidth="1"/>
    <col min="7" max="10" width="7.28515625" style="68" bestFit="1" customWidth="1"/>
    <col min="11" max="11" width="4.140625" style="68" customWidth="1"/>
    <col min="12" max="12" width="10.5703125" style="69" customWidth="1"/>
    <col min="13" max="13" width="12.28515625" style="68" bestFit="1" customWidth="1"/>
    <col min="14" max="16" width="7.28515625" style="68" bestFit="1" customWidth="1"/>
    <col min="17" max="17" width="4.140625" style="68" customWidth="1"/>
    <col min="18" max="18" width="10.42578125" style="67" customWidth="1"/>
    <col min="19" max="19" width="7.28515625" style="66" bestFit="1" customWidth="1"/>
    <col min="20" max="20" width="12.28515625" style="66" bestFit="1" customWidth="1"/>
    <col min="21" max="23" width="7.28515625" style="66" bestFit="1" customWidth="1"/>
    <col min="24" max="16384" width="9.140625" style="66"/>
  </cols>
  <sheetData>
    <row r="1" spans="1:23" s="61" customFormat="1" x14ac:dyDescent="0.25">
      <c r="A1" s="56" t="s">
        <v>319</v>
      </c>
      <c r="B1" s="57" t="s">
        <v>320</v>
      </c>
      <c r="C1" s="57" t="s">
        <v>321</v>
      </c>
      <c r="D1" s="57" t="s">
        <v>322</v>
      </c>
      <c r="E1" s="58"/>
      <c r="F1" s="56" t="s">
        <v>319</v>
      </c>
      <c r="G1" s="59" t="s">
        <v>323</v>
      </c>
      <c r="H1" s="57" t="s">
        <v>320</v>
      </c>
      <c r="I1" s="57" t="s">
        <v>321</v>
      </c>
      <c r="J1" s="57" t="s">
        <v>322</v>
      </c>
      <c r="K1" s="58"/>
      <c r="L1" s="56" t="s">
        <v>319</v>
      </c>
      <c r="M1" s="60" t="s">
        <v>324</v>
      </c>
      <c r="N1" s="57" t="s">
        <v>320</v>
      </c>
      <c r="O1" s="57" t="s">
        <v>321</v>
      </c>
      <c r="P1" s="57" t="s">
        <v>322</v>
      </c>
      <c r="Q1" s="58"/>
      <c r="R1" s="56" t="s">
        <v>319</v>
      </c>
      <c r="S1" s="59" t="s">
        <v>323</v>
      </c>
      <c r="T1" s="60" t="s">
        <v>324</v>
      </c>
      <c r="U1" s="57" t="s">
        <v>320</v>
      </c>
      <c r="V1" s="57" t="s">
        <v>321</v>
      </c>
      <c r="W1" s="57" t="s">
        <v>322</v>
      </c>
    </row>
    <row r="2" spans="1:23" x14ac:dyDescent="0.25">
      <c r="A2" s="62">
        <v>42478</v>
      </c>
      <c r="B2" s="63">
        <v>340.95</v>
      </c>
      <c r="C2" s="63">
        <v>335.02</v>
      </c>
      <c r="D2" s="63">
        <v>335.22</v>
      </c>
      <c r="E2" s="64"/>
      <c r="F2" s="62">
        <v>42478</v>
      </c>
      <c r="G2" s="63">
        <v>339.56</v>
      </c>
      <c r="H2" s="63">
        <v>340.95</v>
      </c>
      <c r="I2" s="63">
        <v>335.02</v>
      </c>
      <c r="J2" s="63">
        <v>335.22</v>
      </c>
      <c r="K2" s="64"/>
      <c r="L2" s="62">
        <v>42478</v>
      </c>
      <c r="M2" s="65">
        <v>12070300</v>
      </c>
      <c r="N2" s="63">
        <v>340.95</v>
      </c>
      <c r="O2" s="63">
        <v>335.02</v>
      </c>
      <c r="P2" s="63">
        <v>335.22</v>
      </c>
      <c r="Q2" s="64"/>
      <c r="R2" s="62">
        <v>42478</v>
      </c>
      <c r="S2" s="63">
        <v>339.56</v>
      </c>
      <c r="T2" s="65">
        <v>12070300</v>
      </c>
      <c r="U2" s="63">
        <v>340.95</v>
      </c>
      <c r="V2" s="63">
        <v>335.02</v>
      </c>
      <c r="W2" s="63">
        <v>335.22</v>
      </c>
    </row>
    <row r="3" spans="1:23" x14ac:dyDescent="0.25">
      <c r="A3" s="62">
        <v>42479</v>
      </c>
      <c r="B3" s="63">
        <v>342.41</v>
      </c>
      <c r="C3" s="63">
        <v>338.67</v>
      </c>
      <c r="D3" s="63">
        <v>340.53</v>
      </c>
      <c r="E3" s="64"/>
      <c r="F3" s="62">
        <v>42479</v>
      </c>
      <c r="G3" s="63">
        <v>342.08</v>
      </c>
      <c r="H3" s="63">
        <v>342.41</v>
      </c>
      <c r="I3" s="63">
        <v>338.67</v>
      </c>
      <c r="J3" s="63">
        <v>340.53</v>
      </c>
      <c r="K3" s="64"/>
      <c r="L3" s="62">
        <v>42479</v>
      </c>
      <c r="M3" s="65">
        <v>9308100</v>
      </c>
      <c r="N3" s="63">
        <v>342.41</v>
      </c>
      <c r="O3" s="63">
        <v>338.67</v>
      </c>
      <c r="P3" s="63">
        <v>340.53</v>
      </c>
      <c r="Q3" s="64"/>
      <c r="R3" s="62">
        <v>42479</v>
      </c>
      <c r="S3" s="63">
        <v>342.08</v>
      </c>
      <c r="T3" s="65">
        <v>9308100</v>
      </c>
      <c r="U3" s="63">
        <v>342.41</v>
      </c>
      <c r="V3" s="63">
        <v>338.67</v>
      </c>
      <c r="W3" s="63">
        <v>340.53</v>
      </c>
    </row>
    <row r="4" spans="1:23" x14ac:dyDescent="0.25">
      <c r="A4" s="62">
        <v>42480</v>
      </c>
      <c r="B4" s="63">
        <v>341.05</v>
      </c>
      <c r="C4" s="63">
        <v>336</v>
      </c>
      <c r="D4" s="63">
        <v>339.87</v>
      </c>
      <c r="E4" s="64"/>
      <c r="F4" s="62">
        <v>42480</v>
      </c>
      <c r="G4" s="63">
        <v>336.47</v>
      </c>
      <c r="H4" s="63">
        <v>341.05</v>
      </c>
      <c r="I4" s="63">
        <v>336</v>
      </c>
      <c r="J4" s="63">
        <v>339.87</v>
      </c>
      <c r="K4" s="64"/>
      <c r="L4" s="62">
        <v>42480</v>
      </c>
      <c r="M4" s="65">
        <v>11931800</v>
      </c>
      <c r="N4" s="63">
        <v>341.05</v>
      </c>
      <c r="O4" s="63">
        <v>336</v>
      </c>
      <c r="P4" s="63">
        <v>339.87</v>
      </c>
      <c r="Q4" s="64"/>
      <c r="R4" s="62">
        <v>42480</v>
      </c>
      <c r="S4" s="63">
        <v>336.47</v>
      </c>
      <c r="T4" s="65">
        <v>11931800</v>
      </c>
      <c r="U4" s="63">
        <v>341.05</v>
      </c>
      <c r="V4" s="63">
        <v>336</v>
      </c>
      <c r="W4" s="63">
        <v>339.87</v>
      </c>
    </row>
    <row r="5" spans="1:23" x14ac:dyDescent="0.25">
      <c r="A5" s="62">
        <v>42481</v>
      </c>
      <c r="B5" s="63">
        <v>336.14</v>
      </c>
      <c r="C5" s="63">
        <v>330.73</v>
      </c>
      <c r="D5" s="63">
        <v>336.14</v>
      </c>
      <c r="E5" s="64"/>
      <c r="F5" s="62">
        <v>42481</v>
      </c>
      <c r="G5" s="63">
        <v>332</v>
      </c>
      <c r="H5" s="63">
        <v>336.14</v>
      </c>
      <c r="I5" s="63">
        <v>330.73</v>
      </c>
      <c r="J5" s="63">
        <v>336.14</v>
      </c>
      <c r="K5" s="64"/>
      <c r="L5" s="62">
        <v>42481</v>
      </c>
      <c r="M5" s="65">
        <v>16154800</v>
      </c>
      <c r="N5" s="63">
        <v>336.14</v>
      </c>
      <c r="O5" s="63">
        <v>330.73</v>
      </c>
      <c r="P5" s="63">
        <v>336.14</v>
      </c>
      <c r="Q5" s="64"/>
      <c r="R5" s="62">
        <v>42481</v>
      </c>
      <c r="S5" s="63">
        <v>332</v>
      </c>
      <c r="T5" s="65">
        <v>16154800</v>
      </c>
      <c r="U5" s="63">
        <v>336.14</v>
      </c>
      <c r="V5" s="63">
        <v>330.73</v>
      </c>
      <c r="W5" s="63">
        <v>336.14</v>
      </c>
    </row>
    <row r="6" spans="1:23" x14ac:dyDescent="0.25">
      <c r="A6" s="62">
        <v>42482</v>
      </c>
      <c r="B6" s="63">
        <v>341.22</v>
      </c>
      <c r="C6" s="63">
        <v>332.6</v>
      </c>
      <c r="D6" s="63">
        <v>333.3</v>
      </c>
      <c r="E6" s="64"/>
      <c r="F6" s="62">
        <v>42482</v>
      </c>
      <c r="G6" s="63">
        <v>339.2</v>
      </c>
      <c r="H6" s="63">
        <v>341.22</v>
      </c>
      <c r="I6" s="63">
        <v>332.6</v>
      </c>
      <c r="J6" s="63">
        <v>333.3</v>
      </c>
      <c r="K6" s="64"/>
      <c r="L6" s="62">
        <v>42482</v>
      </c>
      <c r="M6" s="65">
        <v>16063400</v>
      </c>
      <c r="N6" s="63">
        <v>341.22</v>
      </c>
      <c r="O6" s="63">
        <v>332.6</v>
      </c>
      <c r="P6" s="63">
        <v>333.3</v>
      </c>
      <c r="Q6" s="64"/>
      <c r="R6" s="62">
        <v>42482</v>
      </c>
      <c r="S6" s="63">
        <v>339.2</v>
      </c>
      <c r="T6" s="65">
        <v>16063400</v>
      </c>
      <c r="U6" s="63">
        <v>341.22</v>
      </c>
      <c r="V6" s="63">
        <v>332.6</v>
      </c>
      <c r="W6" s="63">
        <v>333.3</v>
      </c>
    </row>
    <row r="7" spans="1:23" x14ac:dyDescent="0.25">
      <c r="A7" s="62">
        <v>42485</v>
      </c>
      <c r="B7" s="63">
        <v>346.25</v>
      </c>
      <c r="C7" s="63">
        <v>340.35</v>
      </c>
      <c r="D7" s="63">
        <v>340.5</v>
      </c>
      <c r="E7" s="64"/>
      <c r="F7" s="62">
        <v>42485</v>
      </c>
      <c r="G7" s="63">
        <v>345.66</v>
      </c>
      <c r="H7" s="63">
        <v>346.25</v>
      </c>
      <c r="I7" s="63">
        <v>340.35</v>
      </c>
      <c r="J7" s="63">
        <v>340.5</v>
      </c>
      <c r="K7" s="64"/>
      <c r="L7" s="62">
        <v>42485</v>
      </c>
      <c r="M7" s="65">
        <v>11647000</v>
      </c>
      <c r="N7" s="63">
        <v>346.25</v>
      </c>
      <c r="O7" s="63">
        <v>340.35</v>
      </c>
      <c r="P7" s="63">
        <v>340.5</v>
      </c>
      <c r="Q7" s="64"/>
      <c r="R7" s="62">
        <v>42485</v>
      </c>
      <c r="S7" s="63">
        <v>345.66</v>
      </c>
      <c r="T7" s="65">
        <v>11647000</v>
      </c>
      <c r="U7" s="63">
        <v>346.25</v>
      </c>
      <c r="V7" s="63">
        <v>340.35</v>
      </c>
      <c r="W7" s="63">
        <v>340.5</v>
      </c>
    </row>
    <row r="8" spans="1:23" x14ac:dyDescent="0.25">
      <c r="A8" s="62">
        <v>42486</v>
      </c>
      <c r="B8" s="63">
        <v>347.12</v>
      </c>
      <c r="C8" s="63">
        <v>342.27</v>
      </c>
      <c r="D8" s="63">
        <v>346.57</v>
      </c>
      <c r="E8" s="64"/>
      <c r="F8" s="62">
        <v>42486</v>
      </c>
      <c r="G8" s="63">
        <v>346.12</v>
      </c>
      <c r="H8" s="63">
        <v>347.12</v>
      </c>
      <c r="I8" s="63">
        <v>342.27</v>
      </c>
      <c r="J8" s="63">
        <v>346.57</v>
      </c>
      <c r="K8" s="64"/>
      <c r="L8" s="62">
        <v>42486</v>
      </c>
      <c r="M8" s="65">
        <v>11400000</v>
      </c>
      <c r="N8" s="63">
        <v>347.12</v>
      </c>
      <c r="O8" s="63">
        <v>342.27</v>
      </c>
      <c r="P8" s="63">
        <v>346.57</v>
      </c>
      <c r="Q8" s="64"/>
      <c r="R8" s="62">
        <v>42486</v>
      </c>
      <c r="S8" s="63">
        <v>346.12</v>
      </c>
      <c r="T8" s="65">
        <v>11400000</v>
      </c>
      <c r="U8" s="63">
        <v>347.12</v>
      </c>
      <c r="V8" s="63">
        <v>342.27</v>
      </c>
      <c r="W8" s="63">
        <v>346.57</v>
      </c>
    </row>
    <row r="9" spans="1:23" x14ac:dyDescent="0.25">
      <c r="A9" s="62">
        <v>42487</v>
      </c>
      <c r="B9" s="63">
        <v>350</v>
      </c>
      <c r="C9" s="63">
        <v>345.24</v>
      </c>
      <c r="D9" s="63">
        <v>347.23</v>
      </c>
      <c r="E9" s="64"/>
      <c r="F9" s="62">
        <v>42487</v>
      </c>
      <c r="G9" s="63">
        <v>349.02</v>
      </c>
      <c r="H9" s="63">
        <v>350</v>
      </c>
      <c r="I9" s="63">
        <v>345.24</v>
      </c>
      <c r="J9" s="63">
        <v>347.23</v>
      </c>
      <c r="K9" s="64"/>
      <c r="L9" s="62">
        <v>42487</v>
      </c>
      <c r="M9" s="65">
        <v>11952700</v>
      </c>
      <c r="N9" s="63">
        <v>350</v>
      </c>
      <c r="O9" s="63">
        <v>345.24</v>
      </c>
      <c r="P9" s="63">
        <v>347.23</v>
      </c>
      <c r="Q9" s="64"/>
      <c r="R9" s="62">
        <v>42487</v>
      </c>
      <c r="S9" s="63">
        <v>349.02</v>
      </c>
      <c r="T9" s="65">
        <v>11952700</v>
      </c>
      <c r="U9" s="63">
        <v>350</v>
      </c>
      <c r="V9" s="63">
        <v>345.24</v>
      </c>
      <c r="W9" s="63">
        <v>347.23</v>
      </c>
    </row>
    <row r="10" spans="1:23" x14ac:dyDescent="0.25">
      <c r="A10" s="62">
        <v>42488</v>
      </c>
      <c r="B10" s="63">
        <v>349.69</v>
      </c>
      <c r="C10" s="63">
        <v>346.66</v>
      </c>
      <c r="D10" s="63">
        <v>349.45</v>
      </c>
      <c r="E10" s="64"/>
      <c r="F10" s="62">
        <v>42488</v>
      </c>
      <c r="G10" s="63">
        <v>348.89</v>
      </c>
      <c r="H10" s="63">
        <v>349.69</v>
      </c>
      <c r="I10" s="63">
        <v>346.66</v>
      </c>
      <c r="J10" s="63">
        <v>349.45</v>
      </c>
      <c r="K10" s="64"/>
      <c r="L10" s="62">
        <v>42488</v>
      </c>
      <c r="M10" s="65">
        <v>10191300</v>
      </c>
      <c r="N10" s="63">
        <v>349.69</v>
      </c>
      <c r="O10" s="63">
        <v>346.66</v>
      </c>
      <c r="P10" s="63">
        <v>349.45</v>
      </c>
      <c r="Q10" s="64"/>
      <c r="R10" s="62">
        <v>42488</v>
      </c>
      <c r="S10" s="63">
        <v>348.89</v>
      </c>
      <c r="T10" s="65">
        <v>10191300</v>
      </c>
      <c r="U10" s="63">
        <v>349.69</v>
      </c>
      <c r="V10" s="63">
        <v>346.66</v>
      </c>
      <c r="W10" s="63">
        <v>349.45</v>
      </c>
    </row>
    <row r="11" spans="1:23" x14ac:dyDescent="0.25">
      <c r="A11" s="62">
        <v>42489</v>
      </c>
      <c r="B11" s="63">
        <v>349.2</v>
      </c>
      <c r="C11" s="63">
        <v>346.53</v>
      </c>
      <c r="D11" s="63">
        <v>347.6</v>
      </c>
      <c r="E11" s="64"/>
      <c r="F11" s="62">
        <v>42489</v>
      </c>
      <c r="G11" s="63">
        <v>347.86</v>
      </c>
      <c r="H11" s="63">
        <v>349.2</v>
      </c>
      <c r="I11" s="63">
        <v>346.53</v>
      </c>
      <c r="J11" s="63">
        <v>347.6</v>
      </c>
      <c r="K11" s="64"/>
      <c r="L11" s="62">
        <v>42489</v>
      </c>
      <c r="M11" s="65">
        <v>7312400</v>
      </c>
      <c r="N11" s="63">
        <v>349.2</v>
      </c>
      <c r="O11" s="63">
        <v>346.53</v>
      </c>
      <c r="P11" s="63">
        <v>347.6</v>
      </c>
      <c r="Q11" s="64"/>
      <c r="R11" s="62">
        <v>42489</v>
      </c>
      <c r="S11" s="63">
        <v>347.86</v>
      </c>
      <c r="T11" s="65">
        <v>7312400</v>
      </c>
      <c r="U11" s="63">
        <v>349.2</v>
      </c>
      <c r="V11" s="63">
        <v>346.53</v>
      </c>
      <c r="W11" s="63">
        <v>347.6</v>
      </c>
    </row>
    <row r="12" spans="1:23" x14ac:dyDescent="0.25">
      <c r="A12" s="62">
        <v>42492</v>
      </c>
      <c r="B12" s="63">
        <v>350</v>
      </c>
      <c r="C12" s="63">
        <v>346.21</v>
      </c>
      <c r="D12" s="63">
        <v>346.66</v>
      </c>
      <c r="E12" s="64"/>
      <c r="F12" s="62">
        <v>42492</v>
      </c>
      <c r="G12" s="63">
        <v>349.69</v>
      </c>
      <c r="H12" s="63">
        <v>350</v>
      </c>
      <c r="I12" s="63">
        <v>346.21</v>
      </c>
      <c r="J12" s="63">
        <v>346.66</v>
      </c>
      <c r="K12" s="64"/>
      <c r="L12" s="62">
        <v>42492</v>
      </c>
      <c r="M12" s="65">
        <v>10004800</v>
      </c>
      <c r="N12" s="63">
        <v>350</v>
      </c>
      <c r="O12" s="63">
        <v>346.21</v>
      </c>
      <c r="P12" s="63">
        <v>346.66</v>
      </c>
      <c r="Q12" s="64"/>
      <c r="R12" s="62">
        <v>42492</v>
      </c>
      <c r="S12" s="63">
        <v>349.69</v>
      </c>
      <c r="T12" s="65">
        <v>10004800</v>
      </c>
      <c r="U12" s="63">
        <v>350</v>
      </c>
      <c r="V12" s="63">
        <v>346.21</v>
      </c>
      <c r="W12" s="63">
        <v>346.66</v>
      </c>
    </row>
    <row r="13" spans="1:23" x14ac:dyDescent="0.25">
      <c r="A13" s="62">
        <v>42493</v>
      </c>
      <c r="B13" s="63">
        <v>350.95</v>
      </c>
      <c r="C13" s="63">
        <v>346.05</v>
      </c>
      <c r="D13" s="63">
        <v>346.75</v>
      </c>
      <c r="E13" s="64"/>
      <c r="F13" s="62">
        <v>42493</v>
      </c>
      <c r="G13" s="63">
        <v>348.4</v>
      </c>
      <c r="H13" s="63">
        <v>350.95</v>
      </c>
      <c r="I13" s="63">
        <v>346.05</v>
      </c>
      <c r="J13" s="63">
        <v>346.75</v>
      </c>
      <c r="K13" s="64"/>
      <c r="L13" s="62">
        <v>42493</v>
      </c>
      <c r="M13" s="65">
        <v>11998900</v>
      </c>
      <c r="N13" s="63">
        <v>350.95</v>
      </c>
      <c r="O13" s="63">
        <v>346.05</v>
      </c>
      <c r="P13" s="63">
        <v>346.75</v>
      </c>
      <c r="Q13" s="64"/>
      <c r="R13" s="62">
        <v>42493</v>
      </c>
      <c r="S13" s="63">
        <v>348.4</v>
      </c>
      <c r="T13" s="65">
        <v>11998900</v>
      </c>
      <c r="U13" s="63">
        <v>350.95</v>
      </c>
      <c r="V13" s="63">
        <v>346.05</v>
      </c>
      <c r="W13" s="63">
        <v>346.75</v>
      </c>
    </row>
    <row r="14" spans="1:23" x14ac:dyDescent="0.25">
      <c r="A14" s="62">
        <v>42494</v>
      </c>
      <c r="B14" s="63">
        <v>351.83</v>
      </c>
      <c r="C14" s="63">
        <v>346.88</v>
      </c>
      <c r="D14" s="63">
        <v>349.57</v>
      </c>
      <c r="E14" s="64"/>
      <c r="F14" s="62">
        <v>42494</v>
      </c>
      <c r="G14" s="63">
        <v>348.26</v>
      </c>
      <c r="H14" s="63">
        <v>351.83</v>
      </c>
      <c r="I14" s="63">
        <v>346.88</v>
      </c>
      <c r="J14" s="63">
        <v>349.57</v>
      </c>
      <c r="K14" s="64"/>
      <c r="L14" s="62">
        <v>42494</v>
      </c>
      <c r="M14" s="65">
        <v>13956600</v>
      </c>
      <c r="N14" s="63">
        <v>351.83</v>
      </c>
      <c r="O14" s="63">
        <v>346.88</v>
      </c>
      <c r="P14" s="63">
        <v>349.57</v>
      </c>
      <c r="Q14" s="64"/>
      <c r="R14" s="62">
        <v>42494</v>
      </c>
      <c r="S14" s="63">
        <v>348.26</v>
      </c>
      <c r="T14" s="65">
        <v>13956600</v>
      </c>
      <c r="U14" s="63">
        <v>351.83</v>
      </c>
      <c r="V14" s="63">
        <v>346.88</v>
      </c>
      <c r="W14" s="63">
        <v>349.57</v>
      </c>
    </row>
    <row r="15" spans="1:23" x14ac:dyDescent="0.25">
      <c r="A15" s="62">
        <v>42495</v>
      </c>
      <c r="B15" s="63">
        <v>349.89</v>
      </c>
      <c r="C15" s="63">
        <v>345.62</v>
      </c>
      <c r="D15" s="63">
        <v>348.2</v>
      </c>
      <c r="E15" s="64"/>
      <c r="F15" s="62">
        <v>42495</v>
      </c>
      <c r="G15" s="63">
        <v>347.99</v>
      </c>
      <c r="H15" s="63">
        <v>349.89</v>
      </c>
      <c r="I15" s="63">
        <v>345.62</v>
      </c>
      <c r="J15" s="63">
        <v>348.2</v>
      </c>
      <c r="K15" s="64"/>
      <c r="L15" s="62">
        <v>42495</v>
      </c>
      <c r="M15" s="65">
        <v>11191000</v>
      </c>
      <c r="N15" s="63">
        <v>349.89</v>
      </c>
      <c r="O15" s="63">
        <v>345.62</v>
      </c>
      <c r="P15" s="63">
        <v>348.2</v>
      </c>
      <c r="Q15" s="64"/>
      <c r="R15" s="62">
        <v>42495</v>
      </c>
      <c r="S15" s="63">
        <v>347.99</v>
      </c>
      <c r="T15" s="65">
        <v>11191000</v>
      </c>
      <c r="U15" s="63">
        <v>349.89</v>
      </c>
      <c r="V15" s="63">
        <v>345.62</v>
      </c>
      <c r="W15" s="63">
        <v>348.2</v>
      </c>
    </row>
    <row r="16" spans="1:23" x14ac:dyDescent="0.25">
      <c r="A16" s="62">
        <v>42496</v>
      </c>
      <c r="B16" s="63">
        <v>350.47</v>
      </c>
      <c r="C16" s="63">
        <v>345.5</v>
      </c>
      <c r="D16" s="63">
        <v>346.28</v>
      </c>
      <c r="E16" s="64"/>
      <c r="F16" s="62">
        <v>42496</v>
      </c>
      <c r="G16" s="63">
        <v>349.74</v>
      </c>
      <c r="H16" s="63">
        <v>350.47</v>
      </c>
      <c r="I16" s="63">
        <v>345.5</v>
      </c>
      <c r="J16" s="63">
        <v>346.28</v>
      </c>
      <c r="K16" s="64"/>
      <c r="L16" s="62">
        <v>42496</v>
      </c>
      <c r="M16" s="65">
        <v>15779900</v>
      </c>
      <c r="N16" s="63">
        <v>350.47</v>
      </c>
      <c r="O16" s="63">
        <v>345.5</v>
      </c>
      <c r="P16" s="63">
        <v>346.28</v>
      </c>
      <c r="Q16" s="64"/>
      <c r="R16" s="62">
        <v>42496</v>
      </c>
      <c r="S16" s="63">
        <v>349.74</v>
      </c>
      <c r="T16" s="65">
        <v>15779900</v>
      </c>
      <c r="U16" s="63">
        <v>350.47</v>
      </c>
      <c r="V16" s="63">
        <v>345.5</v>
      </c>
      <c r="W16" s="63">
        <v>346.28</v>
      </c>
    </row>
    <row r="17" spans="1:23" x14ac:dyDescent="0.25">
      <c r="A17" s="62">
        <v>42499</v>
      </c>
      <c r="B17" s="63">
        <v>353.95</v>
      </c>
      <c r="C17" s="63">
        <v>346.67</v>
      </c>
      <c r="D17" s="63">
        <v>350.13</v>
      </c>
      <c r="E17" s="64"/>
      <c r="F17" s="62">
        <v>42499</v>
      </c>
      <c r="G17" s="63">
        <v>346.78</v>
      </c>
      <c r="H17" s="63">
        <v>353.95</v>
      </c>
      <c r="I17" s="63">
        <v>346.67</v>
      </c>
      <c r="J17" s="63">
        <v>350.13</v>
      </c>
      <c r="K17" s="64"/>
      <c r="L17" s="62">
        <v>42499</v>
      </c>
      <c r="M17" s="65">
        <v>35900000</v>
      </c>
      <c r="N17" s="63">
        <v>353.95</v>
      </c>
      <c r="O17" s="63">
        <v>346.67</v>
      </c>
      <c r="P17" s="63">
        <v>350.13</v>
      </c>
      <c r="Q17" s="64"/>
      <c r="R17" s="62">
        <v>42499</v>
      </c>
      <c r="S17" s="63">
        <v>346.78</v>
      </c>
      <c r="T17" s="65">
        <v>35900000</v>
      </c>
      <c r="U17" s="63">
        <v>353.95</v>
      </c>
      <c r="V17" s="63">
        <v>346.67</v>
      </c>
      <c r="W17" s="63">
        <v>350.13</v>
      </c>
    </row>
    <row r="18" spans="1:23" x14ac:dyDescent="0.25">
      <c r="A18" s="62">
        <v>42500</v>
      </c>
      <c r="B18" s="63">
        <v>349.75</v>
      </c>
      <c r="C18" s="63">
        <v>345.52</v>
      </c>
      <c r="D18" s="63">
        <v>346.75</v>
      </c>
      <c r="E18" s="64"/>
      <c r="F18" s="62">
        <v>42500</v>
      </c>
      <c r="G18" s="63">
        <v>346.19</v>
      </c>
      <c r="H18" s="63">
        <v>349.75</v>
      </c>
      <c r="I18" s="63">
        <v>345.52</v>
      </c>
      <c r="J18" s="63">
        <v>346.75</v>
      </c>
      <c r="K18" s="64"/>
      <c r="L18" s="62">
        <v>42500</v>
      </c>
      <c r="M18" s="65">
        <v>12891400</v>
      </c>
      <c r="N18" s="63">
        <v>349.75</v>
      </c>
      <c r="O18" s="63">
        <v>345.52</v>
      </c>
      <c r="P18" s="63">
        <v>346.75</v>
      </c>
      <c r="Q18" s="64"/>
      <c r="R18" s="62">
        <v>42500</v>
      </c>
      <c r="S18" s="63">
        <v>346.19</v>
      </c>
      <c r="T18" s="65">
        <v>12891400</v>
      </c>
      <c r="U18" s="63">
        <v>349.75</v>
      </c>
      <c r="V18" s="63">
        <v>345.52</v>
      </c>
      <c r="W18" s="63">
        <v>346.75</v>
      </c>
    </row>
    <row r="19" spans="1:23" x14ac:dyDescent="0.25">
      <c r="A19" s="62">
        <v>42501</v>
      </c>
      <c r="B19" s="63">
        <v>352.35</v>
      </c>
      <c r="C19" s="63">
        <v>347.1</v>
      </c>
      <c r="D19" s="63">
        <v>350.15</v>
      </c>
      <c r="E19" s="64"/>
      <c r="F19" s="62">
        <v>42501</v>
      </c>
      <c r="G19" s="63">
        <v>352.24</v>
      </c>
      <c r="H19" s="63">
        <v>352.35</v>
      </c>
      <c r="I19" s="63">
        <v>347.1</v>
      </c>
      <c r="J19" s="63">
        <v>350.15</v>
      </c>
      <c r="K19" s="64"/>
      <c r="L19" s="62">
        <v>42501</v>
      </c>
      <c r="M19" s="65">
        <v>12696100</v>
      </c>
      <c r="N19" s="63">
        <v>352.35</v>
      </c>
      <c r="O19" s="63">
        <v>347.1</v>
      </c>
      <c r="P19" s="63">
        <v>350.15</v>
      </c>
      <c r="Q19" s="64"/>
      <c r="R19" s="62">
        <v>42501</v>
      </c>
      <c r="S19" s="63">
        <v>352.24</v>
      </c>
      <c r="T19" s="65">
        <v>12696100</v>
      </c>
      <c r="U19" s="63">
        <v>352.35</v>
      </c>
      <c r="V19" s="63">
        <v>347.1</v>
      </c>
      <c r="W19" s="63">
        <v>350.15</v>
      </c>
    </row>
    <row r="20" spans="1:23" x14ac:dyDescent="0.25">
      <c r="A20" s="62">
        <v>42502</v>
      </c>
      <c r="B20" s="63">
        <v>354.99</v>
      </c>
      <c r="C20" s="63">
        <v>349.35</v>
      </c>
      <c r="D20" s="63">
        <v>350.42</v>
      </c>
      <c r="E20" s="64"/>
      <c r="F20" s="62">
        <v>42502</v>
      </c>
      <c r="G20" s="63">
        <v>353.62</v>
      </c>
      <c r="H20" s="63">
        <v>354.99</v>
      </c>
      <c r="I20" s="63">
        <v>349.35</v>
      </c>
      <c r="J20" s="63">
        <v>350.42</v>
      </c>
      <c r="K20" s="64"/>
      <c r="L20" s="62">
        <v>42502</v>
      </c>
      <c r="M20" s="65">
        <v>12065100</v>
      </c>
      <c r="N20" s="63">
        <v>354.99</v>
      </c>
      <c r="O20" s="63">
        <v>349.35</v>
      </c>
      <c r="P20" s="63">
        <v>350.42</v>
      </c>
      <c r="Q20" s="64"/>
      <c r="R20" s="62">
        <v>42502</v>
      </c>
      <c r="S20" s="63">
        <v>353.62</v>
      </c>
      <c r="T20" s="65">
        <v>12065100</v>
      </c>
      <c r="U20" s="63">
        <v>354.99</v>
      </c>
      <c r="V20" s="63">
        <v>349.35</v>
      </c>
      <c r="W20" s="63">
        <v>350.42</v>
      </c>
    </row>
    <row r="21" spans="1:23" x14ac:dyDescent="0.25">
      <c r="A21" s="62">
        <v>42503</v>
      </c>
      <c r="B21" s="63">
        <v>353.75</v>
      </c>
      <c r="C21" s="63">
        <v>350.3</v>
      </c>
      <c r="D21" s="63">
        <v>353.01</v>
      </c>
      <c r="E21" s="64"/>
      <c r="F21" s="62">
        <v>42503</v>
      </c>
      <c r="G21" s="63">
        <v>350.34</v>
      </c>
      <c r="H21" s="63">
        <v>353.75</v>
      </c>
      <c r="I21" s="63">
        <v>350.3</v>
      </c>
      <c r="J21" s="63">
        <v>353.01</v>
      </c>
      <c r="K21" s="64"/>
      <c r="L21" s="62">
        <v>42503</v>
      </c>
      <c r="M21" s="65">
        <v>9497500</v>
      </c>
      <c r="N21" s="63">
        <v>353.75</v>
      </c>
      <c r="O21" s="63">
        <v>350.3</v>
      </c>
      <c r="P21" s="63">
        <v>353.01</v>
      </c>
      <c r="Q21" s="64"/>
      <c r="R21" s="62">
        <v>42503</v>
      </c>
      <c r="S21" s="63">
        <v>350.34</v>
      </c>
      <c r="T21" s="65">
        <v>9497500</v>
      </c>
      <c r="U21" s="63">
        <v>353.75</v>
      </c>
      <c r="V21" s="63">
        <v>350.3</v>
      </c>
      <c r="W21" s="63">
        <v>353.01</v>
      </c>
    </row>
    <row r="22" spans="1:23" x14ac:dyDescent="0.25">
      <c r="A22" s="62">
        <v>42506</v>
      </c>
      <c r="B22" s="63">
        <v>355.13</v>
      </c>
      <c r="C22" s="63">
        <v>348.52</v>
      </c>
      <c r="D22" s="63">
        <v>350.7</v>
      </c>
      <c r="E22" s="64"/>
      <c r="F22" s="62">
        <v>42506</v>
      </c>
      <c r="G22" s="63">
        <v>355</v>
      </c>
      <c r="H22" s="63">
        <v>355.13</v>
      </c>
      <c r="I22" s="63">
        <v>348.52</v>
      </c>
      <c r="J22" s="63">
        <v>350.7</v>
      </c>
      <c r="K22" s="64"/>
      <c r="L22" s="62">
        <v>42506</v>
      </c>
      <c r="M22" s="65">
        <v>26921800</v>
      </c>
      <c r="N22" s="63">
        <v>355.13</v>
      </c>
      <c r="O22" s="63">
        <v>348.52</v>
      </c>
      <c r="P22" s="63">
        <v>350.7</v>
      </c>
      <c r="Q22" s="64"/>
      <c r="R22" s="62">
        <v>42506</v>
      </c>
      <c r="S22" s="63">
        <v>355</v>
      </c>
      <c r="T22" s="65">
        <v>26921800</v>
      </c>
      <c r="U22" s="63">
        <v>355.13</v>
      </c>
      <c r="V22" s="63">
        <v>348.52</v>
      </c>
      <c r="W22" s="63">
        <v>350.7</v>
      </c>
    </row>
  </sheetData>
  <pageMargins left="0.7" right="0.7" top="0.75" bottom="0.75" header="0.3" footer="0.3"/>
  <pageSetup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6413E566-1FA1-41D5-854C-55A3C05A70B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A13470CD-4871-4ACB-B289-A9B5A995785A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5C106FEA-1A66-4A00-8573-E557F0E6306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8FEE419-3ED0-41AB-816C-BAFD40BE76AB}">
  <ds:schemaRefs>
    <ds:schemaRef ds:uri="http://www.w3.org/2001/XMLSchema"/>
    <ds:schemaRef ds:uri="http://microsoft.data.visualization.Client.Excel.LState/1.0"/>
  </ds:schemaRefs>
</ds:datastoreItem>
</file>

<file path=customXml/itemProps5.xml><?xml version="1.0" encoding="utf-8"?>
<ds:datastoreItem xmlns:ds="http://schemas.openxmlformats.org/officeDocument/2006/customXml" ds:itemID="{03C872F3-B521-4D7F-B349-2AB7D846A071}">
  <ds:schemaRefs>
    <ds:schemaRef ds:uri="http://www.w3.org/2001/XMLSchema"/>
    <ds:schemaRef ds:uri="http://microsoft.data.visualization.engine.tours/1.0"/>
  </ds:schemaRefs>
</ds:datastoreItem>
</file>

<file path=customXml/itemProps6.xml><?xml version="1.0" encoding="utf-8"?>
<ds:datastoreItem xmlns:ds="http://schemas.openxmlformats.org/officeDocument/2006/customXml" ds:itemID="{50EE8807-03F6-4EF9-B5FB-D267CC6AE507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Basic Chart</vt:lpstr>
      <vt:lpstr>Pie Chart</vt:lpstr>
      <vt:lpstr>Line Chart</vt:lpstr>
      <vt:lpstr>Scatter Chart </vt:lpstr>
      <vt:lpstr>Scatter with time</vt:lpstr>
      <vt:lpstr>Combination Chart</vt:lpstr>
      <vt:lpstr>Picture chart</vt:lpstr>
      <vt:lpstr>Histogram</vt:lpstr>
      <vt:lpstr>Quadratic Equations</vt:lpstr>
      <vt:lpstr>Gantt Chart</vt:lpstr>
      <vt:lpstr>Butterfly</vt:lpstr>
      <vt:lpstr>Box and Whisker</vt:lpstr>
      <vt:lpstr>3D Map</vt:lpstr>
      <vt:lpstr>StockData</vt:lpstr>
      <vt:lpstr>Histogram!HistogramData</vt:lpstr>
    </vt:vector>
  </TitlesOfParts>
  <Company>UQ Library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Fiona Stroud</dc:creator>
  <cp:lastModifiedBy>Fiona Stroud</cp:lastModifiedBy>
  <dcterms:created xsi:type="dcterms:W3CDTF">2017-12-04T01:48:21Z</dcterms:created>
  <dcterms:modified xsi:type="dcterms:W3CDTF">2018-03-12T03:06:44Z</dcterms:modified>
</cp:coreProperties>
</file>